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1604" yWindow="-12" windowWidth="11448" windowHeight="9960" activeTab="3"/>
  </bookViews>
  <sheets>
    <sheet name="Vacation Summary - Weekly" sheetId="4" r:id="rId1"/>
    <sheet name="Vacation Summary - Monthly" sheetId="6" r:id="rId2"/>
    <sheet name="Vacation Summary - Custom" sheetId="9" r:id="rId3"/>
    <sheet name="Vacation Tracker" sheetId="1" r:id="rId4"/>
    <sheet name="How to Use" sheetId="5" r:id="rId5"/>
    <sheet name="About" sheetId="3" r:id="rId6"/>
    <sheet name="Dummy" sheetId="7" state="hidden" r:id="rId7"/>
  </sheets>
  <definedNames>
    <definedName name="FromTable">OFFSET(Dummy!$M$6,0,0,Dummy!$M$5,1)</definedName>
    <definedName name="MonthList">Dummy!$D$6:$D$19</definedName>
    <definedName name="MonthMatch">Dummy!$J$6:$J$19</definedName>
    <definedName name="RefAttendance">Dummy!$K$6:$K$383</definedName>
    <definedName name="RefCustom">OFFSET(Dummy!$P$5,0,0,Dummy!$P$4,1)</definedName>
    <definedName name="ToTable">OFFSET(Dummy!$O$6,0,0,Dummy!$O$4,1)</definedName>
    <definedName name="WeekList">Dummy!$B$6:$B$59</definedName>
  </definedNames>
  <calcPr calcId="145621"/>
</workbook>
</file>

<file path=xl/calcChain.xml><?xml version="1.0" encoding="utf-8"?>
<calcChain xmlns="http://schemas.openxmlformats.org/spreadsheetml/2006/main">
  <c r="K12" i="1" l="1"/>
  <c r="J12" i="1"/>
  <c r="I12" i="1"/>
  <c r="H12" i="1"/>
  <c r="W10" i="1" l="1"/>
  <c r="W8" i="1" s="1"/>
  <c r="X8" i="1" s="1"/>
  <c r="W11" i="1" l="1"/>
  <c r="Y10" i="1"/>
  <c r="W9" i="1"/>
  <c r="X9" i="1" s="1"/>
  <c r="O33" i="4" a="1"/>
  <c r="O33" i="4" s="1"/>
  <c r="O32" i="4" a="1"/>
  <c r="O32" i="4" s="1"/>
  <c r="O31" i="4" a="1"/>
  <c r="O31" i="4" s="1"/>
  <c r="O30" i="4" a="1"/>
  <c r="O30" i="4" s="1"/>
  <c r="O29" i="4" a="1"/>
  <c r="O29" i="4" s="1"/>
  <c r="O28" i="4" a="1"/>
  <c r="O28" i="4" s="1"/>
  <c r="O27" i="4" a="1"/>
  <c r="O27" i="4" s="1"/>
  <c r="O26" i="4" a="1"/>
  <c r="O26" i="4" s="1"/>
  <c r="O25" i="4" a="1"/>
  <c r="O25" i="4" s="1"/>
  <c r="O24" i="4" a="1"/>
  <c r="O24" i="4" s="1"/>
  <c r="O23" i="4" a="1"/>
  <c r="O23" i="4" s="1"/>
  <c r="O22" i="4" a="1"/>
  <c r="O22" i="4" s="1"/>
  <c r="O21" i="4" a="1"/>
  <c r="O21" i="4" s="1"/>
  <c r="O20" i="4" a="1"/>
  <c r="O20" i="4" s="1"/>
  <c r="O19" i="4" a="1"/>
  <c r="O19" i="4" s="1"/>
  <c r="O18" i="4" a="1"/>
  <c r="O18" i="4" s="1"/>
  <c r="O17" i="4" a="1"/>
  <c r="O17" i="4" s="1"/>
  <c r="O16" i="4" a="1"/>
  <c r="O16" i="4" s="1"/>
  <c r="O15" i="4" a="1"/>
  <c r="O15" i="4" s="1"/>
  <c r="O14" i="4" a="1"/>
  <c r="O14" i="4" s="1"/>
  <c r="O13" i="4" a="1"/>
  <c r="O13" i="4" s="1"/>
  <c r="O12" i="4" a="1"/>
  <c r="O12" i="4" s="1"/>
  <c r="O11" i="4" a="1"/>
  <c r="O11" i="4" s="1"/>
  <c r="O10" i="4" a="1"/>
  <c r="O10" i="4" s="1"/>
  <c r="O9" i="4" a="1"/>
  <c r="O9" i="4" s="1"/>
  <c r="N33" i="4" a="1"/>
  <c r="N33" i="4" s="1"/>
  <c r="N32" i="4" a="1"/>
  <c r="N32" i="4" s="1"/>
  <c r="N31" i="4" a="1"/>
  <c r="N31" i="4" s="1"/>
  <c r="N30" i="4" a="1"/>
  <c r="N30" i="4" s="1"/>
  <c r="N29" i="4" a="1"/>
  <c r="N29" i="4" s="1"/>
  <c r="N28" i="4" a="1"/>
  <c r="N28" i="4" s="1"/>
  <c r="N27" i="4" a="1"/>
  <c r="N27" i="4" s="1"/>
  <c r="N26" i="4" a="1"/>
  <c r="N26" i="4" s="1"/>
  <c r="N25" i="4" a="1"/>
  <c r="N25" i="4" s="1"/>
  <c r="N24" i="4" a="1"/>
  <c r="N24" i="4" s="1"/>
  <c r="N23" i="4" a="1"/>
  <c r="N23" i="4" s="1"/>
  <c r="N22" i="4" a="1"/>
  <c r="N22" i="4" s="1"/>
  <c r="N21" i="4" a="1"/>
  <c r="N21" i="4" s="1"/>
  <c r="N20" i="4" a="1"/>
  <c r="N20" i="4" s="1"/>
  <c r="N19" i="4" a="1"/>
  <c r="N19" i="4" s="1"/>
  <c r="N18" i="4" a="1"/>
  <c r="N18" i="4" s="1"/>
  <c r="N17" i="4" a="1"/>
  <c r="N17" i="4" s="1"/>
  <c r="N16" i="4" a="1"/>
  <c r="N16" i="4" s="1"/>
  <c r="N15" i="4" a="1"/>
  <c r="N15" i="4" s="1"/>
  <c r="N14" i="4" a="1"/>
  <c r="N14" i="4" s="1"/>
  <c r="N13" i="4" a="1"/>
  <c r="N13" i="4" s="1"/>
  <c r="N12" i="4" a="1"/>
  <c r="N12" i="4" s="1"/>
  <c r="N11" i="4" a="1"/>
  <c r="N11" i="4" s="1"/>
  <c r="N9" i="4" a="1"/>
  <c r="N9" i="4" s="1"/>
  <c r="N10" i="4" a="1"/>
  <c r="N10" i="4" s="1"/>
  <c r="ACW36" i="1" a="1"/>
  <c r="ACW36" i="1" s="1"/>
  <c r="ACX36" i="1" s="1"/>
  <c r="ACW35" i="1" a="1"/>
  <c r="ACW35" i="1" s="1"/>
  <c r="ACX35" i="1" s="1"/>
  <c r="ACW34" i="1" a="1"/>
  <c r="ACW34" i="1" s="1"/>
  <c r="ACX34" i="1" s="1"/>
  <c r="ACW33" i="1" a="1"/>
  <c r="ACW33" i="1" s="1"/>
  <c r="ACX33" i="1" s="1"/>
  <c r="ACW32" i="1" a="1"/>
  <c r="ACW32" i="1" s="1"/>
  <c r="ACX32" i="1" s="1"/>
  <c r="ACW31" i="1" a="1"/>
  <c r="ACW31" i="1" s="1"/>
  <c r="ACX31" i="1" s="1"/>
  <c r="ACW30" i="1" a="1"/>
  <c r="ACW30" i="1" s="1"/>
  <c r="ACX30" i="1" s="1"/>
  <c r="ACW29" i="1" a="1"/>
  <c r="ACW29" i="1" s="1"/>
  <c r="ACX29" i="1" s="1"/>
  <c r="ACW28" i="1" a="1"/>
  <c r="ACW28" i="1" s="1"/>
  <c r="ACX28" i="1" s="1"/>
  <c r="ACW27" i="1" a="1"/>
  <c r="ACW27" i="1" s="1"/>
  <c r="ACX27" i="1" s="1"/>
  <c r="ACW26" i="1" a="1"/>
  <c r="ACW26" i="1" s="1"/>
  <c r="ACX26" i="1" s="1"/>
  <c r="ACW25" i="1" a="1"/>
  <c r="ACW25" i="1" s="1"/>
  <c r="ACX25" i="1" s="1"/>
  <c r="ACW24" i="1" a="1"/>
  <c r="ACW24" i="1" s="1"/>
  <c r="ACX24" i="1" s="1"/>
  <c r="ACW23" i="1" a="1"/>
  <c r="ACW23" i="1" s="1"/>
  <c r="ACX23" i="1" s="1"/>
  <c r="ACW22" i="1" a="1"/>
  <c r="ACW22" i="1" s="1"/>
  <c r="ACX22" i="1" s="1"/>
  <c r="ACW21" i="1" a="1"/>
  <c r="ACW21" i="1" s="1"/>
  <c r="ACX21" i="1" s="1"/>
  <c r="ACW20" i="1" a="1"/>
  <c r="ACW20" i="1" s="1"/>
  <c r="ACX20" i="1" s="1"/>
  <c r="ACW19" i="1" a="1"/>
  <c r="ACW19" i="1" s="1"/>
  <c r="ACX19" i="1" s="1"/>
  <c r="ACW18" i="1" a="1"/>
  <c r="ACW18" i="1" s="1"/>
  <c r="ACX18" i="1" s="1"/>
  <c r="ACW17" i="1" a="1"/>
  <c r="ACW17" i="1" s="1"/>
  <c r="ACX17" i="1" s="1"/>
  <c r="ACW16" i="1" a="1"/>
  <c r="ACW16" i="1" s="1"/>
  <c r="ACX16" i="1" s="1"/>
  <c r="ACW15" i="1" a="1"/>
  <c r="ACW15" i="1" s="1"/>
  <c r="ACX15" i="1" s="1"/>
  <c r="ACW14" i="1" a="1"/>
  <c r="ACW14" i="1" s="1"/>
  <c r="ACX14" i="1" s="1"/>
  <c r="ACW13" i="1" a="1"/>
  <c r="ACW13" i="1" s="1"/>
  <c r="ACX13" i="1" s="1"/>
  <c r="ACW12" i="1" a="1"/>
  <c r="ACW12" i="1" s="1"/>
  <c r="ACX12" i="1" s="1"/>
  <c r="Y11" i="1" l="1"/>
  <c r="Y8" i="1"/>
  <c r="Z8" i="1" s="1"/>
  <c r="Y9" i="1"/>
  <c r="Z9" i="1" s="1"/>
  <c r="AA10" i="1"/>
  <c r="G26" i="7"/>
  <c r="G24" i="7"/>
  <c r="G22" i="7"/>
  <c r="G20" i="7"/>
  <c r="G19" i="7"/>
  <c r="G18" i="7"/>
  <c r="G17" i="7"/>
  <c r="G16" i="7"/>
  <c r="G15" i="7"/>
  <c r="G14" i="7"/>
  <c r="G13" i="7"/>
  <c r="AA8" i="1" l="1"/>
  <c r="AB8" i="1" s="1"/>
  <c r="AA9" i="1"/>
  <c r="AB9" i="1" s="1"/>
  <c r="AA11" i="1"/>
  <c r="AC10" i="1"/>
  <c r="G21" i="7"/>
  <c r="G23" i="7"/>
  <c r="G25" i="7"/>
  <c r="G27" i="7"/>
  <c r="G29" i="7"/>
  <c r="G31" i="7"/>
  <c r="G33" i="7"/>
  <c r="M4" i="7"/>
  <c r="AC8" i="1" l="1"/>
  <c r="AD8" i="1" s="1"/>
  <c r="AC9" i="1"/>
  <c r="AD9" i="1" s="1"/>
  <c r="AC11" i="1"/>
  <c r="G30" i="7"/>
  <c r="G28" i="7"/>
  <c r="G34" i="7"/>
  <c r="G38" i="7"/>
  <c r="G36" i="7"/>
  <c r="G40" i="7"/>
  <c r="G32" i="7"/>
  <c r="M5" i="7"/>
  <c r="M380" i="7"/>
  <c r="M376" i="7"/>
  <c r="M372" i="7"/>
  <c r="M368" i="7"/>
  <c r="M364" i="7"/>
  <c r="M360" i="7"/>
  <c r="M356" i="7"/>
  <c r="M352" i="7"/>
  <c r="M348" i="7"/>
  <c r="M344" i="7"/>
  <c r="M340" i="7"/>
  <c r="M336" i="7"/>
  <c r="M332" i="7"/>
  <c r="M328" i="7"/>
  <c r="M324" i="7"/>
  <c r="M320" i="7"/>
  <c r="M316" i="7"/>
  <c r="M312" i="7"/>
  <c r="M308" i="7"/>
  <c r="M304" i="7"/>
  <c r="M300" i="7"/>
  <c r="M296" i="7"/>
  <c r="M292" i="7"/>
  <c r="M288" i="7"/>
  <c r="M284" i="7"/>
  <c r="M280" i="7"/>
  <c r="M276" i="7"/>
  <c r="M272" i="7"/>
  <c r="M268" i="7"/>
  <c r="M264" i="7"/>
  <c r="M260" i="7"/>
  <c r="M256" i="7"/>
  <c r="M252" i="7"/>
  <c r="M248" i="7"/>
  <c r="M244" i="7"/>
  <c r="M240" i="7"/>
  <c r="M236" i="7"/>
  <c r="M232" i="7"/>
  <c r="M228" i="7"/>
  <c r="M224" i="7"/>
  <c r="M220" i="7"/>
  <c r="M216" i="7"/>
  <c r="M212" i="7"/>
  <c r="M208" i="7"/>
  <c r="M204" i="7"/>
  <c r="M200" i="7"/>
  <c r="M196" i="7"/>
  <c r="M192" i="7"/>
  <c r="M188" i="7"/>
  <c r="M184" i="7"/>
  <c r="M180" i="7"/>
  <c r="M176" i="7"/>
  <c r="M172" i="7"/>
  <c r="M168" i="7"/>
  <c r="M164" i="7"/>
  <c r="M160" i="7"/>
  <c r="M156" i="7"/>
  <c r="M152" i="7"/>
  <c r="M148" i="7"/>
  <c r="M144" i="7"/>
  <c r="M140" i="7"/>
  <c r="M136" i="7"/>
  <c r="M132" i="7"/>
  <c r="M128" i="7"/>
  <c r="M124" i="7"/>
  <c r="M120" i="7"/>
  <c r="M116" i="7"/>
  <c r="M112" i="7"/>
  <c r="M108" i="7"/>
  <c r="M104" i="7"/>
  <c r="M100" i="7"/>
  <c r="M96" i="7"/>
  <c r="M92" i="7"/>
  <c r="M88" i="7"/>
  <c r="M84" i="7"/>
  <c r="M80" i="7"/>
  <c r="M76" i="7"/>
  <c r="M72" i="7"/>
  <c r="M68" i="7"/>
  <c r="M64" i="7"/>
  <c r="M60" i="7"/>
  <c r="M383" i="7"/>
  <c r="M379" i="7"/>
  <c r="M375" i="7"/>
  <c r="M371" i="7"/>
  <c r="M367" i="7"/>
  <c r="M363" i="7"/>
  <c r="M359" i="7"/>
  <c r="M355" i="7"/>
  <c r="M351" i="7"/>
  <c r="M347" i="7"/>
  <c r="M343" i="7"/>
  <c r="M339" i="7"/>
  <c r="M335" i="7"/>
  <c r="M331" i="7"/>
  <c r="M327" i="7"/>
  <c r="M323" i="7"/>
  <c r="M319" i="7"/>
  <c r="M315" i="7"/>
  <c r="M311" i="7"/>
  <c r="M307" i="7"/>
  <c r="M303" i="7"/>
  <c r="M299" i="7"/>
  <c r="M295" i="7"/>
  <c r="M291" i="7"/>
  <c r="M287" i="7"/>
  <c r="M283" i="7"/>
  <c r="M279" i="7"/>
  <c r="M275" i="7"/>
  <c r="M271" i="7"/>
  <c r="M267" i="7"/>
  <c r="M263" i="7"/>
  <c r="M259" i="7"/>
  <c r="M255" i="7"/>
  <c r="M251" i="7"/>
  <c r="M247" i="7"/>
  <c r="M243" i="7"/>
  <c r="M239" i="7"/>
  <c r="M235" i="7"/>
  <c r="M231" i="7"/>
  <c r="M227" i="7"/>
  <c r="M223" i="7"/>
  <c r="M219" i="7"/>
  <c r="M215" i="7"/>
  <c r="M211" i="7"/>
  <c r="M207" i="7"/>
  <c r="M203" i="7"/>
  <c r="M199" i="7"/>
  <c r="M195" i="7"/>
  <c r="M191" i="7"/>
  <c r="M187" i="7"/>
  <c r="M183" i="7"/>
  <c r="M179" i="7"/>
  <c r="M175" i="7"/>
  <c r="M171" i="7"/>
  <c r="M167" i="7"/>
  <c r="M163" i="7"/>
  <c r="M159" i="7"/>
  <c r="M155" i="7"/>
  <c r="M151" i="7"/>
  <c r="M147" i="7"/>
  <c r="M143" i="7"/>
  <c r="M139" i="7"/>
  <c r="M135" i="7"/>
  <c r="M131" i="7"/>
  <c r="M127" i="7"/>
  <c r="M123" i="7"/>
  <c r="M119" i="7"/>
  <c r="M382" i="7"/>
  <c r="M378" i="7"/>
  <c r="M374" i="7"/>
  <c r="M370" i="7"/>
  <c r="M366" i="7"/>
  <c r="M362" i="7"/>
  <c r="M358" i="7"/>
  <c r="M354" i="7"/>
  <c r="M350" i="7"/>
  <c r="M346" i="7"/>
  <c r="M342" i="7"/>
  <c r="M338" i="7"/>
  <c r="M334" i="7"/>
  <c r="M330" i="7"/>
  <c r="M326" i="7"/>
  <c r="M322" i="7"/>
  <c r="M318" i="7"/>
  <c r="M314" i="7"/>
  <c r="M310" i="7"/>
  <c r="M306" i="7"/>
  <c r="M302" i="7"/>
  <c r="M298" i="7"/>
  <c r="M294" i="7"/>
  <c r="M290" i="7"/>
  <c r="M286" i="7"/>
  <c r="M282" i="7"/>
  <c r="M278" i="7"/>
  <c r="M274" i="7"/>
  <c r="M270" i="7"/>
  <c r="M266" i="7"/>
  <c r="M262" i="7"/>
  <c r="M258" i="7"/>
  <c r="M254" i="7"/>
  <c r="M250" i="7"/>
  <c r="M246" i="7"/>
  <c r="M242" i="7"/>
  <c r="M238" i="7"/>
  <c r="M234" i="7"/>
  <c r="M230" i="7"/>
  <c r="M226" i="7"/>
  <c r="M222" i="7"/>
  <c r="M218" i="7"/>
  <c r="M214" i="7"/>
  <c r="M210" i="7"/>
  <c r="M206" i="7"/>
  <c r="M202" i="7"/>
  <c r="M198" i="7"/>
  <c r="M194" i="7"/>
  <c r="M190" i="7"/>
  <c r="M186" i="7"/>
  <c r="M182" i="7"/>
  <c r="M178" i="7"/>
  <c r="M174" i="7"/>
  <c r="M170" i="7"/>
  <c r="M166" i="7"/>
  <c r="M162" i="7"/>
  <c r="M158" i="7"/>
  <c r="M154" i="7"/>
  <c r="M150" i="7"/>
  <c r="M146" i="7"/>
  <c r="M142" i="7"/>
  <c r="M138" i="7"/>
  <c r="M134" i="7"/>
  <c r="M381" i="7"/>
  <c r="M377" i="7"/>
  <c r="M373" i="7"/>
  <c r="M369" i="7"/>
  <c r="M365" i="7"/>
  <c r="M361" i="7"/>
  <c r="M357" i="7"/>
  <c r="M353" i="7"/>
  <c r="M349" i="7"/>
  <c r="M345" i="7"/>
  <c r="M341" i="7"/>
  <c r="M337" i="7"/>
  <c r="M333" i="7"/>
  <c r="M329" i="7"/>
  <c r="M325" i="7"/>
  <c r="M321" i="7"/>
  <c r="M317" i="7"/>
  <c r="M313" i="7"/>
  <c r="M309" i="7"/>
  <c r="M305" i="7"/>
  <c r="M301" i="7"/>
  <c r="M297" i="7"/>
  <c r="M293" i="7"/>
  <c r="M289" i="7"/>
  <c r="M285" i="7"/>
  <c r="M281" i="7"/>
  <c r="M277" i="7"/>
  <c r="M273" i="7"/>
  <c r="M269" i="7"/>
  <c r="M265" i="7"/>
  <c r="M261" i="7"/>
  <c r="M257" i="7"/>
  <c r="M253" i="7"/>
  <c r="M249" i="7"/>
  <c r="M245" i="7"/>
  <c r="M241" i="7"/>
  <c r="M237" i="7"/>
  <c r="M233" i="7"/>
  <c r="M229" i="7"/>
  <c r="M225" i="7"/>
  <c r="M221" i="7"/>
  <c r="M217" i="7"/>
  <c r="M213" i="7"/>
  <c r="M209" i="7"/>
  <c r="M205" i="7"/>
  <c r="M201" i="7"/>
  <c r="M197" i="7"/>
  <c r="M193" i="7"/>
  <c r="M189" i="7"/>
  <c r="M185" i="7"/>
  <c r="M181" i="7"/>
  <c r="M177" i="7"/>
  <c r="M173" i="7"/>
  <c r="M169" i="7"/>
  <c r="M165" i="7"/>
  <c r="M161" i="7"/>
  <c r="M157" i="7"/>
  <c r="M153" i="7"/>
  <c r="M149" i="7"/>
  <c r="M145" i="7"/>
  <c r="M141" i="7"/>
  <c r="M137" i="7"/>
  <c r="M133" i="7"/>
  <c r="M129" i="7"/>
  <c r="M125" i="7"/>
  <c r="M61" i="7"/>
  <c r="M66" i="7"/>
  <c r="M71" i="7"/>
  <c r="M77" i="7"/>
  <c r="M82" i="7"/>
  <c r="M87" i="7"/>
  <c r="M93" i="7"/>
  <c r="M98" i="7"/>
  <c r="M103" i="7"/>
  <c r="M109" i="7"/>
  <c r="M114" i="7"/>
  <c r="M121" i="7"/>
  <c r="M62" i="7"/>
  <c r="M67" i="7"/>
  <c r="M73" i="7"/>
  <c r="M78" i="7"/>
  <c r="M83" i="7"/>
  <c r="M89" i="7"/>
  <c r="M94" i="7"/>
  <c r="M99" i="7"/>
  <c r="M105" i="7"/>
  <c r="M110" i="7"/>
  <c r="M115" i="7"/>
  <c r="M122" i="7"/>
  <c r="M63" i="7"/>
  <c r="M69" i="7"/>
  <c r="M74" i="7"/>
  <c r="M79" i="7"/>
  <c r="M85" i="7"/>
  <c r="M90" i="7"/>
  <c r="M95" i="7"/>
  <c r="M101" i="7"/>
  <c r="M106" i="7"/>
  <c r="M111" i="7"/>
  <c r="M117" i="7"/>
  <c r="M126" i="7"/>
  <c r="M65" i="7"/>
  <c r="M70" i="7"/>
  <c r="M75" i="7"/>
  <c r="M81" i="7"/>
  <c r="M86" i="7"/>
  <c r="M91" i="7"/>
  <c r="M97" i="7"/>
  <c r="M102" i="7"/>
  <c r="M107" i="7"/>
  <c r="M113" i="7"/>
  <c r="M118" i="7"/>
  <c r="M130" i="7"/>
  <c r="G41" i="7" l="1"/>
  <c r="G39" i="7"/>
  <c r="G37" i="7"/>
  <c r="G47" i="7"/>
  <c r="G45" i="7"/>
  <c r="G35" i="7"/>
  <c r="G43" i="7"/>
  <c r="G34" i="9"/>
  <c r="F34" i="9"/>
  <c r="E34" i="9"/>
  <c r="D34" i="9"/>
  <c r="C34" i="9"/>
  <c r="O34" i="9" s="1" a="1"/>
  <c r="O34" i="9" s="1"/>
  <c r="B34" i="9"/>
  <c r="G33" i="9"/>
  <c r="F33" i="9"/>
  <c r="E33" i="9"/>
  <c r="D33" i="9"/>
  <c r="C33" i="9"/>
  <c r="O33" i="9" s="1" a="1"/>
  <c r="O33" i="9" s="1"/>
  <c r="B33" i="9"/>
  <c r="G32" i="9"/>
  <c r="F32" i="9"/>
  <c r="E32" i="9"/>
  <c r="D32" i="9"/>
  <c r="C32" i="9"/>
  <c r="O32" i="9" s="1" a="1"/>
  <c r="O32" i="9" s="1"/>
  <c r="B32" i="9"/>
  <c r="G31" i="9"/>
  <c r="F31" i="9"/>
  <c r="E31" i="9"/>
  <c r="D31" i="9"/>
  <c r="C31" i="9"/>
  <c r="O31" i="9" s="1" a="1"/>
  <c r="O31" i="9" s="1"/>
  <c r="B31" i="9"/>
  <c r="G30" i="9"/>
  <c r="F30" i="9"/>
  <c r="E30" i="9"/>
  <c r="D30" i="9"/>
  <c r="C30" i="9"/>
  <c r="O30" i="9" s="1" a="1"/>
  <c r="O30" i="9" s="1"/>
  <c r="B30" i="9"/>
  <c r="G29" i="9"/>
  <c r="F29" i="9"/>
  <c r="E29" i="9"/>
  <c r="D29" i="9"/>
  <c r="C29" i="9"/>
  <c r="O29" i="9" s="1" a="1"/>
  <c r="O29" i="9" s="1"/>
  <c r="B29" i="9"/>
  <c r="G28" i="9"/>
  <c r="F28" i="9"/>
  <c r="E28" i="9"/>
  <c r="D28" i="9"/>
  <c r="C28" i="9"/>
  <c r="O28" i="9" s="1" a="1"/>
  <c r="O28" i="9" s="1"/>
  <c r="B28" i="9"/>
  <c r="G27" i="9"/>
  <c r="F27" i="9"/>
  <c r="E27" i="9"/>
  <c r="D27" i="9"/>
  <c r="C27" i="9"/>
  <c r="O27" i="9" s="1" a="1"/>
  <c r="O27" i="9" s="1"/>
  <c r="B27" i="9"/>
  <c r="G26" i="9"/>
  <c r="F26" i="9"/>
  <c r="E26" i="9"/>
  <c r="D26" i="9"/>
  <c r="C26" i="9"/>
  <c r="O26" i="9" s="1" a="1"/>
  <c r="O26" i="9" s="1"/>
  <c r="B26" i="9"/>
  <c r="G25" i="9"/>
  <c r="F25" i="9"/>
  <c r="E25" i="9"/>
  <c r="D25" i="9"/>
  <c r="C25" i="9"/>
  <c r="O25" i="9" s="1" a="1"/>
  <c r="O25" i="9" s="1"/>
  <c r="B25" i="9"/>
  <c r="G24" i="9"/>
  <c r="F24" i="9"/>
  <c r="E24" i="9"/>
  <c r="D24" i="9"/>
  <c r="C24" i="9"/>
  <c r="B24" i="9"/>
  <c r="G23" i="9"/>
  <c r="F23" i="9"/>
  <c r="E23" i="9"/>
  <c r="D23" i="9"/>
  <c r="C23" i="9"/>
  <c r="B23" i="9"/>
  <c r="G22" i="9"/>
  <c r="F22" i="9"/>
  <c r="E22" i="9"/>
  <c r="D22" i="9"/>
  <c r="C22" i="9"/>
  <c r="B22" i="9"/>
  <c r="G21" i="9"/>
  <c r="F21" i="9"/>
  <c r="E21" i="9"/>
  <c r="D21" i="9"/>
  <c r="C21" i="9"/>
  <c r="B21" i="9"/>
  <c r="G20" i="9"/>
  <c r="F20" i="9"/>
  <c r="E20" i="9"/>
  <c r="D20" i="9"/>
  <c r="C20" i="9"/>
  <c r="B20" i="9"/>
  <c r="G19" i="9"/>
  <c r="F19" i="9"/>
  <c r="E19" i="9"/>
  <c r="D19" i="9"/>
  <c r="C19" i="9"/>
  <c r="B19" i="9"/>
  <c r="G18" i="9"/>
  <c r="F18" i="9"/>
  <c r="E18" i="9"/>
  <c r="D18" i="9"/>
  <c r="C18" i="9"/>
  <c r="B18" i="9"/>
  <c r="G17" i="9"/>
  <c r="F17" i="9"/>
  <c r="E17" i="9"/>
  <c r="D17" i="9"/>
  <c r="C17" i="9"/>
  <c r="B17" i="9"/>
  <c r="G16" i="9"/>
  <c r="F16" i="9"/>
  <c r="E16" i="9"/>
  <c r="D16" i="9"/>
  <c r="C16" i="9"/>
  <c r="B16" i="9"/>
  <c r="G15" i="9"/>
  <c r="F15" i="9"/>
  <c r="E15" i="9"/>
  <c r="D15" i="9"/>
  <c r="C15" i="9"/>
  <c r="B15" i="9"/>
  <c r="G14" i="9"/>
  <c r="F14" i="9"/>
  <c r="E14" i="9"/>
  <c r="D14" i="9"/>
  <c r="C14" i="9"/>
  <c r="B14" i="9"/>
  <c r="G13" i="9"/>
  <c r="F13" i="9"/>
  <c r="E13" i="9"/>
  <c r="D13" i="9"/>
  <c r="C13" i="9"/>
  <c r="B13" i="9"/>
  <c r="G12" i="9"/>
  <c r="F12" i="9"/>
  <c r="E12" i="9"/>
  <c r="D12" i="9"/>
  <c r="C12" i="9"/>
  <c r="B12" i="9"/>
  <c r="G11" i="9"/>
  <c r="F11" i="9"/>
  <c r="E11" i="9"/>
  <c r="D11" i="9"/>
  <c r="C11" i="9"/>
  <c r="B11" i="9"/>
  <c r="G10" i="9"/>
  <c r="F10" i="9"/>
  <c r="E10" i="9"/>
  <c r="D10" i="9"/>
  <c r="C10" i="9"/>
  <c r="B10" i="9"/>
  <c r="L25" i="9" l="1" a="1"/>
  <c r="L25" i="9" s="1"/>
  <c r="K25" i="9" a="1"/>
  <c r="K25" i="9" s="1"/>
  <c r="N25" i="9" a="1"/>
  <c r="N25" i="9" s="1"/>
  <c r="M25" i="9" a="1"/>
  <c r="M25" i="9" s="1"/>
  <c r="L27" i="9" a="1"/>
  <c r="L27" i="9" s="1"/>
  <c r="K27" i="9" a="1"/>
  <c r="K27" i="9" s="1"/>
  <c r="M27" i="9" a="1"/>
  <c r="M27" i="9" s="1"/>
  <c r="N27" i="9" a="1"/>
  <c r="N27" i="9" s="1"/>
  <c r="L31" i="9" a="1"/>
  <c r="L31" i="9" s="1"/>
  <c r="K31" i="9" a="1"/>
  <c r="K31" i="9" s="1"/>
  <c r="M31" i="9" a="1"/>
  <c r="M31" i="9" s="1"/>
  <c r="N31" i="9" a="1"/>
  <c r="N31" i="9" s="1"/>
  <c r="L33" i="9" a="1"/>
  <c r="L33" i="9" s="1"/>
  <c r="K33" i="9" a="1"/>
  <c r="K33" i="9" s="1"/>
  <c r="N33" i="9" a="1"/>
  <c r="N33" i="9" s="1"/>
  <c r="M33" i="9" a="1"/>
  <c r="M33" i="9" s="1"/>
  <c r="L29" i="9" a="1"/>
  <c r="L29" i="9" s="1"/>
  <c r="K29" i="9" a="1"/>
  <c r="K29" i="9" s="1"/>
  <c r="N29" i="9" a="1"/>
  <c r="N29" i="9" s="1"/>
  <c r="M29" i="9" a="1"/>
  <c r="M29" i="9" s="1"/>
  <c r="L26" i="9" a="1"/>
  <c r="L26" i="9" s="1"/>
  <c r="N26" i="9" a="1"/>
  <c r="N26" i="9" s="1"/>
  <c r="M26" i="9" a="1"/>
  <c r="M26" i="9" s="1"/>
  <c r="K26" i="9" a="1"/>
  <c r="K26" i="9" s="1"/>
  <c r="L28" i="9" a="1"/>
  <c r="L28" i="9" s="1"/>
  <c r="N28" i="9" a="1"/>
  <c r="N28" i="9" s="1"/>
  <c r="M28" i="9" a="1"/>
  <c r="M28" i="9" s="1"/>
  <c r="K28" i="9" a="1"/>
  <c r="K28" i="9" s="1"/>
  <c r="L30" i="9" a="1"/>
  <c r="L30" i="9" s="1"/>
  <c r="N30" i="9" a="1"/>
  <c r="N30" i="9" s="1"/>
  <c r="M30" i="9" a="1"/>
  <c r="M30" i="9" s="1"/>
  <c r="K30" i="9" a="1"/>
  <c r="K30" i="9" s="1"/>
  <c r="L32" i="9" a="1"/>
  <c r="L32" i="9" s="1"/>
  <c r="N32" i="9" a="1"/>
  <c r="N32" i="9" s="1"/>
  <c r="M32" i="9" a="1"/>
  <c r="M32" i="9" s="1"/>
  <c r="K32" i="9" a="1"/>
  <c r="K32" i="9" s="1"/>
  <c r="L34" i="9" a="1"/>
  <c r="L34" i="9" s="1"/>
  <c r="N34" i="9" a="1"/>
  <c r="N34" i="9" s="1"/>
  <c r="M34" i="9" a="1"/>
  <c r="M34" i="9" s="1"/>
  <c r="K34" i="9" a="1"/>
  <c r="K34" i="9" s="1"/>
  <c r="G42" i="7"/>
  <c r="G54" i="7"/>
  <c r="G46" i="7"/>
  <c r="G50" i="7"/>
  <c r="G52" i="7"/>
  <c r="G44" i="7"/>
  <c r="G48" i="7"/>
  <c r="J26" i="9"/>
  <c r="I26" i="9"/>
  <c r="H26" i="9"/>
  <c r="J28" i="9"/>
  <c r="I28" i="9"/>
  <c r="H28" i="9"/>
  <c r="J30" i="9"/>
  <c r="I30" i="9"/>
  <c r="H30" i="9"/>
  <c r="J32" i="9"/>
  <c r="I32" i="9"/>
  <c r="H32" i="9"/>
  <c r="J34" i="9"/>
  <c r="I34" i="9"/>
  <c r="H34" i="9"/>
  <c r="J25" i="9"/>
  <c r="I25" i="9"/>
  <c r="H25" i="9"/>
  <c r="J27" i="9"/>
  <c r="I27" i="9"/>
  <c r="H27" i="9"/>
  <c r="J29" i="9"/>
  <c r="I29" i="9"/>
  <c r="H29" i="9"/>
  <c r="J31" i="9"/>
  <c r="I31" i="9"/>
  <c r="H31" i="9"/>
  <c r="J33" i="9"/>
  <c r="I33" i="9"/>
  <c r="H33" i="9"/>
  <c r="G33" i="6"/>
  <c r="F33" i="6"/>
  <c r="E33" i="6"/>
  <c r="D33" i="6"/>
  <c r="C33" i="6"/>
  <c r="K33" i="6" s="1"/>
  <c r="B33" i="6"/>
  <c r="G32" i="6"/>
  <c r="F32" i="6"/>
  <c r="E32" i="6"/>
  <c r="D32" i="6"/>
  <c r="C32" i="6"/>
  <c r="K32" i="6" s="1"/>
  <c r="B32" i="6"/>
  <c r="G31" i="6"/>
  <c r="F31" i="6"/>
  <c r="E31" i="6"/>
  <c r="D31" i="6"/>
  <c r="C31" i="6"/>
  <c r="K31" i="6" s="1"/>
  <c r="B31" i="6"/>
  <c r="G30" i="6"/>
  <c r="F30" i="6"/>
  <c r="E30" i="6"/>
  <c r="D30" i="6"/>
  <c r="C30" i="6"/>
  <c r="K30" i="6" s="1"/>
  <c r="B30" i="6"/>
  <c r="G29" i="6"/>
  <c r="F29" i="6"/>
  <c r="E29" i="6"/>
  <c r="D29" i="6"/>
  <c r="C29" i="6"/>
  <c r="K29" i="6" s="1"/>
  <c r="B29" i="6"/>
  <c r="G28" i="6"/>
  <c r="F28" i="6"/>
  <c r="E28" i="6"/>
  <c r="D28" i="6"/>
  <c r="C28" i="6"/>
  <c r="K28" i="6" s="1"/>
  <c r="B28" i="6"/>
  <c r="G27" i="6"/>
  <c r="F27" i="6"/>
  <c r="E27" i="6"/>
  <c r="D27" i="6"/>
  <c r="C27" i="6"/>
  <c r="K27" i="6" s="1"/>
  <c r="B27" i="6"/>
  <c r="G26" i="6"/>
  <c r="F26" i="6"/>
  <c r="E26" i="6"/>
  <c r="D26" i="6"/>
  <c r="C26" i="6"/>
  <c r="K26" i="6" s="1"/>
  <c r="B26" i="6"/>
  <c r="G25" i="6"/>
  <c r="F25" i="6"/>
  <c r="E25" i="6"/>
  <c r="D25" i="6"/>
  <c r="C25" i="6"/>
  <c r="K25" i="6" s="1"/>
  <c r="B25" i="6"/>
  <c r="G24" i="6"/>
  <c r="F24" i="6"/>
  <c r="E24" i="6"/>
  <c r="D24" i="6"/>
  <c r="C24" i="6"/>
  <c r="K24" i="6" s="1"/>
  <c r="B24" i="6"/>
  <c r="G23" i="6"/>
  <c r="F23" i="6"/>
  <c r="E23" i="6"/>
  <c r="D23" i="6"/>
  <c r="C23" i="6"/>
  <c r="B23" i="6"/>
  <c r="G22" i="6"/>
  <c r="F22" i="6"/>
  <c r="E22" i="6"/>
  <c r="D22" i="6"/>
  <c r="C22" i="6"/>
  <c r="B22" i="6"/>
  <c r="G21" i="6"/>
  <c r="F21" i="6"/>
  <c r="E21" i="6"/>
  <c r="D21" i="6"/>
  <c r="C21" i="6"/>
  <c r="B21" i="6"/>
  <c r="G20" i="6"/>
  <c r="F20" i="6"/>
  <c r="E20" i="6"/>
  <c r="D20" i="6"/>
  <c r="C20" i="6"/>
  <c r="B20" i="6"/>
  <c r="G19" i="6"/>
  <c r="F19" i="6"/>
  <c r="E19" i="6"/>
  <c r="D19" i="6"/>
  <c r="C19" i="6"/>
  <c r="B19" i="6"/>
  <c r="G18" i="6"/>
  <c r="F18" i="6"/>
  <c r="E18" i="6"/>
  <c r="D18" i="6"/>
  <c r="C18" i="6"/>
  <c r="B18" i="6"/>
  <c r="G17" i="6"/>
  <c r="F17" i="6"/>
  <c r="E17" i="6"/>
  <c r="D17" i="6"/>
  <c r="C17" i="6"/>
  <c r="B17" i="6"/>
  <c r="G16" i="6"/>
  <c r="F16" i="6"/>
  <c r="E16" i="6"/>
  <c r="D16" i="6"/>
  <c r="C16" i="6"/>
  <c r="B16" i="6"/>
  <c r="G15" i="6"/>
  <c r="F15" i="6"/>
  <c r="E15" i="6"/>
  <c r="D15" i="6"/>
  <c r="C15" i="6"/>
  <c r="B15" i="6"/>
  <c r="G14" i="6"/>
  <c r="F14" i="6"/>
  <c r="E14" i="6"/>
  <c r="D14" i="6"/>
  <c r="C14" i="6"/>
  <c r="B14" i="6"/>
  <c r="G13" i="6"/>
  <c r="F13" i="6"/>
  <c r="E13" i="6"/>
  <c r="D13" i="6"/>
  <c r="C13" i="6"/>
  <c r="B13" i="6"/>
  <c r="G12" i="6"/>
  <c r="F12" i="6"/>
  <c r="E12" i="6"/>
  <c r="D12" i="6"/>
  <c r="C12" i="6"/>
  <c r="B12" i="6"/>
  <c r="G11" i="6"/>
  <c r="F11" i="6"/>
  <c r="E11" i="6"/>
  <c r="D11" i="6"/>
  <c r="C11" i="6"/>
  <c r="B11" i="6"/>
  <c r="G10" i="6"/>
  <c r="F10" i="6"/>
  <c r="E10" i="6"/>
  <c r="D10" i="6"/>
  <c r="C10" i="6"/>
  <c r="B10" i="6"/>
  <c r="G9" i="6"/>
  <c r="F9" i="6"/>
  <c r="E9" i="6"/>
  <c r="D9" i="6"/>
  <c r="C9" i="6"/>
  <c r="B9" i="6"/>
  <c r="P5" i="6"/>
  <c r="L33" i="4"/>
  <c r="L32" i="4"/>
  <c r="L31" i="4"/>
  <c r="L30" i="4"/>
  <c r="L29" i="4"/>
  <c r="L28" i="4"/>
  <c r="L27" i="4"/>
  <c r="L26" i="4"/>
  <c r="L25" i="4"/>
  <c r="L24" i="4"/>
  <c r="L23" i="4"/>
  <c r="L22" i="4"/>
  <c r="L21" i="4"/>
  <c r="L20" i="4"/>
  <c r="L19" i="4"/>
  <c r="L18" i="4"/>
  <c r="L17" i="4"/>
  <c r="L16" i="4"/>
  <c r="L15" i="4"/>
  <c r="L14" i="4"/>
  <c r="L13" i="4"/>
  <c r="L12" i="4"/>
  <c r="L11" i="4"/>
  <c r="L10" i="4"/>
  <c r="G57" i="7" l="1"/>
  <c r="G51" i="7"/>
  <c r="G61" i="7"/>
  <c r="G49" i="7"/>
  <c r="G55" i="7"/>
  <c r="G59" i="7"/>
  <c r="G53" i="7"/>
  <c r="I25" i="6"/>
  <c r="H25" i="6"/>
  <c r="J25" i="6"/>
  <c r="J27" i="6"/>
  <c r="I27" i="6"/>
  <c r="H27" i="6"/>
  <c r="I29" i="6"/>
  <c r="H29" i="6"/>
  <c r="J29" i="6"/>
  <c r="J31" i="6"/>
  <c r="I31" i="6"/>
  <c r="H31" i="6"/>
  <c r="I33" i="6"/>
  <c r="H33" i="6"/>
  <c r="J33" i="6"/>
  <c r="H24" i="6"/>
  <c r="J24" i="6"/>
  <c r="I24" i="6"/>
  <c r="J26" i="6"/>
  <c r="I26" i="6"/>
  <c r="H26" i="6"/>
  <c r="H28" i="6"/>
  <c r="J28" i="6"/>
  <c r="I28" i="6"/>
  <c r="J30" i="6"/>
  <c r="I30" i="6"/>
  <c r="H30" i="6"/>
  <c r="H32" i="6"/>
  <c r="J32" i="6"/>
  <c r="I32" i="6"/>
  <c r="T5" i="6"/>
  <c r="M26" i="4"/>
  <c r="M30" i="4"/>
  <c r="M32" i="4"/>
  <c r="M28" i="4"/>
  <c r="M25" i="4"/>
  <c r="M29" i="4"/>
  <c r="M33" i="4"/>
  <c r="M27" i="4"/>
  <c r="M31" i="4"/>
  <c r="M10" i="4"/>
  <c r="M13" i="4"/>
  <c r="M15" i="4"/>
  <c r="M17" i="4"/>
  <c r="M19" i="4"/>
  <c r="M21" i="4"/>
  <c r="M23" i="4"/>
  <c r="M12" i="4"/>
  <c r="M14" i="4"/>
  <c r="M16" i="4"/>
  <c r="M18" i="4"/>
  <c r="M20" i="4"/>
  <c r="M22" i="4"/>
  <c r="M24" i="4"/>
  <c r="M11" i="4"/>
  <c r="P4" i="4"/>
  <c r="L9" i="4"/>
  <c r="M10" i="1"/>
  <c r="T4" i="4" l="1"/>
  <c r="P33" i="4"/>
  <c r="S31" i="4" a="1"/>
  <c r="S31" i="4" s="1"/>
  <c r="R30" i="4" a="1"/>
  <c r="R30" i="4" s="1"/>
  <c r="P29" i="4"/>
  <c r="S27" i="4" a="1"/>
  <c r="S27" i="4" s="1"/>
  <c r="R26" i="4" a="1"/>
  <c r="R26" i="4" s="1"/>
  <c r="P25" i="4"/>
  <c r="S23" i="4" a="1"/>
  <c r="S23" i="4" s="1"/>
  <c r="R22" i="4" a="1"/>
  <c r="R22" i="4" s="1"/>
  <c r="P21" i="4"/>
  <c r="S19" i="4" a="1"/>
  <c r="S19" i="4" s="1"/>
  <c r="R18" i="4" a="1"/>
  <c r="R18" i="4" s="1"/>
  <c r="P17" i="4"/>
  <c r="S15" i="4" a="1"/>
  <c r="S15" i="4" s="1"/>
  <c r="R14" i="4" a="1"/>
  <c r="R14" i="4" s="1"/>
  <c r="P13" i="4"/>
  <c r="S11" i="4" a="1"/>
  <c r="S11" i="4" s="1"/>
  <c r="R10" i="4" a="1"/>
  <c r="R10" i="4" s="1"/>
  <c r="P9" i="4"/>
  <c r="S32" i="4" a="1"/>
  <c r="S32" i="4" s="1"/>
  <c r="R31" i="4" a="1"/>
  <c r="R31" i="4" s="1"/>
  <c r="P30" i="4"/>
  <c r="S28" i="4" a="1"/>
  <c r="S28" i="4" s="1"/>
  <c r="R27" i="4" a="1"/>
  <c r="R27" i="4" s="1"/>
  <c r="P26" i="4"/>
  <c r="Q26" i="4" s="1"/>
  <c r="S24" i="4" a="1"/>
  <c r="S24" i="4" s="1"/>
  <c r="R23" i="4" a="1"/>
  <c r="R23" i="4" s="1"/>
  <c r="P22" i="4"/>
  <c r="S20" i="4" a="1"/>
  <c r="S20" i="4" s="1"/>
  <c r="R19" i="4" a="1"/>
  <c r="R19" i="4" s="1"/>
  <c r="P18" i="4"/>
  <c r="S16" i="4" a="1"/>
  <c r="S16" i="4" s="1"/>
  <c r="R15" i="4" a="1"/>
  <c r="R15" i="4" s="1"/>
  <c r="P14" i="4"/>
  <c r="S12" i="4" a="1"/>
  <c r="S12" i="4" s="1"/>
  <c r="R11" i="4" a="1"/>
  <c r="R11" i="4" s="1"/>
  <c r="P10" i="4"/>
  <c r="S33" i="4" a="1"/>
  <c r="S33" i="4" s="1"/>
  <c r="R32" i="4" a="1"/>
  <c r="R32" i="4" s="1"/>
  <c r="P31" i="4"/>
  <c r="S29" i="4" a="1"/>
  <c r="S29" i="4" s="1"/>
  <c r="R28" i="4" a="1"/>
  <c r="R28" i="4" s="1"/>
  <c r="P27" i="4"/>
  <c r="S25" i="4" a="1"/>
  <c r="S25" i="4" s="1"/>
  <c r="R24" i="4" a="1"/>
  <c r="R24" i="4" s="1"/>
  <c r="P23" i="4"/>
  <c r="S21" i="4" a="1"/>
  <c r="S21" i="4" s="1"/>
  <c r="R20" i="4" a="1"/>
  <c r="R20" i="4" s="1"/>
  <c r="P19" i="4"/>
  <c r="S17" i="4" a="1"/>
  <c r="S17" i="4" s="1"/>
  <c r="R16" i="4" a="1"/>
  <c r="R16" i="4" s="1"/>
  <c r="P15" i="4"/>
  <c r="S13" i="4" a="1"/>
  <c r="S13" i="4" s="1"/>
  <c r="R12" i="4" a="1"/>
  <c r="R12" i="4" s="1"/>
  <c r="P11" i="4"/>
  <c r="S9" i="4" a="1"/>
  <c r="S9" i="4" s="1"/>
  <c r="P32" i="4"/>
  <c r="S26" i="4" a="1"/>
  <c r="S26" i="4" s="1"/>
  <c r="R21" i="4" a="1"/>
  <c r="R21" i="4" s="1"/>
  <c r="P16" i="4"/>
  <c r="S10" i="4" a="1"/>
  <c r="S10" i="4" s="1"/>
  <c r="S30" i="4" a="1"/>
  <c r="S30" i="4" s="1"/>
  <c r="R25" i="4" a="1"/>
  <c r="R25" i="4" s="1"/>
  <c r="P20" i="4"/>
  <c r="S14" i="4" a="1"/>
  <c r="S14" i="4" s="1"/>
  <c r="R9" i="4" a="1"/>
  <c r="R9" i="4" s="1"/>
  <c r="R29" i="4" a="1"/>
  <c r="R29" i="4" s="1"/>
  <c r="P24" i="4"/>
  <c r="S18" i="4" a="1"/>
  <c r="S18" i="4" s="1"/>
  <c r="R13" i="4" a="1"/>
  <c r="R13" i="4" s="1"/>
  <c r="R33" i="4" a="1"/>
  <c r="R33" i="4" s="1"/>
  <c r="P28" i="4"/>
  <c r="S22" i="4" a="1"/>
  <c r="S22" i="4" s="1"/>
  <c r="R17" i="4" a="1"/>
  <c r="R17" i="4" s="1"/>
  <c r="P12" i="4"/>
  <c r="M9" i="1"/>
  <c r="N9" i="1" s="1"/>
  <c r="BI5" i="6"/>
  <c r="E18" i="7" s="1"/>
  <c r="AS5" i="6"/>
  <c r="E14" i="7" s="1"/>
  <c r="AC5" i="6"/>
  <c r="E10" i="7" s="1"/>
  <c r="M5" i="6"/>
  <c r="BA5" i="6"/>
  <c r="E16" i="7" s="1"/>
  <c r="AO5" i="6"/>
  <c r="E13" i="7" s="1"/>
  <c r="Y5" i="6"/>
  <c r="E9" i="7" s="1"/>
  <c r="BE5" i="6"/>
  <c r="E17" i="7" s="1"/>
  <c r="AK5" i="6"/>
  <c r="E12" i="7" s="1"/>
  <c r="U5" i="6"/>
  <c r="E8" i="7" s="1"/>
  <c r="BM5" i="6"/>
  <c r="AW5" i="6"/>
  <c r="E15" i="7" s="1"/>
  <c r="AG5" i="6"/>
  <c r="E11" i="7" s="1"/>
  <c r="Q5" i="6"/>
  <c r="E7" i="7" s="1"/>
  <c r="X4" i="4"/>
  <c r="G66" i="7"/>
  <c r="G56" i="7"/>
  <c r="G58" i="7"/>
  <c r="G60" i="7"/>
  <c r="G62" i="7"/>
  <c r="G68" i="7"/>
  <c r="G64" i="7"/>
  <c r="J6" i="7"/>
  <c r="J7" i="7" s="1"/>
  <c r="M8" i="1"/>
  <c r="M4" i="4"/>
  <c r="L7" i="6"/>
  <c r="X5" i="6"/>
  <c r="AB5" i="6" s="1"/>
  <c r="Q18" i="4" l="1"/>
  <c r="Q10" i="4"/>
  <c r="Q27" i="4"/>
  <c r="Q22" i="4"/>
  <c r="Q23" i="4"/>
  <c r="Q14" i="4"/>
  <c r="Q30" i="4"/>
  <c r="Q32" i="4"/>
  <c r="Q20" i="4"/>
  <c r="Q19" i="4"/>
  <c r="Q28" i="4"/>
  <c r="Q12" i="4"/>
  <c r="Q11" i="4"/>
  <c r="Q15" i="4"/>
  <c r="Q31" i="4"/>
  <c r="Q24" i="4"/>
  <c r="Q16" i="4"/>
  <c r="Q21" i="4"/>
  <c r="E6" i="7"/>
  <c r="X33" i="4"/>
  <c r="Z32" i="4" a="1"/>
  <c r="Z32" i="4" s="1"/>
  <c r="AA31" i="4" a="1"/>
  <c r="AA31" i="4" s="1"/>
  <c r="X29" i="4"/>
  <c r="Z28" i="4" a="1"/>
  <c r="Z28" i="4" s="1"/>
  <c r="AA27" i="4" a="1"/>
  <c r="AA27" i="4" s="1"/>
  <c r="X25" i="4"/>
  <c r="Z24" i="4" a="1"/>
  <c r="Z24" i="4" s="1"/>
  <c r="AA23" i="4" a="1"/>
  <c r="AA23" i="4" s="1"/>
  <c r="X21" i="4"/>
  <c r="Z20" i="4" a="1"/>
  <c r="Z20" i="4" s="1"/>
  <c r="AA19" i="4" a="1"/>
  <c r="AA19" i="4" s="1"/>
  <c r="X17" i="4"/>
  <c r="Z16" i="4" a="1"/>
  <c r="Z16" i="4" s="1"/>
  <c r="AA15" i="4" a="1"/>
  <c r="AA15" i="4" s="1"/>
  <c r="X13" i="4"/>
  <c r="Z12" i="4" a="1"/>
  <c r="Z12" i="4" s="1"/>
  <c r="AA11" i="4" a="1"/>
  <c r="AA11" i="4" s="1"/>
  <c r="X9" i="4"/>
  <c r="X32" i="4"/>
  <c r="Z31" i="4" a="1"/>
  <c r="Z31" i="4" s="1"/>
  <c r="AA30" i="4" a="1"/>
  <c r="AA30" i="4" s="1"/>
  <c r="X28" i="4"/>
  <c r="Z27" i="4" a="1"/>
  <c r="Z27" i="4" s="1"/>
  <c r="AA26" i="4" a="1"/>
  <c r="AA26" i="4" s="1"/>
  <c r="X24" i="4"/>
  <c r="Z23" i="4" a="1"/>
  <c r="Z23" i="4" s="1"/>
  <c r="AA22" i="4" a="1"/>
  <c r="AA22" i="4" s="1"/>
  <c r="X20" i="4"/>
  <c r="Z19" i="4" a="1"/>
  <c r="Z19" i="4" s="1"/>
  <c r="AA18" i="4" a="1"/>
  <c r="AA18" i="4" s="1"/>
  <c r="X16" i="4"/>
  <c r="Z15" i="4" a="1"/>
  <c r="Z15" i="4" s="1"/>
  <c r="AA14" i="4" a="1"/>
  <c r="AA14" i="4" s="1"/>
  <c r="X12" i="4"/>
  <c r="Z11" i="4" a="1"/>
  <c r="Z11" i="4" s="1"/>
  <c r="AA10" i="4" a="1"/>
  <c r="AA10" i="4" s="1"/>
  <c r="AA33" i="4" a="1"/>
  <c r="AA33" i="4" s="1"/>
  <c r="X31" i="4"/>
  <c r="Z30" i="4" a="1"/>
  <c r="Z30" i="4" s="1"/>
  <c r="AA29" i="4" a="1"/>
  <c r="AA29" i="4" s="1"/>
  <c r="X27" i="4"/>
  <c r="Z26" i="4" a="1"/>
  <c r="Z26" i="4" s="1"/>
  <c r="AA25" i="4" a="1"/>
  <c r="AA25" i="4" s="1"/>
  <c r="X23" i="4"/>
  <c r="Z22" i="4" a="1"/>
  <c r="Z22" i="4" s="1"/>
  <c r="AA21" i="4" a="1"/>
  <c r="AA21" i="4" s="1"/>
  <c r="X19" i="4"/>
  <c r="Z18" i="4" a="1"/>
  <c r="Z18" i="4" s="1"/>
  <c r="AA17" i="4" a="1"/>
  <c r="AA17" i="4" s="1"/>
  <c r="X15" i="4"/>
  <c r="Z14" i="4" a="1"/>
  <c r="Z14" i="4" s="1"/>
  <c r="AA13" i="4" a="1"/>
  <c r="AA13" i="4" s="1"/>
  <c r="X11" i="4"/>
  <c r="Z10" i="4" a="1"/>
  <c r="Z10" i="4" s="1"/>
  <c r="AA9" i="4" a="1"/>
  <c r="AA9" i="4" s="1"/>
  <c r="Z33" i="4" a="1"/>
  <c r="Z33" i="4" s="1"/>
  <c r="X26" i="4"/>
  <c r="AA24" i="4" a="1"/>
  <c r="AA24" i="4" s="1"/>
  <c r="Z17" i="4" a="1"/>
  <c r="Z17" i="4" s="1"/>
  <c r="X10" i="4"/>
  <c r="Z29" i="4" a="1"/>
  <c r="Z29" i="4" s="1"/>
  <c r="X22" i="4"/>
  <c r="AA20" i="4" a="1"/>
  <c r="AA20" i="4" s="1"/>
  <c r="Z13" i="4" a="1"/>
  <c r="Z13" i="4" s="1"/>
  <c r="AA32" i="4" a="1"/>
  <c r="AA32" i="4" s="1"/>
  <c r="Z25" i="4" a="1"/>
  <c r="Z25" i="4" s="1"/>
  <c r="X18" i="4"/>
  <c r="AA16" i="4" a="1"/>
  <c r="AA16" i="4" s="1"/>
  <c r="Z9" i="4" a="1"/>
  <c r="Z9" i="4" s="1"/>
  <c r="X30" i="4"/>
  <c r="AA28" i="4" a="1"/>
  <c r="AA28" i="4" s="1"/>
  <c r="Z21" i="4" a="1"/>
  <c r="Z21" i="4" s="1"/>
  <c r="X14" i="4"/>
  <c r="AA12" i="4" a="1"/>
  <c r="AA12" i="4" s="1"/>
  <c r="Q17" i="4"/>
  <c r="Q33" i="4"/>
  <c r="E19" i="7"/>
  <c r="Q13" i="4"/>
  <c r="Q29" i="4"/>
  <c r="Q9" i="4"/>
  <c r="Q25" i="4"/>
  <c r="W33" i="4" a="1"/>
  <c r="W33" i="4" s="1"/>
  <c r="V32" i="4" a="1"/>
  <c r="V32" i="4" s="1"/>
  <c r="T31" i="4"/>
  <c r="W29" i="4" a="1"/>
  <c r="W29" i="4" s="1"/>
  <c r="V28" i="4" a="1"/>
  <c r="V28" i="4" s="1"/>
  <c r="T27" i="4"/>
  <c r="W25" i="4" a="1"/>
  <c r="W25" i="4" s="1"/>
  <c r="V24" i="4" a="1"/>
  <c r="V24" i="4" s="1"/>
  <c r="T23" i="4"/>
  <c r="W21" i="4" a="1"/>
  <c r="W21" i="4" s="1"/>
  <c r="V20" i="4" a="1"/>
  <c r="V20" i="4" s="1"/>
  <c r="T19" i="4"/>
  <c r="W17" i="4" a="1"/>
  <c r="W17" i="4" s="1"/>
  <c r="V16" i="4" a="1"/>
  <c r="V16" i="4" s="1"/>
  <c r="T15" i="4"/>
  <c r="W13" i="4" a="1"/>
  <c r="W13" i="4" s="1"/>
  <c r="V12" i="4" a="1"/>
  <c r="V12" i="4" s="1"/>
  <c r="T11" i="4"/>
  <c r="W9" i="4" a="1"/>
  <c r="W9" i="4" s="1"/>
  <c r="V33" i="4" a="1"/>
  <c r="V33" i="4" s="1"/>
  <c r="T32" i="4"/>
  <c r="W30" i="4" a="1"/>
  <c r="W30" i="4" s="1"/>
  <c r="V29" i="4" a="1"/>
  <c r="V29" i="4" s="1"/>
  <c r="T28" i="4"/>
  <c r="W26" i="4" a="1"/>
  <c r="W26" i="4" s="1"/>
  <c r="V25" i="4" a="1"/>
  <c r="V25" i="4" s="1"/>
  <c r="T24" i="4"/>
  <c r="W22" i="4" a="1"/>
  <c r="W22" i="4" s="1"/>
  <c r="V21" i="4" a="1"/>
  <c r="V21" i="4" s="1"/>
  <c r="T20" i="4"/>
  <c r="W18" i="4" a="1"/>
  <c r="W18" i="4" s="1"/>
  <c r="V17" i="4" a="1"/>
  <c r="V17" i="4" s="1"/>
  <c r="T16" i="4"/>
  <c r="W14" i="4" a="1"/>
  <c r="W14" i="4" s="1"/>
  <c r="V13" i="4" a="1"/>
  <c r="V13" i="4" s="1"/>
  <c r="T12" i="4"/>
  <c r="W10" i="4" a="1"/>
  <c r="W10" i="4" s="1"/>
  <c r="V9" i="4" a="1"/>
  <c r="V9" i="4" s="1"/>
  <c r="T33" i="4"/>
  <c r="W31" i="4" a="1"/>
  <c r="W31" i="4" s="1"/>
  <c r="V30" i="4" a="1"/>
  <c r="V30" i="4" s="1"/>
  <c r="T29" i="4"/>
  <c r="W27" i="4" a="1"/>
  <c r="W27" i="4" s="1"/>
  <c r="V26" i="4" a="1"/>
  <c r="V26" i="4" s="1"/>
  <c r="T25" i="4"/>
  <c r="W23" i="4" a="1"/>
  <c r="W23" i="4" s="1"/>
  <c r="V22" i="4" a="1"/>
  <c r="V22" i="4" s="1"/>
  <c r="T21" i="4"/>
  <c r="W19" i="4" a="1"/>
  <c r="W19" i="4" s="1"/>
  <c r="V18" i="4" a="1"/>
  <c r="V18" i="4" s="1"/>
  <c r="T17" i="4"/>
  <c r="W15" i="4" a="1"/>
  <c r="W15" i="4" s="1"/>
  <c r="V14" i="4" a="1"/>
  <c r="V14" i="4" s="1"/>
  <c r="T13" i="4"/>
  <c r="W11" i="4" a="1"/>
  <c r="W11" i="4" s="1"/>
  <c r="V10" i="4" a="1"/>
  <c r="V10" i="4" s="1"/>
  <c r="T9" i="4"/>
  <c r="W32" i="4" a="1"/>
  <c r="W32" i="4" s="1"/>
  <c r="V27" i="4" a="1"/>
  <c r="V27" i="4" s="1"/>
  <c r="T22" i="4"/>
  <c r="W16" i="4" a="1"/>
  <c r="W16" i="4" s="1"/>
  <c r="V11" i="4" a="1"/>
  <c r="V11" i="4" s="1"/>
  <c r="V31" i="4" a="1"/>
  <c r="V31" i="4" s="1"/>
  <c r="T26" i="4"/>
  <c r="W20" i="4" a="1"/>
  <c r="W20" i="4" s="1"/>
  <c r="V15" i="4" a="1"/>
  <c r="V15" i="4" s="1"/>
  <c r="T10" i="4"/>
  <c r="T30" i="4"/>
  <c r="W24" i="4" a="1"/>
  <c r="W24" i="4" s="1"/>
  <c r="V19" i="4" a="1"/>
  <c r="V19" i="4" s="1"/>
  <c r="T14" i="4"/>
  <c r="W28" i="4" a="1"/>
  <c r="W28" i="4" s="1"/>
  <c r="V23" i="4" a="1"/>
  <c r="V23" i="4" s="1"/>
  <c r="T18" i="4"/>
  <c r="W12" i="4" a="1"/>
  <c r="W12" i="4" s="1"/>
  <c r="AB4" i="4"/>
  <c r="J8" i="7"/>
  <c r="I7" i="7"/>
  <c r="G75" i="7"/>
  <c r="G67" i="7"/>
  <c r="G63" i="7"/>
  <c r="G71" i="7"/>
  <c r="G65" i="7"/>
  <c r="G69" i="7"/>
  <c r="G73" i="7"/>
  <c r="N8" i="1"/>
  <c r="P7" i="6"/>
  <c r="T7" i="6" s="1"/>
  <c r="X7" i="6" s="1"/>
  <c r="AB7" i="6" s="1"/>
  <c r="AF7" i="6" s="1"/>
  <c r="AJ7" i="6" s="1"/>
  <c r="AN7" i="6" s="1"/>
  <c r="AR7" i="6" s="1"/>
  <c r="AV7" i="6" s="1"/>
  <c r="AZ7" i="6" s="1"/>
  <c r="BD7" i="6" s="1"/>
  <c r="BH7" i="6" s="1"/>
  <c r="BL7" i="6" s="1"/>
  <c r="D6" i="7"/>
  <c r="L6" i="4"/>
  <c r="Q4" i="4"/>
  <c r="U4" i="4" s="1"/>
  <c r="L7" i="4"/>
  <c r="AF5" i="6"/>
  <c r="U26" i="4" l="1"/>
  <c r="U33" i="4"/>
  <c r="U17" i="4"/>
  <c r="U24" i="4"/>
  <c r="U21" i="4"/>
  <c r="U12" i="4"/>
  <c r="U28" i="4"/>
  <c r="Y26" i="4"/>
  <c r="U13" i="4"/>
  <c r="U29" i="4"/>
  <c r="U20" i="4"/>
  <c r="U25" i="4"/>
  <c r="U16" i="4"/>
  <c r="U32" i="4"/>
  <c r="U9" i="4"/>
  <c r="U14" i="4"/>
  <c r="U18" i="4"/>
  <c r="U10" i="4"/>
  <c r="Y18" i="4"/>
  <c r="Y15" i="4"/>
  <c r="Y31" i="4"/>
  <c r="Y30" i="4"/>
  <c r="Y11" i="4"/>
  <c r="Y27" i="4"/>
  <c r="Y12" i="4"/>
  <c r="Y28" i="4"/>
  <c r="Y10" i="4"/>
  <c r="Y14" i="4"/>
  <c r="Y24" i="4"/>
  <c r="U23" i="4"/>
  <c r="Y21" i="4"/>
  <c r="U15" i="4"/>
  <c r="Y9" i="4"/>
  <c r="U30" i="4"/>
  <c r="U22" i="4"/>
  <c r="U19" i="4"/>
  <c r="Y22" i="4"/>
  <c r="Y23" i="4"/>
  <c r="Y17" i="4"/>
  <c r="Y33" i="4"/>
  <c r="AD33" i="4" a="1"/>
  <c r="AD33" i="4" s="1"/>
  <c r="AE32" i="4" a="1"/>
  <c r="AE32" i="4" s="1"/>
  <c r="AB30" i="4"/>
  <c r="AD29" i="4" a="1"/>
  <c r="AD29" i="4" s="1"/>
  <c r="AE28" i="4" a="1"/>
  <c r="AE28" i="4" s="1"/>
  <c r="AB26" i="4"/>
  <c r="AD25" i="4" a="1"/>
  <c r="AD25" i="4" s="1"/>
  <c r="AE24" i="4" a="1"/>
  <c r="AE24" i="4" s="1"/>
  <c r="AB22" i="4"/>
  <c r="AD21" i="4" a="1"/>
  <c r="AD21" i="4" s="1"/>
  <c r="AE20" i="4" a="1"/>
  <c r="AE20" i="4" s="1"/>
  <c r="AB18" i="4"/>
  <c r="AD17" i="4" a="1"/>
  <c r="AD17" i="4" s="1"/>
  <c r="AE16" i="4" a="1"/>
  <c r="AE16" i="4" s="1"/>
  <c r="AB14" i="4"/>
  <c r="AD13" i="4" a="1"/>
  <c r="AD13" i="4" s="1"/>
  <c r="AE12" i="4" a="1"/>
  <c r="AE12" i="4" s="1"/>
  <c r="AB10" i="4"/>
  <c r="AD9" i="4" a="1"/>
  <c r="AD9" i="4" s="1"/>
  <c r="AB33" i="4"/>
  <c r="AD32" i="4" a="1"/>
  <c r="AD32" i="4" s="1"/>
  <c r="AE31" i="4" a="1"/>
  <c r="AE31" i="4" s="1"/>
  <c r="AB29" i="4"/>
  <c r="AD28" i="4" a="1"/>
  <c r="AD28" i="4" s="1"/>
  <c r="AE27" i="4" a="1"/>
  <c r="AE27" i="4" s="1"/>
  <c r="AB25" i="4"/>
  <c r="AD24" i="4" a="1"/>
  <c r="AD24" i="4" s="1"/>
  <c r="AE23" i="4" a="1"/>
  <c r="AE23" i="4" s="1"/>
  <c r="AB21" i="4"/>
  <c r="AD20" i="4" a="1"/>
  <c r="AD20" i="4" s="1"/>
  <c r="AE19" i="4" a="1"/>
  <c r="AE19" i="4" s="1"/>
  <c r="AB17" i="4"/>
  <c r="AD16" i="4" a="1"/>
  <c r="AD16" i="4" s="1"/>
  <c r="AE15" i="4" a="1"/>
  <c r="AE15" i="4" s="1"/>
  <c r="AB13" i="4"/>
  <c r="AD12" i="4" a="1"/>
  <c r="AD12" i="4" s="1"/>
  <c r="AE11" i="4" a="1"/>
  <c r="AE11" i="4" s="1"/>
  <c r="AB9" i="4"/>
  <c r="AB32" i="4"/>
  <c r="AD31" i="4" a="1"/>
  <c r="AD31" i="4" s="1"/>
  <c r="AE30" i="4" a="1"/>
  <c r="AE30" i="4" s="1"/>
  <c r="AB28" i="4"/>
  <c r="AD27" i="4" a="1"/>
  <c r="AD27" i="4" s="1"/>
  <c r="AE26" i="4" a="1"/>
  <c r="AE26" i="4" s="1"/>
  <c r="AB24" i="4"/>
  <c r="AD23" i="4" a="1"/>
  <c r="AD23" i="4" s="1"/>
  <c r="AE22" i="4" a="1"/>
  <c r="AE22" i="4" s="1"/>
  <c r="AB20" i="4"/>
  <c r="AD19" i="4" a="1"/>
  <c r="AD19" i="4" s="1"/>
  <c r="AE18" i="4" a="1"/>
  <c r="AE18" i="4" s="1"/>
  <c r="AB16" i="4"/>
  <c r="AD15" i="4" a="1"/>
  <c r="AD15" i="4" s="1"/>
  <c r="AE14" i="4" a="1"/>
  <c r="AE14" i="4" s="1"/>
  <c r="AB12" i="4"/>
  <c r="AD11" i="4" a="1"/>
  <c r="AD11" i="4" s="1"/>
  <c r="AE10" i="4" a="1"/>
  <c r="AE10" i="4" s="1"/>
  <c r="AB31" i="4"/>
  <c r="AE29" i="4" a="1"/>
  <c r="AE29" i="4" s="1"/>
  <c r="AD22" i="4" a="1"/>
  <c r="AD22" i="4" s="1"/>
  <c r="AB15" i="4"/>
  <c r="AE13" i="4" a="1"/>
  <c r="AE13" i="4" s="1"/>
  <c r="AB27" i="4"/>
  <c r="AE25" i="4" a="1"/>
  <c r="AE25" i="4" s="1"/>
  <c r="AD18" i="4" a="1"/>
  <c r="AD18" i="4" s="1"/>
  <c r="AB11" i="4"/>
  <c r="AE9" i="4" a="1"/>
  <c r="AE9" i="4" s="1"/>
  <c r="AD30" i="4" a="1"/>
  <c r="AD30" i="4" s="1"/>
  <c r="AB23" i="4"/>
  <c r="AE21" i="4" a="1"/>
  <c r="AE21" i="4" s="1"/>
  <c r="AD14" i="4" a="1"/>
  <c r="AD14" i="4" s="1"/>
  <c r="AE33" i="4" a="1"/>
  <c r="AE33" i="4" s="1"/>
  <c r="AD26" i="4" a="1"/>
  <c r="AD26" i="4" s="1"/>
  <c r="AB19" i="4"/>
  <c r="AE17" i="4" a="1"/>
  <c r="AE17" i="4" s="1"/>
  <c r="AD10" i="4" a="1"/>
  <c r="AD10" i="4" s="1"/>
  <c r="Y19" i="4"/>
  <c r="Y20" i="4"/>
  <c r="Y13" i="4"/>
  <c r="Y29" i="4"/>
  <c r="U31" i="4"/>
  <c r="U11" i="4"/>
  <c r="U27" i="4"/>
  <c r="Y16" i="4"/>
  <c r="Y32" i="4"/>
  <c r="Y25" i="4"/>
  <c r="AF4" i="4"/>
  <c r="T7" i="4"/>
  <c r="Y4" i="4"/>
  <c r="T6" i="4"/>
  <c r="J9" i="7"/>
  <c r="J10" i="7" s="1"/>
  <c r="J11" i="7" s="1"/>
  <c r="J12" i="7" s="1"/>
  <c r="J13" i="7" s="1"/>
  <c r="J14" i="7" s="1"/>
  <c r="J15" i="7" s="1"/>
  <c r="J16" i="7" s="1"/>
  <c r="J17" i="7" s="1"/>
  <c r="J18" i="7" s="1"/>
  <c r="J19" i="7" s="1"/>
  <c r="J20" i="7" s="1"/>
  <c r="J21" i="7" s="1"/>
  <c r="J22" i="7" s="1"/>
  <c r="J23" i="7" s="1"/>
  <c r="J24" i="7" s="1"/>
  <c r="J25" i="7" s="1"/>
  <c r="J26" i="7" s="1"/>
  <c r="J27" i="7" s="1"/>
  <c r="J28" i="7" s="1"/>
  <c r="J29" i="7" s="1"/>
  <c r="J30" i="7" s="1"/>
  <c r="J31" i="7" s="1"/>
  <c r="J32" i="7" s="1"/>
  <c r="J33" i="7" s="1"/>
  <c r="J34" i="7" s="1"/>
  <c r="J35" i="7" s="1"/>
  <c r="J36" i="7" s="1"/>
  <c r="J37" i="7" s="1"/>
  <c r="J38" i="7" s="1"/>
  <c r="J39" i="7" s="1"/>
  <c r="J40" i="7" s="1"/>
  <c r="J41" i="7" s="1"/>
  <c r="J42" i="7" s="1"/>
  <c r="J43" i="7" s="1"/>
  <c r="J44" i="7" s="1"/>
  <c r="J45" i="7" s="1"/>
  <c r="J46" i="7" s="1"/>
  <c r="J47" i="7" s="1"/>
  <c r="J48" i="7" s="1"/>
  <c r="J49" i="7" s="1"/>
  <c r="J50" i="7" s="1"/>
  <c r="J51" i="7" s="1"/>
  <c r="J52" i="7" s="1"/>
  <c r="J53" i="7" s="1"/>
  <c r="J54" i="7" s="1"/>
  <c r="J55" i="7" s="1"/>
  <c r="J56" i="7" s="1"/>
  <c r="J57" i="7" s="1"/>
  <c r="J58" i="7" s="1"/>
  <c r="J59" i="7" s="1"/>
  <c r="J60" i="7" s="1"/>
  <c r="J61" i="7" s="1"/>
  <c r="J62" i="7" s="1"/>
  <c r="J63" i="7" s="1"/>
  <c r="J64" i="7" s="1"/>
  <c r="J65" i="7" s="1"/>
  <c r="J66" i="7" s="1"/>
  <c r="J67" i="7" s="1"/>
  <c r="J68" i="7" s="1"/>
  <c r="J69" i="7" s="1"/>
  <c r="J70" i="7" s="1"/>
  <c r="J71" i="7" s="1"/>
  <c r="J72" i="7" s="1"/>
  <c r="J73" i="7" s="1"/>
  <c r="J74" i="7" s="1"/>
  <c r="J75" i="7" s="1"/>
  <c r="J76" i="7" s="1"/>
  <c r="J77" i="7" s="1"/>
  <c r="J78" i="7" s="1"/>
  <c r="J79" i="7" s="1"/>
  <c r="J80" i="7" s="1"/>
  <c r="J81" i="7" s="1"/>
  <c r="J82" i="7" s="1"/>
  <c r="J83" i="7" s="1"/>
  <c r="J84" i="7" s="1"/>
  <c r="J85" i="7" s="1"/>
  <c r="J86" i="7" s="1"/>
  <c r="J87" i="7" s="1"/>
  <c r="J88" i="7" s="1"/>
  <c r="J89" i="7" s="1"/>
  <c r="J90" i="7" s="1"/>
  <c r="J91" i="7" s="1"/>
  <c r="J92" i="7" s="1"/>
  <c r="J93" i="7" s="1"/>
  <c r="J94" i="7" s="1"/>
  <c r="J95" i="7" s="1"/>
  <c r="J96" i="7" s="1"/>
  <c r="J97" i="7" s="1"/>
  <c r="J98" i="7" s="1"/>
  <c r="J99" i="7" s="1"/>
  <c r="J100" i="7" s="1"/>
  <c r="J101" i="7" s="1"/>
  <c r="J102" i="7" s="1"/>
  <c r="J103" i="7" s="1"/>
  <c r="J104" i="7" s="1"/>
  <c r="J105" i="7" s="1"/>
  <c r="J106" i="7" s="1"/>
  <c r="J107" i="7" s="1"/>
  <c r="J108" i="7" s="1"/>
  <c r="J109" i="7" s="1"/>
  <c r="J110" i="7" s="1"/>
  <c r="J111" i="7" s="1"/>
  <c r="J112" i="7" s="1"/>
  <c r="J113" i="7" s="1"/>
  <c r="J114" i="7" s="1"/>
  <c r="J115" i="7" s="1"/>
  <c r="J116" i="7" s="1"/>
  <c r="J117" i="7" s="1"/>
  <c r="J118" i="7" s="1"/>
  <c r="J119" i="7" s="1"/>
  <c r="J120" i="7" s="1"/>
  <c r="J121" i="7" s="1"/>
  <c r="J122" i="7" s="1"/>
  <c r="J123" i="7" s="1"/>
  <c r="J124" i="7" s="1"/>
  <c r="J125" i="7" s="1"/>
  <c r="J126" i="7" s="1"/>
  <c r="J127" i="7" s="1"/>
  <c r="J128" i="7" s="1"/>
  <c r="J129" i="7" s="1"/>
  <c r="J130" i="7" s="1"/>
  <c r="J131" i="7" s="1"/>
  <c r="J132" i="7" s="1"/>
  <c r="J133" i="7" s="1"/>
  <c r="J134" i="7" s="1"/>
  <c r="J135" i="7" s="1"/>
  <c r="J136" i="7" s="1"/>
  <c r="J137" i="7" s="1"/>
  <c r="J138" i="7" s="1"/>
  <c r="J139" i="7" s="1"/>
  <c r="J140" i="7" s="1"/>
  <c r="J141" i="7" s="1"/>
  <c r="J142" i="7" s="1"/>
  <c r="J143" i="7" s="1"/>
  <c r="J144" i="7" s="1"/>
  <c r="J145" i="7" s="1"/>
  <c r="J146" i="7" s="1"/>
  <c r="J147" i="7" s="1"/>
  <c r="J148" i="7" s="1"/>
  <c r="J149" i="7" s="1"/>
  <c r="J150" i="7" s="1"/>
  <c r="J151" i="7" s="1"/>
  <c r="J152" i="7" s="1"/>
  <c r="J153" i="7" s="1"/>
  <c r="J154" i="7" s="1"/>
  <c r="J155" i="7" s="1"/>
  <c r="J156" i="7" s="1"/>
  <c r="J157" i="7" s="1"/>
  <c r="J158" i="7" s="1"/>
  <c r="J159" i="7" s="1"/>
  <c r="J160" i="7" s="1"/>
  <c r="J161" i="7" s="1"/>
  <c r="J162" i="7" s="1"/>
  <c r="J163" i="7" s="1"/>
  <c r="J164" i="7" s="1"/>
  <c r="J165" i="7" s="1"/>
  <c r="J166" i="7" s="1"/>
  <c r="J167" i="7" s="1"/>
  <c r="J168" i="7" s="1"/>
  <c r="J169" i="7" s="1"/>
  <c r="J170" i="7" s="1"/>
  <c r="J171" i="7" s="1"/>
  <c r="J172" i="7" s="1"/>
  <c r="J173" i="7" s="1"/>
  <c r="J174" i="7" s="1"/>
  <c r="J175" i="7" s="1"/>
  <c r="J176" i="7" s="1"/>
  <c r="J177" i="7" s="1"/>
  <c r="J178" i="7" s="1"/>
  <c r="J179" i="7" s="1"/>
  <c r="J180" i="7" s="1"/>
  <c r="J181" i="7" s="1"/>
  <c r="J182" i="7" s="1"/>
  <c r="J183" i="7" s="1"/>
  <c r="J184" i="7" s="1"/>
  <c r="J185" i="7" s="1"/>
  <c r="J186" i="7" s="1"/>
  <c r="J187" i="7" s="1"/>
  <c r="J188" i="7" s="1"/>
  <c r="J189" i="7" s="1"/>
  <c r="J190" i="7" s="1"/>
  <c r="J191" i="7" s="1"/>
  <c r="J192" i="7" s="1"/>
  <c r="J193" i="7" s="1"/>
  <c r="J194" i="7" s="1"/>
  <c r="J195" i="7" s="1"/>
  <c r="J196" i="7" s="1"/>
  <c r="J197" i="7" s="1"/>
  <c r="J198" i="7" s="1"/>
  <c r="J199" i="7" s="1"/>
  <c r="J200" i="7" s="1"/>
  <c r="J201" i="7" s="1"/>
  <c r="J202" i="7" s="1"/>
  <c r="J203" i="7" s="1"/>
  <c r="J204" i="7" s="1"/>
  <c r="J205" i="7" s="1"/>
  <c r="J206" i="7" s="1"/>
  <c r="J207" i="7" s="1"/>
  <c r="J208" i="7" s="1"/>
  <c r="J209" i="7" s="1"/>
  <c r="J210" i="7" s="1"/>
  <c r="J211" i="7" s="1"/>
  <c r="J212" i="7" s="1"/>
  <c r="J213" i="7" s="1"/>
  <c r="J214" i="7" s="1"/>
  <c r="J215" i="7" s="1"/>
  <c r="J216" i="7" s="1"/>
  <c r="J217" i="7" s="1"/>
  <c r="J218" i="7" s="1"/>
  <c r="J219" i="7" s="1"/>
  <c r="J220" i="7" s="1"/>
  <c r="J221" i="7" s="1"/>
  <c r="J222" i="7" s="1"/>
  <c r="J223" i="7" s="1"/>
  <c r="J224" i="7" s="1"/>
  <c r="J225" i="7" s="1"/>
  <c r="J226" i="7" s="1"/>
  <c r="J227" i="7" s="1"/>
  <c r="J228" i="7" s="1"/>
  <c r="J229" i="7" s="1"/>
  <c r="J230" i="7" s="1"/>
  <c r="J231" i="7" s="1"/>
  <c r="J232" i="7" s="1"/>
  <c r="J233" i="7" s="1"/>
  <c r="J234" i="7" s="1"/>
  <c r="J235" i="7" s="1"/>
  <c r="J236" i="7" s="1"/>
  <c r="J237" i="7" s="1"/>
  <c r="J238" i="7" s="1"/>
  <c r="J239" i="7" s="1"/>
  <c r="J240" i="7" s="1"/>
  <c r="J241" i="7" s="1"/>
  <c r="J242" i="7" s="1"/>
  <c r="J243" i="7" s="1"/>
  <c r="J244" i="7" s="1"/>
  <c r="J245" i="7" s="1"/>
  <c r="J246" i="7" s="1"/>
  <c r="J247" i="7" s="1"/>
  <c r="J248" i="7" s="1"/>
  <c r="J249" i="7" s="1"/>
  <c r="J250" i="7" s="1"/>
  <c r="J251" i="7" s="1"/>
  <c r="J252" i="7" s="1"/>
  <c r="J253" i="7" s="1"/>
  <c r="J254" i="7" s="1"/>
  <c r="J255" i="7" s="1"/>
  <c r="J256" i="7" s="1"/>
  <c r="J257" i="7" s="1"/>
  <c r="J258" i="7" s="1"/>
  <c r="J259" i="7" s="1"/>
  <c r="J260" i="7" s="1"/>
  <c r="J261" i="7" s="1"/>
  <c r="J262" i="7" s="1"/>
  <c r="J263" i="7" s="1"/>
  <c r="J264" i="7" s="1"/>
  <c r="J265" i="7" s="1"/>
  <c r="J266" i="7" s="1"/>
  <c r="J267" i="7" s="1"/>
  <c r="J268" i="7" s="1"/>
  <c r="J269" i="7" s="1"/>
  <c r="J270" i="7" s="1"/>
  <c r="J271" i="7" s="1"/>
  <c r="J272" i="7" s="1"/>
  <c r="J273" i="7" s="1"/>
  <c r="J274" i="7" s="1"/>
  <c r="J275" i="7" s="1"/>
  <c r="J276" i="7" s="1"/>
  <c r="J277" i="7" s="1"/>
  <c r="J278" i="7" s="1"/>
  <c r="J279" i="7" s="1"/>
  <c r="J280" i="7" s="1"/>
  <c r="J281" i="7" s="1"/>
  <c r="J282" i="7" s="1"/>
  <c r="J283" i="7" s="1"/>
  <c r="J284" i="7" s="1"/>
  <c r="J285" i="7" s="1"/>
  <c r="J286" i="7" s="1"/>
  <c r="J287" i="7" s="1"/>
  <c r="J288" i="7" s="1"/>
  <c r="J289" i="7" s="1"/>
  <c r="J290" i="7" s="1"/>
  <c r="J291" i="7" s="1"/>
  <c r="J292" i="7" s="1"/>
  <c r="J293" i="7" s="1"/>
  <c r="J294" i="7" s="1"/>
  <c r="J295" i="7" s="1"/>
  <c r="J296" i="7" s="1"/>
  <c r="J297" i="7" s="1"/>
  <c r="J298" i="7" s="1"/>
  <c r="J299" i="7" s="1"/>
  <c r="J300" i="7" s="1"/>
  <c r="J301" i="7" s="1"/>
  <c r="J302" i="7" s="1"/>
  <c r="J303" i="7" s="1"/>
  <c r="J304" i="7" s="1"/>
  <c r="J305" i="7" s="1"/>
  <c r="J306" i="7" s="1"/>
  <c r="J307" i="7" s="1"/>
  <c r="J308" i="7" s="1"/>
  <c r="J309" i="7" s="1"/>
  <c r="J310" i="7" s="1"/>
  <c r="J311" i="7" s="1"/>
  <c r="J312" i="7" s="1"/>
  <c r="J313" i="7" s="1"/>
  <c r="J314" i="7" s="1"/>
  <c r="J315" i="7" s="1"/>
  <c r="J316" i="7" s="1"/>
  <c r="J317" i="7" s="1"/>
  <c r="J318" i="7" s="1"/>
  <c r="J319" i="7" s="1"/>
  <c r="J320" i="7" s="1"/>
  <c r="J321" i="7" s="1"/>
  <c r="J322" i="7" s="1"/>
  <c r="J323" i="7" s="1"/>
  <c r="J324" i="7" s="1"/>
  <c r="J325" i="7" s="1"/>
  <c r="J326" i="7" s="1"/>
  <c r="J327" i="7" s="1"/>
  <c r="J328" i="7" s="1"/>
  <c r="J329" i="7" s="1"/>
  <c r="J330" i="7" s="1"/>
  <c r="J331" i="7" s="1"/>
  <c r="J332" i="7" s="1"/>
  <c r="J333" i="7" s="1"/>
  <c r="J334" i="7" s="1"/>
  <c r="J335" i="7" s="1"/>
  <c r="J336" i="7" s="1"/>
  <c r="J337" i="7" s="1"/>
  <c r="J338" i="7" s="1"/>
  <c r="J339" i="7" s="1"/>
  <c r="J340" i="7" s="1"/>
  <c r="J341" i="7" s="1"/>
  <c r="J342" i="7" s="1"/>
  <c r="J343" i="7" s="1"/>
  <c r="J344" i="7" s="1"/>
  <c r="J345" i="7" s="1"/>
  <c r="J346" i="7" s="1"/>
  <c r="J347" i="7" s="1"/>
  <c r="J348" i="7" s="1"/>
  <c r="J349" i="7" s="1"/>
  <c r="J350" i="7" s="1"/>
  <c r="J351" i="7" s="1"/>
  <c r="J352" i="7" s="1"/>
  <c r="J353" i="7" s="1"/>
  <c r="J354" i="7" s="1"/>
  <c r="J355" i="7" s="1"/>
  <c r="J356" i="7" s="1"/>
  <c r="J357" i="7" s="1"/>
  <c r="J358" i="7" s="1"/>
  <c r="J359" i="7" s="1"/>
  <c r="J360" i="7" s="1"/>
  <c r="J361" i="7" s="1"/>
  <c r="J362" i="7" s="1"/>
  <c r="J363" i="7" s="1"/>
  <c r="J364" i="7" s="1"/>
  <c r="J365" i="7" s="1"/>
  <c r="J366" i="7" s="1"/>
  <c r="J367" i="7" s="1"/>
  <c r="J368" i="7" s="1"/>
  <c r="J369" i="7" s="1"/>
  <c r="J370" i="7" s="1"/>
  <c r="J371" i="7" s="1"/>
  <c r="J372" i="7" s="1"/>
  <c r="J373" i="7" s="1"/>
  <c r="J374" i="7" s="1"/>
  <c r="J375" i="7" s="1"/>
  <c r="J376" i="7" s="1"/>
  <c r="J377" i="7" s="1"/>
  <c r="J378" i="7" s="1"/>
  <c r="J379" i="7" s="1"/>
  <c r="J380" i="7" s="1"/>
  <c r="J381" i="7" s="1"/>
  <c r="J382" i="7" s="1"/>
  <c r="J383" i="7" s="1"/>
  <c r="I8" i="7"/>
  <c r="H7" i="7"/>
  <c r="H6" i="7"/>
  <c r="G76" i="7"/>
  <c r="G78" i="7"/>
  <c r="G74" i="7"/>
  <c r="G80" i="7"/>
  <c r="G72" i="7"/>
  <c r="G70" i="7"/>
  <c r="G82" i="7"/>
  <c r="P6" i="4"/>
  <c r="P7" i="4"/>
  <c r="B10" i="7"/>
  <c r="B14" i="7"/>
  <c r="B18" i="7"/>
  <c r="B22" i="7"/>
  <c r="M22" i="7" s="1"/>
  <c r="B26" i="7"/>
  <c r="M26" i="7" s="1"/>
  <c r="B30" i="7"/>
  <c r="M30" i="7" s="1"/>
  <c r="B34" i="7"/>
  <c r="M34" i="7" s="1"/>
  <c r="B38" i="7"/>
  <c r="M38" i="7" s="1"/>
  <c r="B42" i="7"/>
  <c r="M42" i="7" s="1"/>
  <c r="B46" i="7"/>
  <c r="M46" i="7" s="1"/>
  <c r="B50" i="7"/>
  <c r="M50" i="7" s="1"/>
  <c r="B54" i="7"/>
  <c r="M54" i="7" s="1"/>
  <c r="B58" i="7"/>
  <c r="M58" i="7" s="1"/>
  <c r="B11" i="7"/>
  <c r="B15" i="7"/>
  <c r="F69" i="7" s="1"/>
  <c r="B19" i="7"/>
  <c r="B23" i="7"/>
  <c r="M23" i="7" s="1"/>
  <c r="B27" i="7"/>
  <c r="M27" i="7" s="1"/>
  <c r="B31" i="7"/>
  <c r="M31" i="7" s="1"/>
  <c r="B35" i="7"/>
  <c r="M35" i="7" s="1"/>
  <c r="B39" i="7"/>
  <c r="M39" i="7" s="1"/>
  <c r="B43" i="7"/>
  <c r="M43" i="7" s="1"/>
  <c r="B47" i="7"/>
  <c r="M47" i="7" s="1"/>
  <c r="B51" i="7"/>
  <c r="M51" i="7" s="1"/>
  <c r="B55" i="7"/>
  <c r="M55" i="7" s="1"/>
  <c r="B59" i="7"/>
  <c r="M59" i="7" s="1"/>
  <c r="B8" i="7"/>
  <c r="B12" i="7"/>
  <c r="B16" i="7"/>
  <c r="B20" i="7"/>
  <c r="M20" i="7" s="1"/>
  <c r="B24" i="7"/>
  <c r="M24" i="7" s="1"/>
  <c r="B28" i="7"/>
  <c r="M28" i="7" s="1"/>
  <c r="B32" i="7"/>
  <c r="M32" i="7" s="1"/>
  <c r="B36" i="7"/>
  <c r="M36" i="7" s="1"/>
  <c r="B40" i="7"/>
  <c r="M40" i="7" s="1"/>
  <c r="B44" i="7"/>
  <c r="M44" i="7" s="1"/>
  <c r="B48" i="7"/>
  <c r="M48" i="7" s="1"/>
  <c r="B52" i="7"/>
  <c r="M52" i="7" s="1"/>
  <c r="B56" i="7"/>
  <c r="M56" i="7" s="1"/>
  <c r="B7" i="7"/>
  <c r="B9" i="7"/>
  <c r="B13" i="7"/>
  <c r="B17" i="7"/>
  <c r="B21" i="7"/>
  <c r="M21" i="7" s="1"/>
  <c r="B25" i="7"/>
  <c r="M25" i="7" s="1"/>
  <c r="B29" i="7"/>
  <c r="M29" i="7" s="1"/>
  <c r="B33" i="7"/>
  <c r="M33" i="7" s="1"/>
  <c r="B37" i="7"/>
  <c r="M37" i="7" s="1"/>
  <c r="B41" i="7"/>
  <c r="M41" i="7" s="1"/>
  <c r="B45" i="7"/>
  <c r="M45" i="7" s="1"/>
  <c r="B49" i="7"/>
  <c r="M49" i="7" s="1"/>
  <c r="B53" i="7"/>
  <c r="M53" i="7" s="1"/>
  <c r="B57" i="7"/>
  <c r="M57" i="7" s="1"/>
  <c r="B6" i="7"/>
  <c r="D7" i="7"/>
  <c r="AJ5" i="6"/>
  <c r="AC15" i="4" l="1"/>
  <c r="AC27" i="4"/>
  <c r="AC23" i="4"/>
  <c r="AC24" i="4"/>
  <c r="AC12" i="4"/>
  <c r="AC28" i="4"/>
  <c r="AC9" i="4"/>
  <c r="AC25" i="4"/>
  <c r="AC11" i="4"/>
  <c r="AC20" i="4"/>
  <c r="AC21" i="4"/>
  <c r="AC31" i="4"/>
  <c r="AC13" i="4"/>
  <c r="AC29" i="4"/>
  <c r="AC10" i="4"/>
  <c r="AC26" i="4"/>
  <c r="AC22" i="4"/>
  <c r="AC18" i="4"/>
  <c r="AI33" i="4" a="1"/>
  <c r="AI33" i="4" s="1"/>
  <c r="AF31" i="4"/>
  <c r="AH30" i="4" a="1"/>
  <c r="AH30" i="4" s="1"/>
  <c r="AI29" i="4" a="1"/>
  <c r="AI29" i="4" s="1"/>
  <c r="AF27" i="4"/>
  <c r="AH26" i="4" a="1"/>
  <c r="AH26" i="4" s="1"/>
  <c r="AI25" i="4" a="1"/>
  <c r="AI25" i="4" s="1"/>
  <c r="AF23" i="4"/>
  <c r="AH22" i="4" a="1"/>
  <c r="AH22" i="4" s="1"/>
  <c r="AI21" i="4" a="1"/>
  <c r="AI21" i="4" s="1"/>
  <c r="AF19" i="4"/>
  <c r="AH18" i="4" a="1"/>
  <c r="AH18" i="4" s="1"/>
  <c r="AI17" i="4" a="1"/>
  <c r="AI17" i="4" s="1"/>
  <c r="AF15" i="4"/>
  <c r="AH14" i="4" a="1"/>
  <c r="AH14" i="4" s="1"/>
  <c r="AI13" i="4" a="1"/>
  <c r="AI13" i="4" s="1"/>
  <c r="AF11" i="4"/>
  <c r="AH10" i="4" a="1"/>
  <c r="AH10" i="4" s="1"/>
  <c r="AI9" i="4" a="1"/>
  <c r="AI9" i="4" s="1"/>
  <c r="AH33" i="4" a="1"/>
  <c r="AH33" i="4" s="1"/>
  <c r="AI32" i="4" a="1"/>
  <c r="AI32" i="4" s="1"/>
  <c r="AF30" i="4"/>
  <c r="AH29" i="4" a="1"/>
  <c r="AH29" i="4" s="1"/>
  <c r="AI28" i="4" a="1"/>
  <c r="AI28" i="4" s="1"/>
  <c r="AF26" i="4"/>
  <c r="AH25" i="4" a="1"/>
  <c r="AH25" i="4" s="1"/>
  <c r="AI24" i="4" a="1"/>
  <c r="AI24" i="4" s="1"/>
  <c r="AF22" i="4"/>
  <c r="AH21" i="4" a="1"/>
  <c r="AH21" i="4" s="1"/>
  <c r="AI20" i="4" a="1"/>
  <c r="AI20" i="4" s="1"/>
  <c r="AF18" i="4"/>
  <c r="AH17" i="4" a="1"/>
  <c r="AH17" i="4" s="1"/>
  <c r="AI16" i="4" a="1"/>
  <c r="AI16" i="4" s="1"/>
  <c r="AF14" i="4"/>
  <c r="AH13" i="4" a="1"/>
  <c r="AH13" i="4" s="1"/>
  <c r="AI12" i="4" a="1"/>
  <c r="AI12" i="4" s="1"/>
  <c r="AF10" i="4"/>
  <c r="AH9" i="4" a="1"/>
  <c r="AH9" i="4" s="1"/>
  <c r="AF33" i="4"/>
  <c r="AH32" i="4" a="1"/>
  <c r="AH32" i="4" s="1"/>
  <c r="AI31" i="4" a="1"/>
  <c r="AI31" i="4" s="1"/>
  <c r="AF29" i="4"/>
  <c r="AH28" i="4" a="1"/>
  <c r="AH28" i="4" s="1"/>
  <c r="AI27" i="4" a="1"/>
  <c r="AI27" i="4" s="1"/>
  <c r="AF25" i="4"/>
  <c r="AH24" i="4" a="1"/>
  <c r="AH24" i="4" s="1"/>
  <c r="AI23" i="4" a="1"/>
  <c r="AI23" i="4" s="1"/>
  <c r="AF21" i="4"/>
  <c r="AH20" i="4" a="1"/>
  <c r="AH20" i="4" s="1"/>
  <c r="AI19" i="4" a="1"/>
  <c r="AI19" i="4" s="1"/>
  <c r="AF17" i="4"/>
  <c r="AH16" i="4" a="1"/>
  <c r="AH16" i="4" s="1"/>
  <c r="AI15" i="4" a="1"/>
  <c r="AI15" i="4" s="1"/>
  <c r="AF13" i="4"/>
  <c r="AH12" i="4" a="1"/>
  <c r="AH12" i="4" s="1"/>
  <c r="AI11" i="4" a="1"/>
  <c r="AI11" i="4" s="1"/>
  <c r="AF9" i="4"/>
  <c r="AH27" i="4" a="1"/>
  <c r="AH27" i="4" s="1"/>
  <c r="AF20" i="4"/>
  <c r="AI18" i="4" a="1"/>
  <c r="AI18" i="4" s="1"/>
  <c r="AH11" i="4" a="1"/>
  <c r="AH11" i="4" s="1"/>
  <c r="AF32" i="4"/>
  <c r="AI30" i="4" a="1"/>
  <c r="AI30" i="4" s="1"/>
  <c r="AH23" i="4" a="1"/>
  <c r="AH23" i="4" s="1"/>
  <c r="AF16" i="4"/>
  <c r="AI14" i="4" a="1"/>
  <c r="AI14" i="4" s="1"/>
  <c r="AF28" i="4"/>
  <c r="AI26" i="4" a="1"/>
  <c r="AI26" i="4" s="1"/>
  <c r="AH19" i="4" a="1"/>
  <c r="AH19" i="4" s="1"/>
  <c r="AF12" i="4"/>
  <c r="AI10" i="4" a="1"/>
  <c r="AI10" i="4" s="1"/>
  <c r="AH31" i="4" a="1"/>
  <c r="AH31" i="4" s="1"/>
  <c r="AF24" i="4"/>
  <c r="AI22" i="4" a="1"/>
  <c r="AI22" i="4" s="1"/>
  <c r="AH15" i="4" a="1"/>
  <c r="AH15" i="4" s="1"/>
  <c r="AC19" i="4"/>
  <c r="AC16" i="4"/>
  <c r="AC32" i="4"/>
  <c r="AC17" i="4"/>
  <c r="AC33" i="4"/>
  <c r="AC14" i="4"/>
  <c r="AC30" i="4"/>
  <c r="AJ4" i="4"/>
  <c r="X7" i="4"/>
  <c r="X6" i="4"/>
  <c r="AC4" i="4"/>
  <c r="I9" i="7"/>
  <c r="I10" i="7" s="1"/>
  <c r="I11" i="7" s="1"/>
  <c r="I12" i="7" s="1"/>
  <c r="I13" i="7" s="1"/>
  <c r="I14" i="7" s="1"/>
  <c r="I15" i="7" s="1"/>
  <c r="I16" i="7" s="1"/>
  <c r="I17" i="7" s="1"/>
  <c r="I18" i="7" s="1"/>
  <c r="I19" i="7" s="1"/>
  <c r="I20" i="7" s="1"/>
  <c r="I21" i="7" s="1"/>
  <c r="I22" i="7" s="1"/>
  <c r="I23" i="7" s="1"/>
  <c r="I24" i="7" s="1"/>
  <c r="I25" i="7" s="1"/>
  <c r="I26" i="7" s="1"/>
  <c r="I27" i="7" s="1"/>
  <c r="I28" i="7" s="1"/>
  <c r="I29" i="7" s="1"/>
  <c r="I30" i="7" s="1"/>
  <c r="I31" i="7" s="1"/>
  <c r="I32" i="7" s="1"/>
  <c r="I33" i="7" s="1"/>
  <c r="I34" i="7" s="1"/>
  <c r="I35" i="7" s="1"/>
  <c r="I36" i="7" s="1"/>
  <c r="I37" i="7" s="1"/>
  <c r="I38" i="7" s="1"/>
  <c r="I39" i="7" s="1"/>
  <c r="I40" i="7" s="1"/>
  <c r="I41" i="7" s="1"/>
  <c r="I42" i="7" s="1"/>
  <c r="I43" i="7" s="1"/>
  <c r="I44" i="7" s="1"/>
  <c r="I45" i="7" s="1"/>
  <c r="I46" i="7" s="1"/>
  <c r="I47" i="7" s="1"/>
  <c r="I48" i="7" s="1"/>
  <c r="I49" i="7" s="1"/>
  <c r="I50" i="7" s="1"/>
  <c r="I51" i="7" s="1"/>
  <c r="I52" i="7" s="1"/>
  <c r="I53" i="7" s="1"/>
  <c r="I54" i="7" s="1"/>
  <c r="I55" i="7" s="1"/>
  <c r="I56" i="7" s="1"/>
  <c r="I57" i="7" s="1"/>
  <c r="I58" i="7" s="1"/>
  <c r="I59" i="7" s="1"/>
  <c r="I60" i="7" s="1"/>
  <c r="I61" i="7" s="1"/>
  <c r="I62" i="7" s="1"/>
  <c r="I63" i="7" s="1"/>
  <c r="I64" i="7" s="1"/>
  <c r="I65" i="7" s="1"/>
  <c r="I66" i="7" s="1"/>
  <c r="I67" i="7" s="1"/>
  <c r="I68" i="7" s="1"/>
  <c r="I69" i="7" s="1"/>
  <c r="I70" i="7" s="1"/>
  <c r="I71" i="7" s="1"/>
  <c r="I72" i="7" s="1"/>
  <c r="I73" i="7" s="1"/>
  <c r="I74" i="7" s="1"/>
  <c r="I75" i="7" s="1"/>
  <c r="I76" i="7" s="1"/>
  <c r="I77" i="7" s="1"/>
  <c r="I78" i="7" s="1"/>
  <c r="I79" i="7" s="1"/>
  <c r="I80" i="7" s="1"/>
  <c r="I81" i="7" s="1"/>
  <c r="I82" i="7" s="1"/>
  <c r="I83" i="7" s="1"/>
  <c r="I84" i="7" s="1"/>
  <c r="I85" i="7" s="1"/>
  <c r="I86" i="7" s="1"/>
  <c r="I87" i="7" s="1"/>
  <c r="I88" i="7" s="1"/>
  <c r="I89" i="7" s="1"/>
  <c r="I90" i="7" s="1"/>
  <c r="I91" i="7" s="1"/>
  <c r="I92" i="7" s="1"/>
  <c r="I93" i="7" s="1"/>
  <c r="I94" i="7" s="1"/>
  <c r="I95" i="7" s="1"/>
  <c r="I96" i="7" s="1"/>
  <c r="I97" i="7" s="1"/>
  <c r="I98" i="7" s="1"/>
  <c r="I99" i="7" s="1"/>
  <c r="I100" i="7" s="1"/>
  <c r="I101" i="7" s="1"/>
  <c r="I102" i="7" s="1"/>
  <c r="I103" i="7" s="1"/>
  <c r="I104" i="7" s="1"/>
  <c r="I105" i="7" s="1"/>
  <c r="I106" i="7" s="1"/>
  <c r="I107" i="7" s="1"/>
  <c r="I108" i="7" s="1"/>
  <c r="I109" i="7" s="1"/>
  <c r="I110" i="7" s="1"/>
  <c r="I111" i="7" s="1"/>
  <c r="I112" i="7" s="1"/>
  <c r="I113" i="7" s="1"/>
  <c r="I114" i="7" s="1"/>
  <c r="I115" i="7" s="1"/>
  <c r="I116" i="7" s="1"/>
  <c r="I117" i="7" s="1"/>
  <c r="I118" i="7" s="1"/>
  <c r="I119" i="7" s="1"/>
  <c r="I120" i="7" s="1"/>
  <c r="I121" i="7" s="1"/>
  <c r="I122" i="7" s="1"/>
  <c r="I123" i="7" s="1"/>
  <c r="I124" i="7" s="1"/>
  <c r="I125" i="7" s="1"/>
  <c r="I126" i="7" s="1"/>
  <c r="I127" i="7" s="1"/>
  <c r="I128" i="7" s="1"/>
  <c r="I129" i="7" s="1"/>
  <c r="I130" i="7" s="1"/>
  <c r="I131" i="7" s="1"/>
  <c r="I132" i="7" s="1"/>
  <c r="I133" i="7" s="1"/>
  <c r="I134" i="7" s="1"/>
  <c r="I135" i="7" s="1"/>
  <c r="I136" i="7" s="1"/>
  <c r="I137" i="7" s="1"/>
  <c r="I138" i="7" s="1"/>
  <c r="I139" i="7" s="1"/>
  <c r="I140" i="7" s="1"/>
  <c r="I141" i="7" s="1"/>
  <c r="I142" i="7" s="1"/>
  <c r="I143" i="7" s="1"/>
  <c r="I144" i="7" s="1"/>
  <c r="I145" i="7" s="1"/>
  <c r="I146" i="7" s="1"/>
  <c r="I147" i="7" s="1"/>
  <c r="I148" i="7" s="1"/>
  <c r="I149" i="7" s="1"/>
  <c r="I150" i="7" s="1"/>
  <c r="I151" i="7" s="1"/>
  <c r="I152" i="7" s="1"/>
  <c r="I153" i="7" s="1"/>
  <c r="I154" i="7" s="1"/>
  <c r="I155" i="7" s="1"/>
  <c r="I156" i="7" s="1"/>
  <c r="I157" i="7" s="1"/>
  <c r="I158" i="7" s="1"/>
  <c r="I159" i="7" s="1"/>
  <c r="I160" i="7" s="1"/>
  <c r="I161" i="7" s="1"/>
  <c r="I162" i="7" s="1"/>
  <c r="I163" i="7" s="1"/>
  <c r="I164" i="7" s="1"/>
  <c r="I165" i="7" s="1"/>
  <c r="I166" i="7" s="1"/>
  <c r="I167" i="7" s="1"/>
  <c r="I168" i="7" s="1"/>
  <c r="I169" i="7" s="1"/>
  <c r="I170" i="7" s="1"/>
  <c r="I171" i="7" s="1"/>
  <c r="I172" i="7" s="1"/>
  <c r="I173" i="7" s="1"/>
  <c r="I174" i="7" s="1"/>
  <c r="I175" i="7" s="1"/>
  <c r="I176" i="7" s="1"/>
  <c r="I177" i="7" s="1"/>
  <c r="I178" i="7" s="1"/>
  <c r="I179" i="7" s="1"/>
  <c r="I180" i="7" s="1"/>
  <c r="I181" i="7" s="1"/>
  <c r="I182" i="7" s="1"/>
  <c r="I183" i="7" s="1"/>
  <c r="I184" i="7" s="1"/>
  <c r="I185" i="7" s="1"/>
  <c r="I186" i="7" s="1"/>
  <c r="I187" i="7" s="1"/>
  <c r="I188" i="7" s="1"/>
  <c r="I189" i="7" s="1"/>
  <c r="I190" i="7" s="1"/>
  <c r="I191" i="7" s="1"/>
  <c r="I192" i="7" s="1"/>
  <c r="I193" i="7" s="1"/>
  <c r="I194" i="7" s="1"/>
  <c r="I195" i="7" s="1"/>
  <c r="I196" i="7" s="1"/>
  <c r="I197" i="7" s="1"/>
  <c r="I198" i="7" s="1"/>
  <c r="I199" i="7" s="1"/>
  <c r="I200" i="7" s="1"/>
  <c r="I201" i="7" s="1"/>
  <c r="I202" i="7" s="1"/>
  <c r="I203" i="7" s="1"/>
  <c r="I204" i="7" s="1"/>
  <c r="I205" i="7" s="1"/>
  <c r="I206" i="7" s="1"/>
  <c r="I207" i="7" s="1"/>
  <c r="I208" i="7" s="1"/>
  <c r="I209" i="7" s="1"/>
  <c r="I210" i="7" s="1"/>
  <c r="I211" i="7" s="1"/>
  <c r="I212" i="7" s="1"/>
  <c r="I213" i="7" s="1"/>
  <c r="I214" i="7" s="1"/>
  <c r="I215" i="7" s="1"/>
  <c r="I216" i="7" s="1"/>
  <c r="I217" i="7" s="1"/>
  <c r="I218" i="7" s="1"/>
  <c r="I219" i="7" s="1"/>
  <c r="I220" i="7" s="1"/>
  <c r="I221" i="7" s="1"/>
  <c r="I222" i="7" s="1"/>
  <c r="I223" i="7" s="1"/>
  <c r="I224" i="7" s="1"/>
  <c r="I225" i="7" s="1"/>
  <c r="I226" i="7" s="1"/>
  <c r="I227" i="7" s="1"/>
  <c r="I228" i="7" s="1"/>
  <c r="I229" i="7" s="1"/>
  <c r="I230" i="7" s="1"/>
  <c r="I231" i="7" s="1"/>
  <c r="I232" i="7" s="1"/>
  <c r="I233" i="7" s="1"/>
  <c r="I234" i="7" s="1"/>
  <c r="I235" i="7" s="1"/>
  <c r="I236" i="7" s="1"/>
  <c r="I237" i="7" s="1"/>
  <c r="I238" i="7" s="1"/>
  <c r="I239" i="7" s="1"/>
  <c r="I240" i="7" s="1"/>
  <c r="I241" i="7" s="1"/>
  <c r="I242" i="7" s="1"/>
  <c r="I243" i="7" s="1"/>
  <c r="I244" i="7" s="1"/>
  <c r="I245" i="7" s="1"/>
  <c r="I246" i="7" s="1"/>
  <c r="I247" i="7" s="1"/>
  <c r="I248" i="7" s="1"/>
  <c r="I249" i="7" s="1"/>
  <c r="I250" i="7" s="1"/>
  <c r="I251" i="7" s="1"/>
  <c r="I252" i="7" s="1"/>
  <c r="I253" i="7" s="1"/>
  <c r="I254" i="7" s="1"/>
  <c r="I255" i="7" s="1"/>
  <c r="I256" i="7" s="1"/>
  <c r="I257" i="7" s="1"/>
  <c r="I258" i="7" s="1"/>
  <c r="I259" i="7" s="1"/>
  <c r="I260" i="7" s="1"/>
  <c r="I261" i="7" s="1"/>
  <c r="I262" i="7" s="1"/>
  <c r="I263" i="7" s="1"/>
  <c r="I264" i="7" s="1"/>
  <c r="I265" i="7" s="1"/>
  <c r="I266" i="7" s="1"/>
  <c r="I267" i="7" s="1"/>
  <c r="I268" i="7" s="1"/>
  <c r="I269" i="7" s="1"/>
  <c r="I270" i="7" s="1"/>
  <c r="I271" i="7" s="1"/>
  <c r="I272" i="7" s="1"/>
  <c r="I273" i="7" s="1"/>
  <c r="I274" i="7" s="1"/>
  <c r="I275" i="7" s="1"/>
  <c r="I276" i="7" s="1"/>
  <c r="I277" i="7" s="1"/>
  <c r="I278" i="7" s="1"/>
  <c r="I279" i="7" s="1"/>
  <c r="I280" i="7" s="1"/>
  <c r="I281" i="7" s="1"/>
  <c r="I282" i="7" s="1"/>
  <c r="I283" i="7" s="1"/>
  <c r="I284" i="7" s="1"/>
  <c r="I285" i="7" s="1"/>
  <c r="I286" i="7" s="1"/>
  <c r="I287" i="7" s="1"/>
  <c r="I288" i="7" s="1"/>
  <c r="I289" i="7" s="1"/>
  <c r="I290" i="7" s="1"/>
  <c r="I291" i="7" s="1"/>
  <c r="I292" i="7" s="1"/>
  <c r="I293" i="7" s="1"/>
  <c r="I294" i="7" s="1"/>
  <c r="I295" i="7" s="1"/>
  <c r="I296" i="7" s="1"/>
  <c r="I297" i="7" s="1"/>
  <c r="I298" i="7" s="1"/>
  <c r="I299" i="7" s="1"/>
  <c r="I300" i="7" s="1"/>
  <c r="I301" i="7" s="1"/>
  <c r="I302" i="7" s="1"/>
  <c r="I303" i="7" s="1"/>
  <c r="I304" i="7" s="1"/>
  <c r="I305" i="7" s="1"/>
  <c r="I306" i="7" s="1"/>
  <c r="I307" i="7" s="1"/>
  <c r="I308" i="7" s="1"/>
  <c r="I309" i="7" s="1"/>
  <c r="I310" i="7" s="1"/>
  <c r="I311" i="7" s="1"/>
  <c r="I312" i="7" s="1"/>
  <c r="I313" i="7" s="1"/>
  <c r="I314" i="7" s="1"/>
  <c r="I315" i="7" s="1"/>
  <c r="I316" i="7" s="1"/>
  <c r="I317" i="7" s="1"/>
  <c r="I318" i="7" s="1"/>
  <c r="I319" i="7" s="1"/>
  <c r="I320" i="7" s="1"/>
  <c r="I321" i="7" s="1"/>
  <c r="I322" i="7" s="1"/>
  <c r="I323" i="7" s="1"/>
  <c r="I324" i="7" s="1"/>
  <c r="I325" i="7" s="1"/>
  <c r="I326" i="7" s="1"/>
  <c r="I327" i="7" s="1"/>
  <c r="I328" i="7" s="1"/>
  <c r="I329" i="7" s="1"/>
  <c r="I330" i="7" s="1"/>
  <c r="I331" i="7" s="1"/>
  <c r="I332" i="7" s="1"/>
  <c r="I333" i="7" s="1"/>
  <c r="I334" i="7" s="1"/>
  <c r="I335" i="7" s="1"/>
  <c r="I336" i="7" s="1"/>
  <c r="I337" i="7" s="1"/>
  <c r="I338" i="7" s="1"/>
  <c r="I339" i="7" s="1"/>
  <c r="I340" i="7" s="1"/>
  <c r="I341" i="7" s="1"/>
  <c r="I342" i="7" s="1"/>
  <c r="I343" i="7" s="1"/>
  <c r="I344" i="7" s="1"/>
  <c r="I345" i="7" s="1"/>
  <c r="I346" i="7" s="1"/>
  <c r="I347" i="7" s="1"/>
  <c r="I348" i="7" s="1"/>
  <c r="I349" i="7" s="1"/>
  <c r="I350" i="7" s="1"/>
  <c r="I351" i="7" s="1"/>
  <c r="I352" i="7" s="1"/>
  <c r="I353" i="7" s="1"/>
  <c r="I354" i="7" s="1"/>
  <c r="I355" i="7" s="1"/>
  <c r="I356" i="7" s="1"/>
  <c r="I357" i="7" s="1"/>
  <c r="I358" i="7" s="1"/>
  <c r="I359" i="7" s="1"/>
  <c r="I360" i="7" s="1"/>
  <c r="I361" i="7" s="1"/>
  <c r="I362" i="7" s="1"/>
  <c r="I363" i="7" s="1"/>
  <c r="I364" i="7" s="1"/>
  <c r="I365" i="7" s="1"/>
  <c r="I366" i="7" s="1"/>
  <c r="I367" i="7" s="1"/>
  <c r="I368" i="7" s="1"/>
  <c r="I369" i="7" s="1"/>
  <c r="I370" i="7" s="1"/>
  <c r="I371" i="7" s="1"/>
  <c r="I372" i="7" s="1"/>
  <c r="I373" i="7" s="1"/>
  <c r="I374" i="7" s="1"/>
  <c r="I375" i="7" s="1"/>
  <c r="I376" i="7" s="1"/>
  <c r="I377" i="7" s="1"/>
  <c r="I378" i="7" s="1"/>
  <c r="I379" i="7" s="1"/>
  <c r="I380" i="7" s="1"/>
  <c r="I381" i="7" s="1"/>
  <c r="I382" i="7" s="1"/>
  <c r="I383" i="7" s="1"/>
  <c r="H8" i="7"/>
  <c r="F20" i="7"/>
  <c r="F22" i="7"/>
  <c r="F26" i="7"/>
  <c r="F24" i="7"/>
  <c r="F23" i="7"/>
  <c r="F25" i="7"/>
  <c r="F21" i="7"/>
  <c r="F71" i="7"/>
  <c r="M6" i="7"/>
  <c r="F10" i="7"/>
  <c r="F6" i="7"/>
  <c r="F9" i="7"/>
  <c r="F12" i="7"/>
  <c r="F8" i="7"/>
  <c r="F11" i="7"/>
  <c r="F7" i="7"/>
  <c r="F57" i="7"/>
  <c r="F59" i="7"/>
  <c r="F55" i="7"/>
  <c r="F61" i="7"/>
  <c r="F56" i="7"/>
  <c r="F58" i="7"/>
  <c r="F60" i="7"/>
  <c r="F47" i="7"/>
  <c r="F45" i="7"/>
  <c r="F41" i="7"/>
  <c r="F43" i="7"/>
  <c r="F46" i="7"/>
  <c r="F44" i="7"/>
  <c r="F42" i="7"/>
  <c r="F66" i="7"/>
  <c r="F68" i="7"/>
  <c r="F64" i="7"/>
  <c r="F62" i="7"/>
  <c r="F63" i="7"/>
  <c r="F73" i="7"/>
  <c r="F27" i="7"/>
  <c r="F29" i="7"/>
  <c r="F31" i="7"/>
  <c r="F33" i="7"/>
  <c r="F30" i="7"/>
  <c r="F32" i="7"/>
  <c r="F28" i="7"/>
  <c r="F34" i="7"/>
  <c r="F38" i="7"/>
  <c r="F36" i="7"/>
  <c r="F40" i="7"/>
  <c r="F35" i="7"/>
  <c r="F39" i="7"/>
  <c r="F37" i="7"/>
  <c r="F65" i="7"/>
  <c r="F67" i="7"/>
  <c r="F17" i="7"/>
  <c r="F19" i="7"/>
  <c r="F13" i="7"/>
  <c r="F15" i="7"/>
  <c r="F18" i="7"/>
  <c r="F14" i="7"/>
  <c r="F16" i="7"/>
  <c r="F50" i="7"/>
  <c r="F54" i="7"/>
  <c r="F48" i="7"/>
  <c r="F52" i="7"/>
  <c r="F51" i="7"/>
  <c r="F49" i="7"/>
  <c r="F53" i="7"/>
  <c r="F75" i="7"/>
  <c r="G77" i="7"/>
  <c r="F70" i="7"/>
  <c r="G87" i="7"/>
  <c r="F80" i="7"/>
  <c r="G85" i="7"/>
  <c r="F78" i="7"/>
  <c r="G89" i="7"/>
  <c r="F82" i="7"/>
  <c r="G83" i="7"/>
  <c r="F76" i="7"/>
  <c r="F72" i="7"/>
  <c r="G79" i="7"/>
  <c r="G81" i="7"/>
  <c r="F74" i="7"/>
  <c r="M7" i="7"/>
  <c r="D8" i="7"/>
  <c r="AN5" i="6"/>
  <c r="AG21" i="4" l="1"/>
  <c r="AG25" i="4"/>
  <c r="AG13" i="4"/>
  <c r="AG29" i="4"/>
  <c r="AG17" i="4"/>
  <c r="AG33" i="4"/>
  <c r="AG9" i="4"/>
  <c r="AG12" i="4"/>
  <c r="AG28" i="4"/>
  <c r="AG22" i="4"/>
  <c r="AG32" i="4"/>
  <c r="AG16" i="4"/>
  <c r="AG18" i="4"/>
  <c r="AG19" i="4"/>
  <c r="AJ32" i="4"/>
  <c r="AL31" i="4" a="1"/>
  <c r="AL31" i="4" s="1"/>
  <c r="AM30" i="4" a="1"/>
  <c r="AM30" i="4" s="1"/>
  <c r="AJ28" i="4"/>
  <c r="AL27" i="4" a="1"/>
  <c r="AL27" i="4" s="1"/>
  <c r="AM26" i="4" a="1"/>
  <c r="AM26" i="4" s="1"/>
  <c r="AJ24" i="4"/>
  <c r="AL23" i="4" a="1"/>
  <c r="AL23" i="4" s="1"/>
  <c r="AM22" i="4" a="1"/>
  <c r="AM22" i="4" s="1"/>
  <c r="AJ20" i="4"/>
  <c r="AL19" i="4" a="1"/>
  <c r="AL19" i="4" s="1"/>
  <c r="AM18" i="4" a="1"/>
  <c r="AM18" i="4" s="1"/>
  <c r="AJ16" i="4"/>
  <c r="AL15" i="4" a="1"/>
  <c r="AL15" i="4" s="1"/>
  <c r="AM14" i="4" a="1"/>
  <c r="AM14" i="4" s="1"/>
  <c r="AJ12" i="4"/>
  <c r="AL11" i="4" a="1"/>
  <c r="AL11" i="4" s="1"/>
  <c r="AM10" i="4" a="1"/>
  <c r="AM10" i="4" s="1"/>
  <c r="AM33" i="4" a="1"/>
  <c r="AM33" i="4" s="1"/>
  <c r="AJ31" i="4"/>
  <c r="AL30" i="4" a="1"/>
  <c r="AL30" i="4" s="1"/>
  <c r="AM29" i="4" a="1"/>
  <c r="AM29" i="4" s="1"/>
  <c r="AJ27" i="4"/>
  <c r="AL26" i="4" a="1"/>
  <c r="AL26" i="4" s="1"/>
  <c r="AM25" i="4" a="1"/>
  <c r="AM25" i="4" s="1"/>
  <c r="AJ23" i="4"/>
  <c r="AL22" i="4" a="1"/>
  <c r="AL22" i="4" s="1"/>
  <c r="AM21" i="4" a="1"/>
  <c r="AM21" i="4" s="1"/>
  <c r="AJ19" i="4"/>
  <c r="AL18" i="4" a="1"/>
  <c r="AL18" i="4" s="1"/>
  <c r="AM17" i="4" a="1"/>
  <c r="AM17" i="4" s="1"/>
  <c r="AJ15" i="4"/>
  <c r="AL14" i="4" a="1"/>
  <c r="AL14" i="4" s="1"/>
  <c r="AM13" i="4" a="1"/>
  <c r="AM13" i="4" s="1"/>
  <c r="AJ11" i="4"/>
  <c r="AL10" i="4" a="1"/>
  <c r="AL10" i="4" s="1"/>
  <c r="AM9" i="4" a="1"/>
  <c r="AM9" i="4" s="1"/>
  <c r="AL33" i="4" a="1"/>
  <c r="AL33" i="4" s="1"/>
  <c r="AM32" i="4" a="1"/>
  <c r="AM32" i="4" s="1"/>
  <c r="AJ30" i="4"/>
  <c r="AL29" i="4" a="1"/>
  <c r="AL29" i="4" s="1"/>
  <c r="AM28" i="4" a="1"/>
  <c r="AM28" i="4" s="1"/>
  <c r="AJ26" i="4"/>
  <c r="AL25" i="4" a="1"/>
  <c r="AL25" i="4" s="1"/>
  <c r="AM24" i="4" a="1"/>
  <c r="AM24" i="4" s="1"/>
  <c r="AJ22" i="4"/>
  <c r="AL21" i="4" a="1"/>
  <c r="AL21" i="4" s="1"/>
  <c r="AM20" i="4" a="1"/>
  <c r="AM20" i="4" s="1"/>
  <c r="AJ18" i="4"/>
  <c r="AL17" i="4" a="1"/>
  <c r="AL17" i="4" s="1"/>
  <c r="AM16" i="4" a="1"/>
  <c r="AM16" i="4" s="1"/>
  <c r="AJ14" i="4"/>
  <c r="AL13" i="4" a="1"/>
  <c r="AL13" i="4" s="1"/>
  <c r="AM12" i="4" a="1"/>
  <c r="AM12" i="4" s="1"/>
  <c r="AJ10" i="4"/>
  <c r="AL9" i="4" a="1"/>
  <c r="AL9" i="4" s="1"/>
  <c r="AL32" i="4" a="1"/>
  <c r="AL32" i="4" s="1"/>
  <c r="AJ25" i="4"/>
  <c r="AM23" i="4" a="1"/>
  <c r="AM23" i="4" s="1"/>
  <c r="AL16" i="4" a="1"/>
  <c r="AL16" i="4" s="1"/>
  <c r="AJ9" i="4"/>
  <c r="AL28" i="4" a="1"/>
  <c r="AL28" i="4" s="1"/>
  <c r="AJ21" i="4"/>
  <c r="AM19" i="4" a="1"/>
  <c r="AM19" i="4" s="1"/>
  <c r="AL12" i="4" a="1"/>
  <c r="AL12" i="4" s="1"/>
  <c r="AJ33" i="4"/>
  <c r="AM31" i="4" a="1"/>
  <c r="AM31" i="4" s="1"/>
  <c r="AL24" i="4" a="1"/>
  <c r="AL24" i="4" s="1"/>
  <c r="AJ17" i="4"/>
  <c r="AM15" i="4" a="1"/>
  <c r="AM15" i="4" s="1"/>
  <c r="AJ29" i="4"/>
  <c r="AM27" i="4" a="1"/>
  <c r="AM27" i="4" s="1"/>
  <c r="AL20" i="4" a="1"/>
  <c r="AL20" i="4" s="1"/>
  <c r="AJ13" i="4"/>
  <c r="AM11" i="4" a="1"/>
  <c r="AM11" i="4" s="1"/>
  <c r="AG24" i="4"/>
  <c r="AG23" i="4"/>
  <c r="AG14" i="4"/>
  <c r="AG30" i="4"/>
  <c r="AG15" i="4"/>
  <c r="AG31" i="4"/>
  <c r="AG20" i="4"/>
  <c r="AG10" i="4"/>
  <c r="AG26" i="4"/>
  <c r="AG11" i="4"/>
  <c r="AG27" i="4"/>
  <c r="AN4" i="4"/>
  <c r="AG4" i="4"/>
  <c r="AB7" i="4"/>
  <c r="AB6" i="4"/>
  <c r="H23" i="7"/>
  <c r="H39" i="7"/>
  <c r="H13" i="7"/>
  <c r="H25" i="7"/>
  <c r="H32" i="7"/>
  <c r="H11" i="7"/>
  <c r="H19" i="7"/>
  <c r="H22" i="7"/>
  <c r="H26" i="7"/>
  <c r="H35" i="7"/>
  <c r="H9" i="7"/>
  <c r="H36" i="7"/>
  <c r="H18" i="7"/>
  <c r="H20" i="7"/>
  <c r="H29" i="7"/>
  <c r="H34" i="7"/>
  <c r="H38" i="7"/>
  <c r="H21" i="7"/>
  <c r="H24" i="7"/>
  <c r="H15" i="7"/>
  <c r="H10" i="7"/>
  <c r="H16" i="7"/>
  <c r="H33" i="7"/>
  <c r="H31" i="7"/>
  <c r="H14" i="7"/>
  <c r="H17" i="7"/>
  <c r="H28" i="7"/>
  <c r="H30" i="7"/>
  <c r="H27" i="7"/>
  <c r="H12" i="7"/>
  <c r="H37" i="7"/>
  <c r="M8" i="7"/>
  <c r="H67" i="7"/>
  <c r="H63" i="7"/>
  <c r="H59" i="7"/>
  <c r="H55" i="7"/>
  <c r="H51" i="7"/>
  <c r="H47" i="7"/>
  <c r="H66" i="7"/>
  <c r="H62" i="7"/>
  <c r="H58" i="7"/>
  <c r="H54" i="7"/>
  <c r="H50" i="7"/>
  <c r="H46" i="7"/>
  <c r="H65" i="7"/>
  <c r="H61" i="7"/>
  <c r="H57" i="7"/>
  <c r="H53" i="7"/>
  <c r="H49" i="7"/>
  <c r="H45" i="7"/>
  <c r="H64" i="7"/>
  <c r="H60" i="7"/>
  <c r="H56" i="7"/>
  <c r="H52" i="7"/>
  <c r="H48" i="7"/>
  <c r="H44" i="7"/>
  <c r="H42" i="7"/>
  <c r="H41" i="7"/>
  <c r="H40" i="7"/>
  <c r="H43" i="7"/>
  <c r="F79" i="7"/>
  <c r="G86" i="7"/>
  <c r="F89" i="7"/>
  <c r="G96" i="7"/>
  <c r="F87" i="7"/>
  <c r="G94" i="7"/>
  <c r="F81" i="7"/>
  <c r="G88" i="7"/>
  <c r="F83" i="7"/>
  <c r="G90" i="7"/>
  <c r="F85" i="7"/>
  <c r="G92" i="7"/>
  <c r="F77" i="7"/>
  <c r="G84" i="7"/>
  <c r="D9" i="7"/>
  <c r="AR5" i="6"/>
  <c r="AK13" i="4" l="1"/>
  <c r="AK18" i="4"/>
  <c r="AK22" i="4"/>
  <c r="AK15" i="4"/>
  <c r="AK31" i="4"/>
  <c r="AK30" i="4"/>
  <c r="AK29" i="4"/>
  <c r="AK14" i="4"/>
  <c r="AK23" i="4"/>
  <c r="AK27" i="4"/>
  <c r="AK33" i="4"/>
  <c r="AK17" i="4"/>
  <c r="AK11" i="4"/>
  <c r="AK24" i="4"/>
  <c r="AK25" i="4"/>
  <c r="AK10" i="4"/>
  <c r="AK26" i="4"/>
  <c r="AK20" i="4"/>
  <c r="AK9" i="4"/>
  <c r="AK16" i="4"/>
  <c r="AK32" i="4"/>
  <c r="AN33" i="4"/>
  <c r="AP32" i="4" a="1"/>
  <c r="AP32" i="4" s="1"/>
  <c r="AQ31" i="4" a="1"/>
  <c r="AQ31" i="4" s="1"/>
  <c r="AN29" i="4"/>
  <c r="AP28" i="4" a="1"/>
  <c r="AP28" i="4" s="1"/>
  <c r="AQ27" i="4" a="1"/>
  <c r="AQ27" i="4" s="1"/>
  <c r="AN25" i="4"/>
  <c r="AP24" i="4" a="1"/>
  <c r="AP24" i="4" s="1"/>
  <c r="AQ23" i="4" a="1"/>
  <c r="AQ23" i="4" s="1"/>
  <c r="AN21" i="4"/>
  <c r="AP20" i="4" a="1"/>
  <c r="AP20" i="4" s="1"/>
  <c r="AQ19" i="4" a="1"/>
  <c r="AQ19" i="4" s="1"/>
  <c r="AN17" i="4"/>
  <c r="AP16" i="4" a="1"/>
  <c r="AP16" i="4" s="1"/>
  <c r="AQ15" i="4" a="1"/>
  <c r="AQ15" i="4" s="1"/>
  <c r="AN13" i="4"/>
  <c r="AP12" i="4" a="1"/>
  <c r="AP12" i="4" s="1"/>
  <c r="AQ11" i="4" a="1"/>
  <c r="AQ11" i="4" s="1"/>
  <c r="AN9" i="4"/>
  <c r="AN32" i="4"/>
  <c r="AP31" i="4" a="1"/>
  <c r="AP31" i="4" s="1"/>
  <c r="AQ30" i="4" a="1"/>
  <c r="AQ30" i="4" s="1"/>
  <c r="AN28" i="4"/>
  <c r="AP27" i="4" a="1"/>
  <c r="AP27" i="4" s="1"/>
  <c r="AQ26" i="4" a="1"/>
  <c r="AQ26" i="4" s="1"/>
  <c r="AN24" i="4"/>
  <c r="AP23" i="4" a="1"/>
  <c r="AP23" i="4" s="1"/>
  <c r="AQ22" i="4" a="1"/>
  <c r="AQ22" i="4" s="1"/>
  <c r="AN20" i="4"/>
  <c r="AP19" i="4" a="1"/>
  <c r="AP19" i="4" s="1"/>
  <c r="AQ18" i="4" a="1"/>
  <c r="AQ18" i="4" s="1"/>
  <c r="AN16" i="4"/>
  <c r="AP15" i="4" a="1"/>
  <c r="AP15" i="4" s="1"/>
  <c r="AQ14" i="4" a="1"/>
  <c r="AQ14" i="4" s="1"/>
  <c r="AN12" i="4"/>
  <c r="AP11" i="4" a="1"/>
  <c r="AP11" i="4" s="1"/>
  <c r="AQ10" i="4" a="1"/>
  <c r="AQ10" i="4" s="1"/>
  <c r="AQ33" i="4" a="1"/>
  <c r="AQ33" i="4" s="1"/>
  <c r="AN31" i="4"/>
  <c r="AP30" i="4" a="1"/>
  <c r="AP30" i="4" s="1"/>
  <c r="AQ29" i="4" a="1"/>
  <c r="AQ29" i="4" s="1"/>
  <c r="AN27" i="4"/>
  <c r="AP26" i="4" a="1"/>
  <c r="AP26" i="4" s="1"/>
  <c r="AQ25" i="4" a="1"/>
  <c r="AQ25" i="4" s="1"/>
  <c r="AN23" i="4"/>
  <c r="AP22" i="4" a="1"/>
  <c r="AP22" i="4" s="1"/>
  <c r="AQ21" i="4" a="1"/>
  <c r="AQ21" i="4" s="1"/>
  <c r="AN19" i="4"/>
  <c r="AP18" i="4" a="1"/>
  <c r="AP18" i="4" s="1"/>
  <c r="AQ17" i="4" a="1"/>
  <c r="AQ17" i="4" s="1"/>
  <c r="AN15" i="4"/>
  <c r="AP14" i="4" a="1"/>
  <c r="AP14" i="4" s="1"/>
  <c r="AQ13" i="4" a="1"/>
  <c r="AQ13" i="4" s="1"/>
  <c r="AN11" i="4"/>
  <c r="AP10" i="4" a="1"/>
  <c r="AP10" i="4" s="1"/>
  <c r="AQ9" i="4" a="1"/>
  <c r="AQ9" i="4" s="1"/>
  <c r="AN30" i="4"/>
  <c r="AQ28" i="4" a="1"/>
  <c r="AQ28" i="4" s="1"/>
  <c r="AP21" i="4" a="1"/>
  <c r="AP21" i="4" s="1"/>
  <c r="AN14" i="4"/>
  <c r="AQ12" i="4" a="1"/>
  <c r="AQ12" i="4" s="1"/>
  <c r="AP33" i="4" a="1"/>
  <c r="AP33" i="4" s="1"/>
  <c r="AN26" i="4"/>
  <c r="AQ24" i="4" a="1"/>
  <c r="AQ24" i="4" s="1"/>
  <c r="AP17" i="4" a="1"/>
  <c r="AP17" i="4" s="1"/>
  <c r="AN10" i="4"/>
  <c r="AP29" i="4" a="1"/>
  <c r="AP29" i="4" s="1"/>
  <c r="AN22" i="4"/>
  <c r="AQ20" i="4" a="1"/>
  <c r="AQ20" i="4" s="1"/>
  <c r="AP13" i="4" a="1"/>
  <c r="AP13" i="4" s="1"/>
  <c r="AQ32" i="4" a="1"/>
  <c r="AQ32" i="4" s="1"/>
  <c r="AP25" i="4" a="1"/>
  <c r="AP25" i="4" s="1"/>
  <c r="AN18" i="4"/>
  <c r="AO18" i="4" s="1"/>
  <c r="AQ16" i="4" a="1"/>
  <c r="AQ16" i="4" s="1"/>
  <c r="AP9" i="4" a="1"/>
  <c r="AP9" i="4" s="1"/>
  <c r="AK21" i="4"/>
  <c r="AK19" i="4"/>
  <c r="AK12" i="4"/>
  <c r="AK28" i="4"/>
  <c r="AF6" i="4"/>
  <c r="AK4" i="4"/>
  <c r="AF7" i="4"/>
  <c r="AR4" i="4"/>
  <c r="M9" i="7"/>
  <c r="H95" i="7"/>
  <c r="H91" i="7"/>
  <c r="H87" i="7"/>
  <c r="H83" i="7"/>
  <c r="H79" i="7"/>
  <c r="H75" i="7"/>
  <c r="H71" i="7"/>
  <c r="H98" i="7"/>
  <c r="H94" i="7"/>
  <c r="H90" i="7"/>
  <c r="H86" i="7"/>
  <c r="H82" i="7"/>
  <c r="H78" i="7"/>
  <c r="H74" i="7"/>
  <c r="H70" i="7"/>
  <c r="H97" i="7"/>
  <c r="H93" i="7"/>
  <c r="H89" i="7"/>
  <c r="H85" i="7"/>
  <c r="H81" i="7"/>
  <c r="H77" i="7"/>
  <c r="H73" i="7"/>
  <c r="H69" i="7"/>
  <c r="H96" i="7"/>
  <c r="H92" i="7"/>
  <c r="H88" i="7"/>
  <c r="H84" i="7"/>
  <c r="H80" i="7"/>
  <c r="H76" i="7"/>
  <c r="H72" i="7"/>
  <c r="H68" i="7"/>
  <c r="G99" i="7"/>
  <c r="F92" i="7"/>
  <c r="G95" i="7"/>
  <c r="F88" i="7"/>
  <c r="G103" i="7"/>
  <c r="F96" i="7"/>
  <c r="G91" i="7"/>
  <c r="F84" i="7"/>
  <c r="G97" i="7"/>
  <c r="F90" i="7"/>
  <c r="G101" i="7"/>
  <c r="F94" i="7"/>
  <c r="G93" i="7"/>
  <c r="F86" i="7"/>
  <c r="D10" i="7"/>
  <c r="AV5" i="6"/>
  <c r="AO22" i="4" l="1"/>
  <c r="AO15" i="4"/>
  <c r="AO31" i="4"/>
  <c r="AO24" i="4"/>
  <c r="AO10" i="4"/>
  <c r="AO19" i="4"/>
  <c r="AO12" i="4"/>
  <c r="AO28" i="4"/>
  <c r="AO26" i="4"/>
  <c r="AO23" i="4"/>
  <c r="AO30" i="4"/>
  <c r="AO17" i="4"/>
  <c r="AO33" i="4"/>
  <c r="AT33" i="4" a="1"/>
  <c r="AT33" i="4" s="1"/>
  <c r="AU32" i="4" a="1"/>
  <c r="AU32" i="4" s="1"/>
  <c r="AR30" i="4"/>
  <c r="AT29" i="4" a="1"/>
  <c r="AT29" i="4" s="1"/>
  <c r="AU28" i="4" a="1"/>
  <c r="AU28" i="4" s="1"/>
  <c r="AR26" i="4"/>
  <c r="AT25" i="4" a="1"/>
  <c r="AT25" i="4" s="1"/>
  <c r="AU24" i="4" a="1"/>
  <c r="AU24" i="4" s="1"/>
  <c r="AR22" i="4"/>
  <c r="AT21" i="4" a="1"/>
  <c r="AT21" i="4" s="1"/>
  <c r="AU20" i="4" a="1"/>
  <c r="AU20" i="4" s="1"/>
  <c r="AR18" i="4"/>
  <c r="AT17" i="4" a="1"/>
  <c r="AT17" i="4" s="1"/>
  <c r="AU16" i="4" a="1"/>
  <c r="AU16" i="4" s="1"/>
  <c r="AR14" i="4"/>
  <c r="AT13" i="4" a="1"/>
  <c r="AT13" i="4" s="1"/>
  <c r="AU12" i="4" a="1"/>
  <c r="AU12" i="4" s="1"/>
  <c r="AR10" i="4"/>
  <c r="AT9" i="4" a="1"/>
  <c r="AT9" i="4" s="1"/>
  <c r="AR33" i="4"/>
  <c r="AT32" i="4" a="1"/>
  <c r="AT32" i="4" s="1"/>
  <c r="AU31" i="4" a="1"/>
  <c r="AU31" i="4" s="1"/>
  <c r="AR29" i="4"/>
  <c r="AT28" i="4" a="1"/>
  <c r="AT28" i="4" s="1"/>
  <c r="AU27" i="4" a="1"/>
  <c r="AU27" i="4" s="1"/>
  <c r="AR25" i="4"/>
  <c r="AT24" i="4" a="1"/>
  <c r="AT24" i="4" s="1"/>
  <c r="AU23" i="4" a="1"/>
  <c r="AU23" i="4" s="1"/>
  <c r="AR21" i="4"/>
  <c r="AT20" i="4" a="1"/>
  <c r="AT20" i="4" s="1"/>
  <c r="AU19" i="4" a="1"/>
  <c r="AU19" i="4" s="1"/>
  <c r="AR17" i="4"/>
  <c r="AT16" i="4" a="1"/>
  <c r="AT16" i="4" s="1"/>
  <c r="AU15" i="4" a="1"/>
  <c r="AU15" i="4" s="1"/>
  <c r="AR13" i="4"/>
  <c r="AT12" i="4" a="1"/>
  <c r="AT12" i="4" s="1"/>
  <c r="AU11" i="4" a="1"/>
  <c r="AU11" i="4" s="1"/>
  <c r="AR9" i="4"/>
  <c r="AR32" i="4"/>
  <c r="AT31" i="4" a="1"/>
  <c r="AT31" i="4" s="1"/>
  <c r="AU30" i="4" a="1"/>
  <c r="AU30" i="4" s="1"/>
  <c r="AR28" i="4"/>
  <c r="AT27" i="4" a="1"/>
  <c r="AT27" i="4" s="1"/>
  <c r="AU26" i="4" a="1"/>
  <c r="AU26" i="4" s="1"/>
  <c r="AR24" i="4"/>
  <c r="AT23" i="4" a="1"/>
  <c r="AT23" i="4" s="1"/>
  <c r="AU22" i="4" a="1"/>
  <c r="AU22" i="4" s="1"/>
  <c r="AR20" i="4"/>
  <c r="AT19" i="4" a="1"/>
  <c r="AT19" i="4" s="1"/>
  <c r="AU18" i="4" a="1"/>
  <c r="AU18" i="4" s="1"/>
  <c r="AR16" i="4"/>
  <c r="AT15" i="4" a="1"/>
  <c r="AT15" i="4" s="1"/>
  <c r="AU14" i="4" a="1"/>
  <c r="AU14" i="4" s="1"/>
  <c r="AR12" i="4"/>
  <c r="AT11" i="4" a="1"/>
  <c r="AT11" i="4" s="1"/>
  <c r="AU10" i="4" a="1"/>
  <c r="AU10" i="4" s="1"/>
  <c r="AU33" i="4" a="1"/>
  <c r="AU33" i="4" s="1"/>
  <c r="AT26" i="4" a="1"/>
  <c r="AT26" i="4" s="1"/>
  <c r="AR19" i="4"/>
  <c r="AU17" i="4" a="1"/>
  <c r="AU17" i="4" s="1"/>
  <c r="AT10" i="4" a="1"/>
  <c r="AT10" i="4" s="1"/>
  <c r="AR31" i="4"/>
  <c r="AU29" i="4" a="1"/>
  <c r="AU29" i="4" s="1"/>
  <c r="AT22" i="4" a="1"/>
  <c r="AT22" i="4" s="1"/>
  <c r="AR15" i="4"/>
  <c r="AU13" i="4" a="1"/>
  <c r="AU13" i="4" s="1"/>
  <c r="AR27" i="4"/>
  <c r="AU25" i="4" a="1"/>
  <c r="AU25" i="4" s="1"/>
  <c r="AT18" i="4" a="1"/>
  <c r="AT18" i="4" s="1"/>
  <c r="AR11" i="4"/>
  <c r="AU9" i="4" a="1"/>
  <c r="AU9" i="4" s="1"/>
  <c r="AT30" i="4" a="1"/>
  <c r="AT30" i="4" s="1"/>
  <c r="AR23" i="4"/>
  <c r="AU21" i="4" a="1"/>
  <c r="AU21" i="4" s="1"/>
  <c r="AT14" i="4" a="1"/>
  <c r="AT14" i="4" s="1"/>
  <c r="AO21" i="4"/>
  <c r="AJ7" i="4"/>
  <c r="AJ6" i="4"/>
  <c r="AO14" i="4"/>
  <c r="AO11" i="4"/>
  <c r="AO27" i="4"/>
  <c r="AO20" i="4"/>
  <c r="AO13" i="4"/>
  <c r="AO29" i="4"/>
  <c r="AO16" i="4"/>
  <c r="AO32" i="4"/>
  <c r="AO9" i="4"/>
  <c r="AO25" i="4"/>
  <c r="AV4" i="4"/>
  <c r="AO4" i="4"/>
  <c r="M10" i="7"/>
  <c r="H127" i="7"/>
  <c r="H123" i="7"/>
  <c r="H119" i="7"/>
  <c r="H115" i="7"/>
  <c r="H111" i="7"/>
  <c r="H107" i="7"/>
  <c r="H103" i="7"/>
  <c r="H99" i="7"/>
  <c r="H126" i="7"/>
  <c r="H122" i="7"/>
  <c r="H118" i="7"/>
  <c r="H114" i="7"/>
  <c r="H110" i="7"/>
  <c r="H106" i="7"/>
  <c r="H102" i="7"/>
  <c r="H125" i="7"/>
  <c r="H121" i="7"/>
  <c r="H117" i="7"/>
  <c r="H113" i="7"/>
  <c r="H109" i="7"/>
  <c r="H105" i="7"/>
  <c r="H101" i="7"/>
  <c r="H128" i="7"/>
  <c r="H124" i="7"/>
  <c r="H120" i="7"/>
  <c r="H116" i="7"/>
  <c r="H112" i="7"/>
  <c r="H108" i="7"/>
  <c r="H104" i="7"/>
  <c r="H100" i="7"/>
  <c r="F101" i="7"/>
  <c r="G108" i="7"/>
  <c r="F91" i="7"/>
  <c r="G98" i="7"/>
  <c r="F95" i="7"/>
  <c r="G102" i="7"/>
  <c r="F93" i="7"/>
  <c r="G100" i="7"/>
  <c r="F97" i="7"/>
  <c r="G104" i="7"/>
  <c r="F103" i="7"/>
  <c r="G110" i="7"/>
  <c r="F99" i="7"/>
  <c r="G106" i="7"/>
  <c r="D11" i="7"/>
  <c r="AZ5" i="6"/>
  <c r="AS31" i="4" l="1"/>
  <c r="AS19" i="4"/>
  <c r="AS12" i="4"/>
  <c r="AS28" i="4"/>
  <c r="AS15" i="4"/>
  <c r="AS32" i="4"/>
  <c r="AS13" i="4"/>
  <c r="AS29" i="4"/>
  <c r="AS16" i="4"/>
  <c r="AS21" i="4"/>
  <c r="AS9" i="4"/>
  <c r="AS25" i="4"/>
  <c r="AS14" i="4"/>
  <c r="AS30" i="4"/>
  <c r="AS10" i="4"/>
  <c r="AS26" i="4"/>
  <c r="AY33" i="4" a="1"/>
  <c r="AY33" i="4" s="1"/>
  <c r="AV31" i="4"/>
  <c r="AX30" i="4" a="1"/>
  <c r="AX30" i="4" s="1"/>
  <c r="AY29" i="4" a="1"/>
  <c r="AY29" i="4" s="1"/>
  <c r="AV27" i="4"/>
  <c r="AX26" i="4" a="1"/>
  <c r="AX26" i="4" s="1"/>
  <c r="AY25" i="4" a="1"/>
  <c r="AY25" i="4" s="1"/>
  <c r="AV23" i="4"/>
  <c r="AX22" i="4" a="1"/>
  <c r="AX22" i="4" s="1"/>
  <c r="AY21" i="4" a="1"/>
  <c r="AY21" i="4" s="1"/>
  <c r="AV19" i="4"/>
  <c r="AX18" i="4" a="1"/>
  <c r="AX18" i="4" s="1"/>
  <c r="AY17" i="4" a="1"/>
  <c r="AY17" i="4" s="1"/>
  <c r="AV15" i="4"/>
  <c r="AX14" i="4" a="1"/>
  <c r="AX14" i="4" s="1"/>
  <c r="AY13" i="4" a="1"/>
  <c r="AY13" i="4" s="1"/>
  <c r="AV11" i="4"/>
  <c r="AX10" i="4" a="1"/>
  <c r="AX10" i="4" s="1"/>
  <c r="AY9" i="4" a="1"/>
  <c r="AY9" i="4" s="1"/>
  <c r="AX33" i="4" a="1"/>
  <c r="AX33" i="4" s="1"/>
  <c r="AY32" i="4" a="1"/>
  <c r="AY32" i="4" s="1"/>
  <c r="AV30" i="4"/>
  <c r="AX29" i="4" a="1"/>
  <c r="AX29" i="4" s="1"/>
  <c r="AY28" i="4" a="1"/>
  <c r="AY28" i="4" s="1"/>
  <c r="AV26" i="4"/>
  <c r="AX25" i="4" a="1"/>
  <c r="AX25" i="4" s="1"/>
  <c r="AY24" i="4" a="1"/>
  <c r="AY24" i="4" s="1"/>
  <c r="AV22" i="4"/>
  <c r="AX21" i="4" a="1"/>
  <c r="AX21" i="4" s="1"/>
  <c r="AY20" i="4" a="1"/>
  <c r="AY20" i="4" s="1"/>
  <c r="AV18" i="4"/>
  <c r="AX17" i="4" a="1"/>
  <c r="AX17" i="4" s="1"/>
  <c r="AY16" i="4" a="1"/>
  <c r="AY16" i="4" s="1"/>
  <c r="AV14" i="4"/>
  <c r="AX13" i="4" a="1"/>
  <c r="AX13" i="4" s="1"/>
  <c r="AY12" i="4" a="1"/>
  <c r="AY12" i="4" s="1"/>
  <c r="AV10" i="4"/>
  <c r="AX9" i="4" a="1"/>
  <c r="AX9" i="4" s="1"/>
  <c r="AV33" i="4"/>
  <c r="AX32" i="4" a="1"/>
  <c r="AX32" i="4" s="1"/>
  <c r="AY31" i="4" a="1"/>
  <c r="AY31" i="4" s="1"/>
  <c r="AV29" i="4"/>
  <c r="AX28" i="4" a="1"/>
  <c r="AX28" i="4" s="1"/>
  <c r="AY27" i="4" a="1"/>
  <c r="AY27" i="4" s="1"/>
  <c r="AV25" i="4"/>
  <c r="AX24" i="4" a="1"/>
  <c r="AX24" i="4" s="1"/>
  <c r="AY23" i="4" a="1"/>
  <c r="AY23" i="4" s="1"/>
  <c r="AV21" i="4"/>
  <c r="AX20" i="4" a="1"/>
  <c r="AX20" i="4" s="1"/>
  <c r="AY19" i="4" a="1"/>
  <c r="AY19" i="4" s="1"/>
  <c r="AV17" i="4"/>
  <c r="AX16" i="4" a="1"/>
  <c r="AX16" i="4" s="1"/>
  <c r="AY15" i="4" a="1"/>
  <c r="AY15" i="4" s="1"/>
  <c r="AV13" i="4"/>
  <c r="AX12" i="4" a="1"/>
  <c r="AX12" i="4" s="1"/>
  <c r="AY11" i="4" a="1"/>
  <c r="AY11" i="4" s="1"/>
  <c r="AV9" i="4"/>
  <c r="AX31" i="4" a="1"/>
  <c r="AX31" i="4" s="1"/>
  <c r="AV24" i="4"/>
  <c r="AY22" i="4" a="1"/>
  <c r="AY22" i="4" s="1"/>
  <c r="AX15" i="4" a="1"/>
  <c r="AX15" i="4" s="1"/>
  <c r="AX27" i="4" a="1"/>
  <c r="AX27" i="4" s="1"/>
  <c r="AV20" i="4"/>
  <c r="AY18" i="4" a="1"/>
  <c r="AY18" i="4" s="1"/>
  <c r="AX11" i="4" a="1"/>
  <c r="AX11" i="4" s="1"/>
  <c r="AV32" i="4"/>
  <c r="AY30" i="4" a="1"/>
  <c r="AY30" i="4" s="1"/>
  <c r="AX23" i="4" a="1"/>
  <c r="AX23" i="4" s="1"/>
  <c r="AV16" i="4"/>
  <c r="AY14" i="4" a="1"/>
  <c r="AY14" i="4" s="1"/>
  <c r="AV28" i="4"/>
  <c r="AY26" i="4" a="1"/>
  <c r="AY26" i="4" s="1"/>
  <c r="AX19" i="4" a="1"/>
  <c r="AX19" i="4" s="1"/>
  <c r="AV12" i="4"/>
  <c r="AY10" i="4" a="1"/>
  <c r="AY10" i="4" s="1"/>
  <c r="AS11" i="4"/>
  <c r="AS22" i="4"/>
  <c r="AN7" i="4"/>
  <c r="AN6" i="4"/>
  <c r="AS27" i="4"/>
  <c r="AS24" i="4"/>
  <c r="AS23" i="4"/>
  <c r="AS20" i="4"/>
  <c r="AS17" i="4"/>
  <c r="AS33" i="4"/>
  <c r="AS18" i="4"/>
  <c r="AS4" i="4"/>
  <c r="AZ4" i="4"/>
  <c r="M11" i="7"/>
  <c r="H159" i="7"/>
  <c r="H155" i="7"/>
  <c r="H151" i="7"/>
  <c r="H147" i="7"/>
  <c r="H143" i="7"/>
  <c r="H139" i="7"/>
  <c r="H135" i="7"/>
  <c r="H131" i="7"/>
  <c r="H158" i="7"/>
  <c r="H154" i="7"/>
  <c r="H150" i="7"/>
  <c r="H146" i="7"/>
  <c r="H142" i="7"/>
  <c r="H138" i="7"/>
  <c r="H134" i="7"/>
  <c r="H130" i="7"/>
  <c r="H157" i="7"/>
  <c r="H153" i="7"/>
  <c r="H149" i="7"/>
  <c r="H145" i="7"/>
  <c r="H141" i="7"/>
  <c r="H137" i="7"/>
  <c r="H133" i="7"/>
  <c r="H129" i="7"/>
  <c r="H156" i="7"/>
  <c r="H152" i="7"/>
  <c r="H148" i="7"/>
  <c r="H144" i="7"/>
  <c r="H140" i="7"/>
  <c r="H136" i="7"/>
  <c r="H132" i="7"/>
  <c r="G117" i="7"/>
  <c r="F110" i="7"/>
  <c r="G107" i="7"/>
  <c r="F100" i="7"/>
  <c r="G105" i="7"/>
  <c r="F98" i="7"/>
  <c r="G113" i="7"/>
  <c r="F106" i="7"/>
  <c r="G111" i="7"/>
  <c r="F104" i="7"/>
  <c r="G109" i="7"/>
  <c r="F102" i="7"/>
  <c r="G115" i="7"/>
  <c r="F108" i="7"/>
  <c r="D12" i="7"/>
  <c r="BD5" i="6"/>
  <c r="AW30" i="4" l="1"/>
  <c r="AW9" i="4"/>
  <c r="AW25" i="4"/>
  <c r="AW10" i="4"/>
  <c r="AW26" i="4"/>
  <c r="AW22" i="4"/>
  <c r="AW18" i="4"/>
  <c r="AW17" i="4"/>
  <c r="AW33" i="4"/>
  <c r="AW21" i="4"/>
  <c r="AW14" i="4"/>
  <c r="AW12" i="4"/>
  <c r="AW13" i="4"/>
  <c r="AW29" i="4"/>
  <c r="AW28" i="4"/>
  <c r="AW20" i="4"/>
  <c r="AW32" i="4"/>
  <c r="AW16" i="4"/>
  <c r="AW23" i="4"/>
  <c r="AW24" i="4"/>
  <c r="AW19" i="4"/>
  <c r="AW15" i="4"/>
  <c r="AW31" i="4"/>
  <c r="AZ32" i="4"/>
  <c r="BB31" i="4" a="1"/>
  <c r="BB31" i="4" s="1"/>
  <c r="BC30" i="4" a="1"/>
  <c r="BC30" i="4" s="1"/>
  <c r="AZ28" i="4"/>
  <c r="BB27" i="4" a="1"/>
  <c r="BB27" i="4" s="1"/>
  <c r="BC26" i="4" a="1"/>
  <c r="BC26" i="4" s="1"/>
  <c r="AZ24" i="4"/>
  <c r="BB23" i="4" a="1"/>
  <c r="BB23" i="4" s="1"/>
  <c r="BC22" i="4" a="1"/>
  <c r="BC22" i="4" s="1"/>
  <c r="AZ20" i="4"/>
  <c r="BB19" i="4" a="1"/>
  <c r="BB19" i="4" s="1"/>
  <c r="BC18" i="4" a="1"/>
  <c r="BC18" i="4" s="1"/>
  <c r="AZ16" i="4"/>
  <c r="BB15" i="4" a="1"/>
  <c r="BB15" i="4" s="1"/>
  <c r="BC14" i="4" a="1"/>
  <c r="BC14" i="4" s="1"/>
  <c r="AZ12" i="4"/>
  <c r="BB11" i="4" a="1"/>
  <c r="BB11" i="4" s="1"/>
  <c r="BC10" i="4" a="1"/>
  <c r="BC10" i="4" s="1"/>
  <c r="BC33" i="4" a="1"/>
  <c r="BC33" i="4" s="1"/>
  <c r="AZ31" i="4"/>
  <c r="BB30" i="4" a="1"/>
  <c r="BB30" i="4" s="1"/>
  <c r="BC29" i="4" a="1"/>
  <c r="BC29" i="4" s="1"/>
  <c r="AZ27" i="4"/>
  <c r="BB26" i="4" a="1"/>
  <c r="BB26" i="4" s="1"/>
  <c r="BC25" i="4" a="1"/>
  <c r="BC25" i="4" s="1"/>
  <c r="AZ23" i="4"/>
  <c r="BB22" i="4" a="1"/>
  <c r="BB22" i="4" s="1"/>
  <c r="BC21" i="4" a="1"/>
  <c r="BC21" i="4" s="1"/>
  <c r="AZ19" i="4"/>
  <c r="BB18" i="4" a="1"/>
  <c r="BB18" i="4" s="1"/>
  <c r="BC17" i="4" a="1"/>
  <c r="BC17" i="4" s="1"/>
  <c r="AZ15" i="4"/>
  <c r="BB14" i="4" a="1"/>
  <c r="BB14" i="4" s="1"/>
  <c r="BC13" i="4" a="1"/>
  <c r="BC13" i="4" s="1"/>
  <c r="AZ11" i="4"/>
  <c r="BB10" i="4" a="1"/>
  <c r="BB10" i="4" s="1"/>
  <c r="BC9" i="4" a="1"/>
  <c r="BC9" i="4" s="1"/>
  <c r="BB33" i="4" a="1"/>
  <c r="BB33" i="4" s="1"/>
  <c r="BC32" i="4" a="1"/>
  <c r="BC32" i="4" s="1"/>
  <c r="AZ30" i="4"/>
  <c r="BB29" i="4" a="1"/>
  <c r="BB29" i="4" s="1"/>
  <c r="BC28" i="4" a="1"/>
  <c r="BC28" i="4" s="1"/>
  <c r="AZ26" i="4"/>
  <c r="BB25" i="4" a="1"/>
  <c r="BB25" i="4" s="1"/>
  <c r="BC24" i="4" a="1"/>
  <c r="BC24" i="4" s="1"/>
  <c r="AZ22" i="4"/>
  <c r="BB21" i="4" a="1"/>
  <c r="BB21" i="4" s="1"/>
  <c r="BC20" i="4" a="1"/>
  <c r="BC20" i="4" s="1"/>
  <c r="AZ18" i="4"/>
  <c r="BB17" i="4" a="1"/>
  <c r="BB17" i="4" s="1"/>
  <c r="BC16" i="4" a="1"/>
  <c r="BC16" i="4" s="1"/>
  <c r="AZ14" i="4"/>
  <c r="BB13" i="4" a="1"/>
  <c r="BB13" i="4" s="1"/>
  <c r="BC12" i="4" a="1"/>
  <c r="BC12" i="4" s="1"/>
  <c r="AZ10" i="4"/>
  <c r="BB9" i="4" a="1"/>
  <c r="BB9" i="4" s="1"/>
  <c r="AZ29" i="4"/>
  <c r="BC27" i="4" a="1"/>
  <c r="BC27" i="4" s="1"/>
  <c r="BB20" i="4" a="1"/>
  <c r="BB20" i="4" s="1"/>
  <c r="AZ13" i="4"/>
  <c r="BC11" i="4" a="1"/>
  <c r="BC11" i="4" s="1"/>
  <c r="BB32" i="4" a="1"/>
  <c r="BB32" i="4" s="1"/>
  <c r="AZ25" i="4"/>
  <c r="BC23" i="4" a="1"/>
  <c r="BC23" i="4" s="1"/>
  <c r="BB16" i="4" a="1"/>
  <c r="BB16" i="4" s="1"/>
  <c r="AZ9" i="4"/>
  <c r="BB28" i="4" a="1"/>
  <c r="BB28" i="4" s="1"/>
  <c r="AZ21" i="4"/>
  <c r="BC19" i="4" a="1"/>
  <c r="BC19" i="4" s="1"/>
  <c r="BB12" i="4" a="1"/>
  <c r="BB12" i="4" s="1"/>
  <c r="AZ33" i="4"/>
  <c r="BC31" i="4" a="1"/>
  <c r="BC31" i="4" s="1"/>
  <c r="BB24" i="4" a="1"/>
  <c r="BB24" i="4" s="1"/>
  <c r="AZ17" i="4"/>
  <c r="BC15" i="4" a="1"/>
  <c r="BC15" i="4" s="1"/>
  <c r="AR7" i="4"/>
  <c r="AR6" i="4"/>
  <c r="AW11" i="4"/>
  <c r="AW27" i="4"/>
  <c r="BD4" i="4"/>
  <c r="AW4" i="4"/>
  <c r="M12" i="7"/>
  <c r="H187" i="7"/>
  <c r="H183" i="7"/>
  <c r="H179" i="7"/>
  <c r="H175" i="7"/>
  <c r="H171" i="7"/>
  <c r="H167" i="7"/>
  <c r="H163" i="7"/>
  <c r="H186" i="7"/>
  <c r="H182" i="7"/>
  <c r="H178" i="7"/>
  <c r="H174" i="7"/>
  <c r="H170" i="7"/>
  <c r="H166" i="7"/>
  <c r="H162" i="7"/>
  <c r="H189" i="7"/>
  <c r="H185" i="7"/>
  <c r="H181" i="7"/>
  <c r="H177" i="7"/>
  <c r="H173" i="7"/>
  <c r="H169" i="7"/>
  <c r="H165" i="7"/>
  <c r="H161" i="7"/>
  <c r="H188" i="7"/>
  <c r="H184" i="7"/>
  <c r="H180" i="7"/>
  <c r="H176" i="7"/>
  <c r="H172" i="7"/>
  <c r="H168" i="7"/>
  <c r="H164" i="7"/>
  <c r="H160" i="7"/>
  <c r="F109" i="7"/>
  <c r="G116" i="7"/>
  <c r="F113" i="7"/>
  <c r="G120" i="7"/>
  <c r="F107" i="7"/>
  <c r="G114" i="7"/>
  <c r="F115" i="7"/>
  <c r="G122" i="7"/>
  <c r="F111" i="7"/>
  <c r="G118" i="7"/>
  <c r="F105" i="7"/>
  <c r="G112" i="7"/>
  <c r="F117" i="7"/>
  <c r="G124" i="7"/>
  <c r="D13" i="7"/>
  <c r="BH5" i="6"/>
  <c r="BA33" i="4" l="1"/>
  <c r="BA21" i="4"/>
  <c r="BA9" i="4"/>
  <c r="BA26" i="4"/>
  <c r="BA23" i="4"/>
  <c r="BA11" i="4"/>
  <c r="BA27" i="4"/>
  <c r="BA14" i="4"/>
  <c r="BA30" i="4"/>
  <c r="BA18" i="4"/>
  <c r="BA19" i="4"/>
  <c r="BA29" i="4"/>
  <c r="BA13" i="4"/>
  <c r="BA22" i="4"/>
  <c r="BA15" i="4"/>
  <c r="BA20" i="4"/>
  <c r="AV7" i="4"/>
  <c r="AV6" i="4"/>
  <c r="BA10" i="4"/>
  <c r="BA16" i="4"/>
  <c r="BA32" i="4"/>
  <c r="BA31" i="4"/>
  <c r="BA12" i="4"/>
  <c r="BA28" i="4"/>
  <c r="BD33" i="4"/>
  <c r="BF32" i="4" a="1"/>
  <c r="BF32" i="4" s="1"/>
  <c r="BG31" i="4" a="1"/>
  <c r="BG31" i="4" s="1"/>
  <c r="BD29" i="4"/>
  <c r="BF28" i="4" a="1"/>
  <c r="BF28" i="4" s="1"/>
  <c r="BG27" i="4" a="1"/>
  <c r="BG27" i="4" s="1"/>
  <c r="BD25" i="4"/>
  <c r="BF24" i="4" a="1"/>
  <c r="BF24" i="4" s="1"/>
  <c r="BG23" i="4" a="1"/>
  <c r="BG23" i="4" s="1"/>
  <c r="BD21" i="4"/>
  <c r="BF20" i="4" a="1"/>
  <c r="BF20" i="4" s="1"/>
  <c r="BG19" i="4" a="1"/>
  <c r="BG19" i="4" s="1"/>
  <c r="BD17" i="4"/>
  <c r="BF16" i="4" a="1"/>
  <c r="BF16" i="4" s="1"/>
  <c r="BG15" i="4" a="1"/>
  <c r="BG15" i="4" s="1"/>
  <c r="BD13" i="4"/>
  <c r="BF12" i="4" a="1"/>
  <c r="BF12" i="4" s="1"/>
  <c r="BG11" i="4" a="1"/>
  <c r="BG11" i="4" s="1"/>
  <c r="BD9" i="4"/>
  <c r="BD32" i="4"/>
  <c r="BF31" i="4" a="1"/>
  <c r="BF31" i="4" s="1"/>
  <c r="BG30" i="4" a="1"/>
  <c r="BG30" i="4" s="1"/>
  <c r="BD28" i="4"/>
  <c r="BF27" i="4" a="1"/>
  <c r="BF27" i="4" s="1"/>
  <c r="BG26" i="4" a="1"/>
  <c r="BG26" i="4" s="1"/>
  <c r="BD24" i="4"/>
  <c r="BF23" i="4" a="1"/>
  <c r="BF23" i="4" s="1"/>
  <c r="BG22" i="4" a="1"/>
  <c r="BG22" i="4" s="1"/>
  <c r="BD20" i="4"/>
  <c r="BF19" i="4" a="1"/>
  <c r="BF19" i="4" s="1"/>
  <c r="BG18" i="4" a="1"/>
  <c r="BG18" i="4" s="1"/>
  <c r="BD16" i="4"/>
  <c r="BF15" i="4" a="1"/>
  <c r="BF15" i="4" s="1"/>
  <c r="BG14" i="4" a="1"/>
  <c r="BG14" i="4" s="1"/>
  <c r="BD12" i="4"/>
  <c r="BF11" i="4" a="1"/>
  <c r="BF11" i="4" s="1"/>
  <c r="BG10" i="4" a="1"/>
  <c r="BG10" i="4" s="1"/>
  <c r="BG33" i="4" a="1"/>
  <c r="BG33" i="4" s="1"/>
  <c r="BD31" i="4"/>
  <c r="BF30" i="4" a="1"/>
  <c r="BF30" i="4" s="1"/>
  <c r="BG29" i="4" a="1"/>
  <c r="BG29" i="4" s="1"/>
  <c r="BD27" i="4"/>
  <c r="BF26" i="4" a="1"/>
  <c r="BF26" i="4" s="1"/>
  <c r="BG25" i="4" a="1"/>
  <c r="BG25" i="4" s="1"/>
  <c r="BD23" i="4"/>
  <c r="BF22" i="4" a="1"/>
  <c r="BF22" i="4" s="1"/>
  <c r="BG21" i="4" a="1"/>
  <c r="BG21" i="4" s="1"/>
  <c r="BD19" i="4"/>
  <c r="BF18" i="4" a="1"/>
  <c r="BF18" i="4" s="1"/>
  <c r="BG17" i="4" a="1"/>
  <c r="BG17" i="4" s="1"/>
  <c r="BD15" i="4"/>
  <c r="BF14" i="4" a="1"/>
  <c r="BF14" i="4" s="1"/>
  <c r="BG13" i="4" a="1"/>
  <c r="BG13" i="4" s="1"/>
  <c r="BD11" i="4"/>
  <c r="BF10" i="4" a="1"/>
  <c r="BF10" i="4" s="1"/>
  <c r="BG9" i="4" a="1"/>
  <c r="BG9" i="4" s="1"/>
  <c r="BG32" i="4" a="1"/>
  <c r="BG32" i="4" s="1"/>
  <c r="BF25" i="4" a="1"/>
  <c r="BF25" i="4" s="1"/>
  <c r="BD18" i="4"/>
  <c r="BG16" i="4" a="1"/>
  <c r="BG16" i="4" s="1"/>
  <c r="BF9" i="4" a="1"/>
  <c r="BF9" i="4" s="1"/>
  <c r="BD30" i="4"/>
  <c r="BG28" i="4" a="1"/>
  <c r="BG28" i="4" s="1"/>
  <c r="BF21" i="4" a="1"/>
  <c r="BF21" i="4" s="1"/>
  <c r="BD14" i="4"/>
  <c r="BG12" i="4" a="1"/>
  <c r="BG12" i="4" s="1"/>
  <c r="BF33" i="4" a="1"/>
  <c r="BF33" i="4" s="1"/>
  <c r="BD26" i="4"/>
  <c r="BG24" i="4" a="1"/>
  <c r="BG24" i="4" s="1"/>
  <c r="BF17" i="4" a="1"/>
  <c r="BF17" i="4" s="1"/>
  <c r="BD10" i="4"/>
  <c r="BF29" i="4" a="1"/>
  <c r="BF29" i="4" s="1"/>
  <c r="BD22" i="4"/>
  <c r="BG20" i="4" a="1"/>
  <c r="BG20" i="4" s="1"/>
  <c r="BF13" i="4" a="1"/>
  <c r="BF13" i="4" s="1"/>
  <c r="BA17" i="4"/>
  <c r="BA25" i="4"/>
  <c r="BA24" i="4"/>
  <c r="BA4" i="4"/>
  <c r="BH4" i="4"/>
  <c r="M13" i="7"/>
  <c r="H219" i="7"/>
  <c r="H215" i="7"/>
  <c r="H211" i="7"/>
  <c r="H207" i="7"/>
  <c r="H203" i="7"/>
  <c r="H199" i="7"/>
  <c r="H195" i="7"/>
  <c r="H191" i="7"/>
  <c r="H218" i="7"/>
  <c r="H214" i="7"/>
  <c r="H210" i="7"/>
  <c r="H206" i="7"/>
  <c r="H202" i="7"/>
  <c r="H198" i="7"/>
  <c r="H194" i="7"/>
  <c r="H190" i="7"/>
  <c r="H217" i="7"/>
  <c r="H213" i="7"/>
  <c r="H209" i="7"/>
  <c r="H205" i="7"/>
  <c r="H201" i="7"/>
  <c r="H197" i="7"/>
  <c r="H193" i="7"/>
  <c r="H220" i="7"/>
  <c r="H216" i="7"/>
  <c r="H212" i="7"/>
  <c r="H208" i="7"/>
  <c r="H204" i="7"/>
  <c r="H200" i="7"/>
  <c r="H196" i="7"/>
  <c r="H192" i="7"/>
  <c r="G119" i="7"/>
  <c r="F112" i="7"/>
  <c r="G129" i="7"/>
  <c r="F122" i="7"/>
  <c r="G127" i="7"/>
  <c r="F120" i="7"/>
  <c r="G131" i="7"/>
  <c r="F124" i="7"/>
  <c r="G125" i="7"/>
  <c r="F118" i="7"/>
  <c r="G121" i="7"/>
  <c r="F114" i="7"/>
  <c r="G123" i="7"/>
  <c r="F116" i="7"/>
  <c r="D14" i="7"/>
  <c r="BL5" i="6"/>
  <c r="BE20" i="4" l="1"/>
  <c r="BE12" i="4"/>
  <c r="BE28" i="4"/>
  <c r="BE26" i="4"/>
  <c r="BE24" i="4"/>
  <c r="BE14" i="4"/>
  <c r="BE32" i="4"/>
  <c r="BE16" i="4"/>
  <c r="BE19" i="4"/>
  <c r="BE22" i="4"/>
  <c r="BE23" i="4"/>
  <c r="BE30" i="4"/>
  <c r="BE10" i="4"/>
  <c r="BE11" i="4"/>
  <c r="BE27" i="4"/>
  <c r="BE18" i="4"/>
  <c r="BE17" i="4"/>
  <c r="BE33" i="4"/>
  <c r="BE13" i="4"/>
  <c r="BE29" i="4"/>
  <c r="BJ33" i="4" a="1"/>
  <c r="BJ33" i="4" s="1"/>
  <c r="BK32" i="4" a="1"/>
  <c r="BK32" i="4" s="1"/>
  <c r="BH30" i="4"/>
  <c r="BJ29" i="4" a="1"/>
  <c r="BJ29" i="4" s="1"/>
  <c r="BK28" i="4" a="1"/>
  <c r="BK28" i="4" s="1"/>
  <c r="BH26" i="4"/>
  <c r="BJ25" i="4" a="1"/>
  <c r="BJ25" i="4" s="1"/>
  <c r="BK24" i="4" a="1"/>
  <c r="BK24" i="4" s="1"/>
  <c r="BH22" i="4"/>
  <c r="BJ21" i="4" a="1"/>
  <c r="BJ21" i="4" s="1"/>
  <c r="BK20" i="4" a="1"/>
  <c r="BK20" i="4" s="1"/>
  <c r="BH18" i="4"/>
  <c r="BJ17" i="4" a="1"/>
  <c r="BJ17" i="4" s="1"/>
  <c r="BK16" i="4" a="1"/>
  <c r="BK16" i="4" s="1"/>
  <c r="BH14" i="4"/>
  <c r="BJ13" i="4" a="1"/>
  <c r="BJ13" i="4" s="1"/>
  <c r="BK12" i="4" a="1"/>
  <c r="BK12" i="4" s="1"/>
  <c r="BH10" i="4"/>
  <c r="BJ9" i="4" a="1"/>
  <c r="BJ9" i="4" s="1"/>
  <c r="BH33" i="4"/>
  <c r="BJ32" i="4" a="1"/>
  <c r="BJ32" i="4" s="1"/>
  <c r="BK31" i="4" a="1"/>
  <c r="BK31" i="4" s="1"/>
  <c r="BH29" i="4"/>
  <c r="BJ28" i="4" a="1"/>
  <c r="BJ28" i="4" s="1"/>
  <c r="BK27" i="4" a="1"/>
  <c r="BK27" i="4" s="1"/>
  <c r="BH25" i="4"/>
  <c r="BJ24" i="4" a="1"/>
  <c r="BJ24" i="4" s="1"/>
  <c r="BK23" i="4" a="1"/>
  <c r="BK23" i="4" s="1"/>
  <c r="BH21" i="4"/>
  <c r="BJ20" i="4" a="1"/>
  <c r="BJ20" i="4" s="1"/>
  <c r="BK19" i="4" a="1"/>
  <c r="BK19" i="4" s="1"/>
  <c r="BH17" i="4"/>
  <c r="BJ16" i="4" a="1"/>
  <c r="BJ16" i="4" s="1"/>
  <c r="BK15" i="4" a="1"/>
  <c r="BK15" i="4" s="1"/>
  <c r="BH13" i="4"/>
  <c r="BJ12" i="4" a="1"/>
  <c r="BJ12" i="4" s="1"/>
  <c r="BK11" i="4" a="1"/>
  <c r="BK11" i="4" s="1"/>
  <c r="BH9" i="4"/>
  <c r="BH32" i="4"/>
  <c r="BJ31" i="4" a="1"/>
  <c r="BJ31" i="4" s="1"/>
  <c r="BK30" i="4" a="1"/>
  <c r="BK30" i="4" s="1"/>
  <c r="BH28" i="4"/>
  <c r="BJ27" i="4" a="1"/>
  <c r="BJ27" i="4" s="1"/>
  <c r="BK26" i="4" a="1"/>
  <c r="BK26" i="4" s="1"/>
  <c r="BH24" i="4"/>
  <c r="BJ23" i="4" a="1"/>
  <c r="BJ23" i="4" s="1"/>
  <c r="BK22" i="4" a="1"/>
  <c r="BK22" i="4" s="1"/>
  <c r="BH20" i="4"/>
  <c r="BJ19" i="4" a="1"/>
  <c r="BJ19" i="4" s="1"/>
  <c r="BK18" i="4" a="1"/>
  <c r="BK18" i="4" s="1"/>
  <c r="BH16" i="4"/>
  <c r="BJ15" i="4" a="1"/>
  <c r="BJ15" i="4" s="1"/>
  <c r="BK14" i="4" a="1"/>
  <c r="BK14" i="4" s="1"/>
  <c r="BH12" i="4"/>
  <c r="BJ11" i="4" a="1"/>
  <c r="BJ11" i="4" s="1"/>
  <c r="BK10" i="4" a="1"/>
  <c r="BK10" i="4" s="1"/>
  <c r="BJ30" i="4" a="1"/>
  <c r="BJ30" i="4" s="1"/>
  <c r="BH23" i="4"/>
  <c r="BK21" i="4" a="1"/>
  <c r="BK21" i="4" s="1"/>
  <c r="BJ14" i="4" a="1"/>
  <c r="BJ14" i="4" s="1"/>
  <c r="BK33" i="4" a="1"/>
  <c r="BK33" i="4" s="1"/>
  <c r="BJ26" i="4" a="1"/>
  <c r="BJ26" i="4" s="1"/>
  <c r="BH19" i="4"/>
  <c r="BK17" i="4" a="1"/>
  <c r="BK17" i="4" s="1"/>
  <c r="BJ10" i="4" a="1"/>
  <c r="BJ10" i="4" s="1"/>
  <c r="BH31" i="4"/>
  <c r="BK29" i="4" a="1"/>
  <c r="BK29" i="4" s="1"/>
  <c r="BJ22" i="4" a="1"/>
  <c r="BJ22" i="4" s="1"/>
  <c r="BH15" i="4"/>
  <c r="BK13" i="4" a="1"/>
  <c r="BK13" i="4" s="1"/>
  <c r="BH27" i="4"/>
  <c r="BK25" i="4" a="1"/>
  <c r="BK25" i="4" s="1"/>
  <c r="BJ18" i="4" a="1"/>
  <c r="BJ18" i="4" s="1"/>
  <c r="BH11" i="4"/>
  <c r="BK9" i="4" a="1"/>
  <c r="BK9" i="4" s="1"/>
  <c r="BE9" i="4"/>
  <c r="BE25" i="4"/>
  <c r="AZ7" i="4"/>
  <c r="AZ6" i="4"/>
  <c r="BE15" i="4"/>
  <c r="BE31" i="4"/>
  <c r="BE21" i="4"/>
  <c r="BE4" i="4"/>
  <c r="BL4" i="4"/>
  <c r="M14" i="7"/>
  <c r="H251" i="7"/>
  <c r="H247" i="7"/>
  <c r="H243" i="7"/>
  <c r="H239" i="7"/>
  <c r="H235" i="7"/>
  <c r="H231" i="7"/>
  <c r="H227" i="7"/>
  <c r="H223" i="7"/>
  <c r="H250" i="7"/>
  <c r="H246" i="7"/>
  <c r="H242" i="7"/>
  <c r="H238" i="7"/>
  <c r="H234" i="7"/>
  <c r="H230" i="7"/>
  <c r="H226" i="7"/>
  <c r="H222" i="7"/>
  <c r="H249" i="7"/>
  <c r="H245" i="7"/>
  <c r="H241" i="7"/>
  <c r="H237" i="7"/>
  <c r="H233" i="7"/>
  <c r="H229" i="7"/>
  <c r="H225" i="7"/>
  <c r="H221" i="7"/>
  <c r="H248" i="7"/>
  <c r="H244" i="7"/>
  <c r="H240" i="7"/>
  <c r="H236" i="7"/>
  <c r="H232" i="7"/>
  <c r="H228" i="7"/>
  <c r="H224" i="7"/>
  <c r="F121" i="7"/>
  <c r="G128" i="7"/>
  <c r="F131" i="7"/>
  <c r="G138" i="7"/>
  <c r="F129" i="7"/>
  <c r="G136" i="7"/>
  <c r="F123" i="7"/>
  <c r="G130" i="7"/>
  <c r="F125" i="7"/>
  <c r="G132" i="7"/>
  <c r="F127" i="7"/>
  <c r="G134" i="7"/>
  <c r="F119" i="7"/>
  <c r="G126" i="7"/>
  <c r="D15" i="7"/>
  <c r="G33" i="4"/>
  <c r="G32" i="4"/>
  <c r="G31" i="4"/>
  <c r="G30" i="4"/>
  <c r="G29" i="4"/>
  <c r="G28" i="4"/>
  <c r="G27" i="4"/>
  <c r="G26" i="4"/>
  <c r="G25" i="4"/>
  <c r="G24" i="4"/>
  <c r="G23" i="4"/>
  <c r="G22" i="4"/>
  <c r="G21" i="4"/>
  <c r="G20" i="4"/>
  <c r="G19" i="4"/>
  <c r="G18" i="4"/>
  <c r="G17" i="4"/>
  <c r="G16" i="4"/>
  <c r="G15" i="4"/>
  <c r="G14" i="4"/>
  <c r="G13" i="4"/>
  <c r="G12" i="4"/>
  <c r="G11" i="4"/>
  <c r="G10" i="4"/>
  <c r="G9" i="4"/>
  <c r="BI11" i="4" l="1"/>
  <c r="BI27" i="4"/>
  <c r="BI21" i="4"/>
  <c r="BI20" i="4"/>
  <c r="BI19" i="4"/>
  <c r="BI16" i="4"/>
  <c r="BI32" i="4"/>
  <c r="BI17" i="4"/>
  <c r="BI33" i="4"/>
  <c r="BI12" i="4"/>
  <c r="BI28" i="4"/>
  <c r="BI13" i="4"/>
  <c r="BI29" i="4"/>
  <c r="BI22" i="4"/>
  <c r="BI18" i="4"/>
  <c r="BI31" i="4"/>
  <c r="BI14" i="4"/>
  <c r="BI30" i="4"/>
  <c r="BD7" i="4"/>
  <c r="BD6" i="4"/>
  <c r="BO33" i="4" a="1"/>
  <c r="BO33" i="4" s="1"/>
  <c r="BL31" i="4"/>
  <c r="BN30" i="4" a="1"/>
  <c r="BN30" i="4" s="1"/>
  <c r="BO29" i="4" a="1"/>
  <c r="BO29" i="4" s="1"/>
  <c r="BL27" i="4"/>
  <c r="BN26" i="4" a="1"/>
  <c r="BN26" i="4" s="1"/>
  <c r="BO25" i="4" a="1"/>
  <c r="BO25" i="4" s="1"/>
  <c r="BL23" i="4"/>
  <c r="BN22" i="4" a="1"/>
  <c r="BN22" i="4" s="1"/>
  <c r="BO21" i="4" a="1"/>
  <c r="BO21" i="4" s="1"/>
  <c r="BL19" i="4"/>
  <c r="BN18" i="4" a="1"/>
  <c r="BN18" i="4" s="1"/>
  <c r="BO17" i="4" a="1"/>
  <c r="BO17" i="4" s="1"/>
  <c r="BL15" i="4"/>
  <c r="BN14" i="4" a="1"/>
  <c r="BN14" i="4" s="1"/>
  <c r="BO13" i="4" a="1"/>
  <c r="BO13" i="4" s="1"/>
  <c r="BL11" i="4"/>
  <c r="BN10" i="4" a="1"/>
  <c r="BN10" i="4" s="1"/>
  <c r="BO9" i="4" a="1"/>
  <c r="BO9" i="4" s="1"/>
  <c r="BN33" i="4" a="1"/>
  <c r="BN33" i="4" s="1"/>
  <c r="BO32" i="4" a="1"/>
  <c r="BO32" i="4" s="1"/>
  <c r="BL30" i="4"/>
  <c r="BN29" i="4" a="1"/>
  <c r="BN29" i="4" s="1"/>
  <c r="BO28" i="4" a="1"/>
  <c r="BO28" i="4" s="1"/>
  <c r="BL26" i="4"/>
  <c r="BN25" i="4" a="1"/>
  <c r="BN25" i="4" s="1"/>
  <c r="BO24" i="4" a="1"/>
  <c r="BO24" i="4" s="1"/>
  <c r="BL22" i="4"/>
  <c r="BN21" i="4" a="1"/>
  <c r="BN21" i="4" s="1"/>
  <c r="BO20" i="4" a="1"/>
  <c r="BO20" i="4" s="1"/>
  <c r="BL18" i="4"/>
  <c r="BN17" i="4" a="1"/>
  <c r="BN17" i="4" s="1"/>
  <c r="BO16" i="4" a="1"/>
  <c r="BO16" i="4" s="1"/>
  <c r="BL14" i="4"/>
  <c r="BN13" i="4" a="1"/>
  <c r="BN13" i="4" s="1"/>
  <c r="BO12" i="4" a="1"/>
  <c r="BO12" i="4" s="1"/>
  <c r="BL10" i="4"/>
  <c r="BN9" i="4" a="1"/>
  <c r="BN9" i="4" s="1"/>
  <c r="BL33" i="4"/>
  <c r="BN32" i="4" a="1"/>
  <c r="BN32" i="4" s="1"/>
  <c r="BO31" i="4" a="1"/>
  <c r="BO31" i="4" s="1"/>
  <c r="BL29" i="4"/>
  <c r="BN28" i="4" a="1"/>
  <c r="BN28" i="4" s="1"/>
  <c r="BO27" i="4" a="1"/>
  <c r="BO27" i="4" s="1"/>
  <c r="BL25" i="4"/>
  <c r="BN24" i="4" a="1"/>
  <c r="BN24" i="4" s="1"/>
  <c r="BO23" i="4" a="1"/>
  <c r="BO23" i="4" s="1"/>
  <c r="BL21" i="4"/>
  <c r="BN20" i="4" a="1"/>
  <c r="BN20" i="4" s="1"/>
  <c r="BO19" i="4" a="1"/>
  <c r="BO19" i="4" s="1"/>
  <c r="BL17" i="4"/>
  <c r="BN16" i="4" a="1"/>
  <c r="BN16" i="4" s="1"/>
  <c r="BO15" i="4" a="1"/>
  <c r="BO15" i="4" s="1"/>
  <c r="BL13" i="4"/>
  <c r="BN12" i="4" a="1"/>
  <c r="BN12" i="4" s="1"/>
  <c r="BO11" i="4" a="1"/>
  <c r="BO11" i="4" s="1"/>
  <c r="BL9" i="4"/>
  <c r="BL28" i="4"/>
  <c r="BO26" i="4" a="1"/>
  <c r="BO26" i="4" s="1"/>
  <c r="BN19" i="4" a="1"/>
  <c r="BN19" i="4" s="1"/>
  <c r="BL12" i="4"/>
  <c r="BO10" i="4" a="1"/>
  <c r="BO10" i="4" s="1"/>
  <c r="BN31" i="4" a="1"/>
  <c r="BN31" i="4" s="1"/>
  <c r="BL24" i="4"/>
  <c r="BO22" i="4" a="1"/>
  <c r="BO22" i="4" s="1"/>
  <c r="BN15" i="4" a="1"/>
  <c r="BN15" i="4" s="1"/>
  <c r="BN27" i="4" a="1"/>
  <c r="BN27" i="4" s="1"/>
  <c r="BL20" i="4"/>
  <c r="BO18" i="4" a="1"/>
  <c r="BO18" i="4" s="1"/>
  <c r="BN11" i="4" a="1"/>
  <c r="BN11" i="4" s="1"/>
  <c r="BL32" i="4"/>
  <c r="BO30" i="4" a="1"/>
  <c r="BO30" i="4" s="1"/>
  <c r="BN23" i="4" a="1"/>
  <c r="BN23" i="4" s="1"/>
  <c r="BL16" i="4"/>
  <c r="BO14" i="4" a="1"/>
  <c r="BO14" i="4" s="1"/>
  <c r="BI15" i="4"/>
  <c r="BI23" i="4"/>
  <c r="BI24" i="4"/>
  <c r="BI9" i="4"/>
  <c r="BI25" i="4"/>
  <c r="BI10" i="4"/>
  <c r="BI26" i="4"/>
  <c r="BP4" i="4"/>
  <c r="BI4" i="4"/>
  <c r="M15" i="7"/>
  <c r="H279" i="7"/>
  <c r="H275" i="7"/>
  <c r="H271" i="7"/>
  <c r="H267" i="7"/>
  <c r="H263" i="7"/>
  <c r="H259" i="7"/>
  <c r="H255" i="7"/>
  <c r="H278" i="7"/>
  <c r="H274" i="7"/>
  <c r="H270" i="7"/>
  <c r="H266" i="7"/>
  <c r="H262" i="7"/>
  <c r="H258" i="7"/>
  <c r="H254" i="7"/>
  <c r="H281" i="7"/>
  <c r="H277" i="7"/>
  <c r="H273" i="7"/>
  <c r="H269" i="7"/>
  <c r="H265" i="7"/>
  <c r="H261" i="7"/>
  <c r="H257" i="7"/>
  <c r="H253" i="7"/>
  <c r="H280" i="7"/>
  <c r="H276" i="7"/>
  <c r="H272" i="7"/>
  <c r="H268" i="7"/>
  <c r="H264" i="7"/>
  <c r="H260" i="7"/>
  <c r="H256" i="7"/>
  <c r="H252" i="7"/>
  <c r="G141" i="7"/>
  <c r="F134" i="7"/>
  <c r="G137" i="7"/>
  <c r="F130" i="7"/>
  <c r="G145" i="7"/>
  <c r="F138" i="7"/>
  <c r="G133" i="7"/>
  <c r="F126" i="7"/>
  <c r="G139" i="7"/>
  <c r="F132" i="7"/>
  <c r="G143" i="7"/>
  <c r="F136" i="7"/>
  <c r="G135" i="7"/>
  <c r="F128" i="7"/>
  <c r="D16" i="7"/>
  <c r="F33" i="4"/>
  <c r="E33" i="4"/>
  <c r="D33" i="4"/>
  <c r="C33" i="4"/>
  <c r="K33" i="4" s="1"/>
  <c r="B33" i="4"/>
  <c r="F32" i="4"/>
  <c r="E32" i="4"/>
  <c r="D32" i="4"/>
  <c r="C32" i="4"/>
  <c r="K32" i="4" s="1"/>
  <c r="B32" i="4"/>
  <c r="F31" i="4"/>
  <c r="E31" i="4"/>
  <c r="D31" i="4"/>
  <c r="C31" i="4"/>
  <c r="K31" i="4" s="1"/>
  <c r="B31" i="4"/>
  <c r="F30" i="4"/>
  <c r="E30" i="4"/>
  <c r="D30" i="4"/>
  <c r="C30" i="4"/>
  <c r="K30" i="4" s="1"/>
  <c r="B30" i="4"/>
  <c r="F29" i="4"/>
  <c r="E29" i="4"/>
  <c r="D29" i="4"/>
  <c r="C29" i="4"/>
  <c r="K29" i="4" s="1"/>
  <c r="B29" i="4"/>
  <c r="F28" i="4"/>
  <c r="E28" i="4"/>
  <c r="D28" i="4"/>
  <c r="C28" i="4"/>
  <c r="K28" i="4" s="1"/>
  <c r="B28" i="4"/>
  <c r="F27" i="4"/>
  <c r="E27" i="4"/>
  <c r="D27" i="4"/>
  <c r="C27" i="4"/>
  <c r="K27" i="4" s="1"/>
  <c r="B27" i="4"/>
  <c r="F26" i="4"/>
  <c r="E26" i="4"/>
  <c r="D26" i="4"/>
  <c r="C26" i="4"/>
  <c r="K26" i="4" s="1"/>
  <c r="B26" i="4"/>
  <c r="F25" i="4"/>
  <c r="E25" i="4"/>
  <c r="D25" i="4"/>
  <c r="C25" i="4"/>
  <c r="K25" i="4" s="1"/>
  <c r="B25" i="4"/>
  <c r="F24" i="4"/>
  <c r="E24" i="4"/>
  <c r="D24" i="4"/>
  <c r="C24" i="4"/>
  <c r="K24" i="4" s="1"/>
  <c r="B24" i="4"/>
  <c r="F23" i="4"/>
  <c r="E23" i="4"/>
  <c r="D23" i="4"/>
  <c r="C23" i="4"/>
  <c r="B23" i="4"/>
  <c r="F22" i="4"/>
  <c r="E22" i="4"/>
  <c r="D22" i="4"/>
  <c r="C22" i="4"/>
  <c r="B22" i="4"/>
  <c r="F21" i="4"/>
  <c r="E21" i="4"/>
  <c r="D21" i="4"/>
  <c r="C21" i="4"/>
  <c r="B21" i="4"/>
  <c r="F20" i="4"/>
  <c r="E20" i="4"/>
  <c r="D20" i="4"/>
  <c r="C20" i="4"/>
  <c r="B20" i="4"/>
  <c r="F19" i="4"/>
  <c r="E19" i="4"/>
  <c r="D19" i="4"/>
  <c r="C19" i="4"/>
  <c r="B19" i="4"/>
  <c r="F18" i="4"/>
  <c r="E18" i="4"/>
  <c r="D18" i="4"/>
  <c r="C18" i="4"/>
  <c r="B18" i="4"/>
  <c r="F17" i="4"/>
  <c r="E17" i="4"/>
  <c r="D17" i="4"/>
  <c r="C17" i="4"/>
  <c r="B17" i="4"/>
  <c r="F16" i="4"/>
  <c r="E16" i="4"/>
  <c r="D16" i="4"/>
  <c r="C16" i="4"/>
  <c r="B16" i="4"/>
  <c r="F15" i="4"/>
  <c r="E15" i="4"/>
  <c r="D15" i="4"/>
  <c r="C15" i="4"/>
  <c r="B15" i="4"/>
  <c r="F14" i="4"/>
  <c r="E14" i="4"/>
  <c r="D14" i="4"/>
  <c r="C14" i="4"/>
  <c r="B14" i="4"/>
  <c r="F13" i="4"/>
  <c r="E13" i="4"/>
  <c r="D13" i="4"/>
  <c r="C13" i="4"/>
  <c r="B13" i="4"/>
  <c r="F12" i="4"/>
  <c r="E12" i="4"/>
  <c r="D12" i="4"/>
  <c r="C12" i="4"/>
  <c r="B12" i="4"/>
  <c r="F11" i="4"/>
  <c r="E11" i="4"/>
  <c r="D11" i="4"/>
  <c r="C11" i="4"/>
  <c r="B11" i="4"/>
  <c r="F10" i="4"/>
  <c r="E10" i="4"/>
  <c r="D10" i="4"/>
  <c r="C10" i="4"/>
  <c r="B10" i="4"/>
  <c r="F9" i="4"/>
  <c r="E9" i="4"/>
  <c r="D9" i="4"/>
  <c r="C9" i="4"/>
  <c r="B9" i="4"/>
  <c r="BM25" i="4" l="1"/>
  <c r="BM17" i="4"/>
  <c r="BM33" i="4"/>
  <c r="BM9" i="4"/>
  <c r="BM21" i="4"/>
  <c r="BM28" i="4"/>
  <c r="BM13" i="4"/>
  <c r="BM29" i="4"/>
  <c r="BM16" i="4"/>
  <c r="BM22" i="4"/>
  <c r="BM32" i="4"/>
  <c r="BM18" i="4"/>
  <c r="BM20" i="4"/>
  <c r="BM12" i="4"/>
  <c r="BM10" i="4"/>
  <c r="BM26" i="4"/>
  <c r="BM19" i="4"/>
  <c r="BH7" i="4"/>
  <c r="BH6" i="4"/>
  <c r="BM11" i="4"/>
  <c r="BM27" i="4"/>
  <c r="BP32" i="4"/>
  <c r="BR31" i="4" a="1"/>
  <c r="BR31" i="4" s="1"/>
  <c r="BS30" i="4" a="1"/>
  <c r="BS30" i="4" s="1"/>
  <c r="BP28" i="4"/>
  <c r="BR27" i="4" a="1"/>
  <c r="BR27" i="4" s="1"/>
  <c r="BS26" i="4" a="1"/>
  <c r="BS26" i="4" s="1"/>
  <c r="BP24" i="4"/>
  <c r="BR23" i="4" a="1"/>
  <c r="BR23" i="4" s="1"/>
  <c r="BS22" i="4" a="1"/>
  <c r="BS22" i="4" s="1"/>
  <c r="BP20" i="4"/>
  <c r="BR19" i="4" a="1"/>
  <c r="BR19" i="4" s="1"/>
  <c r="BS18" i="4" a="1"/>
  <c r="BS18" i="4" s="1"/>
  <c r="BP16" i="4"/>
  <c r="BR15" i="4" a="1"/>
  <c r="BR15" i="4" s="1"/>
  <c r="BS14" i="4" a="1"/>
  <c r="BS14" i="4" s="1"/>
  <c r="BP12" i="4"/>
  <c r="BR11" i="4" a="1"/>
  <c r="BR11" i="4" s="1"/>
  <c r="BS10" i="4" a="1"/>
  <c r="BS10" i="4" s="1"/>
  <c r="BS33" i="4" a="1"/>
  <c r="BS33" i="4" s="1"/>
  <c r="BP31" i="4"/>
  <c r="BR30" i="4" a="1"/>
  <c r="BR30" i="4" s="1"/>
  <c r="BS29" i="4" a="1"/>
  <c r="BS29" i="4" s="1"/>
  <c r="BP27" i="4"/>
  <c r="BR26" i="4" a="1"/>
  <c r="BR26" i="4" s="1"/>
  <c r="BS25" i="4" a="1"/>
  <c r="BS25" i="4" s="1"/>
  <c r="BP23" i="4"/>
  <c r="BR22" i="4" a="1"/>
  <c r="BR22" i="4" s="1"/>
  <c r="BS21" i="4" a="1"/>
  <c r="BS21" i="4" s="1"/>
  <c r="BP19" i="4"/>
  <c r="BR18" i="4" a="1"/>
  <c r="BR18" i="4" s="1"/>
  <c r="BS17" i="4" a="1"/>
  <c r="BS17" i="4" s="1"/>
  <c r="BP15" i="4"/>
  <c r="BR14" i="4" a="1"/>
  <c r="BR14" i="4" s="1"/>
  <c r="BS13" i="4" a="1"/>
  <c r="BS13" i="4" s="1"/>
  <c r="BP11" i="4"/>
  <c r="BR10" i="4" a="1"/>
  <c r="BR10" i="4" s="1"/>
  <c r="BS9" i="4" a="1"/>
  <c r="BS9" i="4" s="1"/>
  <c r="BR33" i="4" a="1"/>
  <c r="BR33" i="4" s="1"/>
  <c r="BS32" i="4" a="1"/>
  <c r="BS32" i="4" s="1"/>
  <c r="BP30" i="4"/>
  <c r="BR29" i="4" a="1"/>
  <c r="BR29" i="4" s="1"/>
  <c r="BS28" i="4" a="1"/>
  <c r="BS28" i="4" s="1"/>
  <c r="BP26" i="4"/>
  <c r="BR25" i="4" a="1"/>
  <c r="BR25" i="4" s="1"/>
  <c r="BS24" i="4" a="1"/>
  <c r="BS24" i="4" s="1"/>
  <c r="BP22" i="4"/>
  <c r="BR21" i="4" a="1"/>
  <c r="BR21" i="4" s="1"/>
  <c r="BS20" i="4" a="1"/>
  <c r="BS20" i="4" s="1"/>
  <c r="BP18" i="4"/>
  <c r="BR17" i="4" a="1"/>
  <c r="BR17" i="4" s="1"/>
  <c r="BS16" i="4" a="1"/>
  <c r="BS16" i="4" s="1"/>
  <c r="BP14" i="4"/>
  <c r="BR13" i="4" a="1"/>
  <c r="BR13" i="4" s="1"/>
  <c r="BS12" i="4" a="1"/>
  <c r="BS12" i="4" s="1"/>
  <c r="BP10" i="4"/>
  <c r="BR9" i="4" a="1"/>
  <c r="BR9" i="4" s="1"/>
  <c r="BP33" i="4"/>
  <c r="BS31" i="4" a="1"/>
  <c r="BS31" i="4" s="1"/>
  <c r="BR24" i="4" a="1"/>
  <c r="BR24" i="4" s="1"/>
  <c r="BP17" i="4"/>
  <c r="BS15" i="4" a="1"/>
  <c r="BS15" i="4" s="1"/>
  <c r="BP29" i="4"/>
  <c r="BS27" i="4" a="1"/>
  <c r="BS27" i="4" s="1"/>
  <c r="BR20" i="4" a="1"/>
  <c r="BR20" i="4" s="1"/>
  <c r="BP13" i="4"/>
  <c r="BS11" i="4" a="1"/>
  <c r="BS11" i="4" s="1"/>
  <c r="BR32" i="4" a="1"/>
  <c r="BR32" i="4" s="1"/>
  <c r="BP25" i="4"/>
  <c r="BS23" i="4" a="1"/>
  <c r="BS23" i="4" s="1"/>
  <c r="BR16" i="4" a="1"/>
  <c r="BR16" i="4" s="1"/>
  <c r="BP9" i="4"/>
  <c r="BR28" i="4" a="1"/>
  <c r="BR28" i="4" s="1"/>
  <c r="BP21" i="4"/>
  <c r="BS19" i="4" a="1"/>
  <c r="BS19" i="4" s="1"/>
  <c r="BR12" i="4" a="1"/>
  <c r="BR12" i="4" s="1"/>
  <c r="BM23" i="4"/>
  <c r="BM24" i="4"/>
  <c r="BM14" i="4"/>
  <c r="BM30" i="4"/>
  <c r="BM15" i="4"/>
  <c r="BM31" i="4"/>
  <c r="BT4" i="4"/>
  <c r="BM4" i="4"/>
  <c r="M16" i="7"/>
  <c r="H311" i="7"/>
  <c r="H307" i="7"/>
  <c r="H303" i="7"/>
  <c r="H299" i="7"/>
  <c r="H295" i="7"/>
  <c r="H291" i="7"/>
  <c r="H287" i="7"/>
  <c r="H283" i="7"/>
  <c r="H310" i="7"/>
  <c r="H306" i="7"/>
  <c r="H302" i="7"/>
  <c r="H298" i="7"/>
  <c r="H294" i="7"/>
  <c r="H290" i="7"/>
  <c r="H286" i="7"/>
  <c r="H282" i="7"/>
  <c r="H309" i="7"/>
  <c r="H305" i="7"/>
  <c r="H301" i="7"/>
  <c r="H297" i="7"/>
  <c r="H293" i="7"/>
  <c r="H289" i="7"/>
  <c r="H285" i="7"/>
  <c r="H312" i="7"/>
  <c r="H308" i="7"/>
  <c r="H304" i="7"/>
  <c r="H300" i="7"/>
  <c r="H296" i="7"/>
  <c r="H292" i="7"/>
  <c r="H288" i="7"/>
  <c r="H284" i="7"/>
  <c r="F143" i="7"/>
  <c r="G150" i="7"/>
  <c r="F133" i="7"/>
  <c r="G140" i="7"/>
  <c r="F137" i="7"/>
  <c r="G144" i="7"/>
  <c r="F135" i="7"/>
  <c r="G142" i="7"/>
  <c r="F139" i="7"/>
  <c r="G146" i="7"/>
  <c r="F145" i="7"/>
  <c r="G152" i="7"/>
  <c r="F141" i="7"/>
  <c r="G148" i="7"/>
  <c r="J24" i="4"/>
  <c r="I24" i="4"/>
  <c r="H24" i="4"/>
  <c r="J28" i="4"/>
  <c r="I28" i="4"/>
  <c r="H28" i="4"/>
  <c r="J32" i="4"/>
  <c r="I32" i="4"/>
  <c r="H32" i="4"/>
  <c r="H25" i="4"/>
  <c r="J25" i="4"/>
  <c r="I25" i="4"/>
  <c r="H29" i="4"/>
  <c r="J29" i="4"/>
  <c r="I29" i="4"/>
  <c r="H33" i="4"/>
  <c r="J33" i="4"/>
  <c r="I33" i="4"/>
  <c r="I26" i="4"/>
  <c r="H26" i="4"/>
  <c r="J26" i="4"/>
  <c r="J31" i="4"/>
  <c r="I31" i="4"/>
  <c r="H31" i="4"/>
  <c r="D17" i="7"/>
  <c r="I30" i="4"/>
  <c r="H30" i="4"/>
  <c r="J30" i="4"/>
  <c r="J27" i="4"/>
  <c r="I27" i="4"/>
  <c r="H27" i="4"/>
  <c r="BQ21" i="4" l="1"/>
  <c r="BQ9" i="4"/>
  <c r="BQ27" i="4"/>
  <c r="BQ11" i="4"/>
  <c r="BQ33" i="4"/>
  <c r="BQ18" i="4"/>
  <c r="BQ17" i="4"/>
  <c r="BQ30" i="4"/>
  <c r="BQ15" i="4"/>
  <c r="BQ31" i="4"/>
  <c r="BQ14" i="4"/>
  <c r="BQ29" i="4"/>
  <c r="BQ25" i="4"/>
  <c r="BQ19" i="4"/>
  <c r="BQ12" i="4"/>
  <c r="BQ28" i="4"/>
  <c r="BQ24" i="4"/>
  <c r="BL7" i="4"/>
  <c r="BL6" i="4"/>
  <c r="BQ10" i="4"/>
  <c r="BQ26" i="4"/>
  <c r="BQ20" i="4"/>
  <c r="BT33" i="4"/>
  <c r="BV32" i="4" a="1"/>
  <c r="BV32" i="4" s="1"/>
  <c r="BW31" i="4" a="1"/>
  <c r="BW31" i="4" s="1"/>
  <c r="BT29" i="4"/>
  <c r="BV28" i="4" a="1"/>
  <c r="BV28" i="4" s="1"/>
  <c r="BW27" i="4" a="1"/>
  <c r="BW27" i="4" s="1"/>
  <c r="BT25" i="4"/>
  <c r="BV24" i="4" a="1"/>
  <c r="BV24" i="4" s="1"/>
  <c r="BW23" i="4" a="1"/>
  <c r="BW23" i="4" s="1"/>
  <c r="BT21" i="4"/>
  <c r="BV20" i="4" a="1"/>
  <c r="BV20" i="4" s="1"/>
  <c r="BW19" i="4" a="1"/>
  <c r="BW19" i="4" s="1"/>
  <c r="BT17" i="4"/>
  <c r="BV16" i="4" a="1"/>
  <c r="BV16" i="4" s="1"/>
  <c r="BW15" i="4" a="1"/>
  <c r="BW15" i="4" s="1"/>
  <c r="BT13" i="4"/>
  <c r="BV12" i="4" a="1"/>
  <c r="BV12" i="4" s="1"/>
  <c r="BW11" i="4" a="1"/>
  <c r="BW11" i="4" s="1"/>
  <c r="BT9" i="4"/>
  <c r="BT32" i="4"/>
  <c r="BV31" i="4" a="1"/>
  <c r="BV31" i="4" s="1"/>
  <c r="BW30" i="4" a="1"/>
  <c r="BW30" i="4" s="1"/>
  <c r="BT28" i="4"/>
  <c r="BV27" i="4" a="1"/>
  <c r="BV27" i="4" s="1"/>
  <c r="BW26" i="4" a="1"/>
  <c r="BW26" i="4" s="1"/>
  <c r="BT24" i="4"/>
  <c r="BV23" i="4" a="1"/>
  <c r="BV23" i="4" s="1"/>
  <c r="BW22" i="4" a="1"/>
  <c r="BW22" i="4" s="1"/>
  <c r="BT20" i="4"/>
  <c r="BV19" i="4" a="1"/>
  <c r="BV19" i="4" s="1"/>
  <c r="BW18" i="4" a="1"/>
  <c r="BW18" i="4" s="1"/>
  <c r="BT16" i="4"/>
  <c r="BV15" i="4" a="1"/>
  <c r="BV15" i="4" s="1"/>
  <c r="BW14" i="4" a="1"/>
  <c r="BW14" i="4" s="1"/>
  <c r="BT12" i="4"/>
  <c r="BV11" i="4" a="1"/>
  <c r="BV11" i="4" s="1"/>
  <c r="BW10" i="4" a="1"/>
  <c r="BW10" i="4" s="1"/>
  <c r="BW33" i="4" a="1"/>
  <c r="BW33" i="4" s="1"/>
  <c r="BT31" i="4"/>
  <c r="BV30" i="4" a="1"/>
  <c r="BV30" i="4" s="1"/>
  <c r="BW29" i="4" a="1"/>
  <c r="BW29" i="4" s="1"/>
  <c r="BT27" i="4"/>
  <c r="BV26" i="4" a="1"/>
  <c r="BV26" i="4" s="1"/>
  <c r="BW25" i="4" a="1"/>
  <c r="BW25" i="4" s="1"/>
  <c r="BT23" i="4"/>
  <c r="BV22" i="4" a="1"/>
  <c r="BV22" i="4" s="1"/>
  <c r="BW21" i="4" a="1"/>
  <c r="BW21" i="4" s="1"/>
  <c r="BT19" i="4"/>
  <c r="BV18" i="4" a="1"/>
  <c r="BV18" i="4" s="1"/>
  <c r="BW17" i="4" a="1"/>
  <c r="BW17" i="4" s="1"/>
  <c r="BT15" i="4"/>
  <c r="BV14" i="4" a="1"/>
  <c r="BV14" i="4" s="1"/>
  <c r="BW13" i="4" a="1"/>
  <c r="BW13" i="4" s="1"/>
  <c r="BT11" i="4"/>
  <c r="BV10" i="4" a="1"/>
  <c r="BV10" i="4" s="1"/>
  <c r="BW9" i="4" a="1"/>
  <c r="BW9" i="4" s="1"/>
  <c r="BV29" i="4" a="1"/>
  <c r="BV29" i="4" s="1"/>
  <c r="BT22" i="4"/>
  <c r="BW20" i="4" a="1"/>
  <c r="BW20" i="4" s="1"/>
  <c r="BV13" i="4" a="1"/>
  <c r="BV13" i="4" s="1"/>
  <c r="BW32" i="4" a="1"/>
  <c r="BW32" i="4" s="1"/>
  <c r="BV25" i="4" a="1"/>
  <c r="BV25" i="4" s="1"/>
  <c r="BT18" i="4"/>
  <c r="BW16" i="4" a="1"/>
  <c r="BW16" i="4" s="1"/>
  <c r="BV9" i="4" a="1"/>
  <c r="BV9" i="4" s="1"/>
  <c r="BT30" i="4"/>
  <c r="BW28" i="4" a="1"/>
  <c r="BW28" i="4" s="1"/>
  <c r="BV21" i="4" a="1"/>
  <c r="BV21" i="4" s="1"/>
  <c r="BT14" i="4"/>
  <c r="BW12" i="4" a="1"/>
  <c r="BW12" i="4" s="1"/>
  <c r="BV33" i="4" a="1"/>
  <c r="BV33" i="4" s="1"/>
  <c r="BT26" i="4"/>
  <c r="BW24" i="4" a="1"/>
  <c r="BW24" i="4" s="1"/>
  <c r="BV17" i="4" a="1"/>
  <c r="BV17" i="4" s="1"/>
  <c r="BT10" i="4"/>
  <c r="BQ13" i="4"/>
  <c r="BQ22" i="4"/>
  <c r="BQ23" i="4"/>
  <c r="BQ16" i="4"/>
  <c r="BQ32" i="4"/>
  <c r="BQ4" i="4"/>
  <c r="BX4" i="4"/>
  <c r="M17" i="7"/>
  <c r="H339" i="7"/>
  <c r="H335" i="7"/>
  <c r="H331" i="7"/>
  <c r="H327" i="7"/>
  <c r="H323" i="7"/>
  <c r="H319" i="7"/>
  <c r="H315" i="7"/>
  <c r="H342" i="7"/>
  <c r="H338" i="7"/>
  <c r="H334" i="7"/>
  <c r="H330" i="7"/>
  <c r="H326" i="7"/>
  <c r="H322" i="7"/>
  <c r="H318" i="7"/>
  <c r="H314" i="7"/>
  <c r="H341" i="7"/>
  <c r="H337" i="7"/>
  <c r="H333" i="7"/>
  <c r="H329" i="7"/>
  <c r="H325" i="7"/>
  <c r="H321" i="7"/>
  <c r="H317" i="7"/>
  <c r="H313" i="7"/>
  <c r="H340" i="7"/>
  <c r="H336" i="7"/>
  <c r="H332" i="7"/>
  <c r="H328" i="7"/>
  <c r="H324" i="7"/>
  <c r="H320" i="7"/>
  <c r="H316" i="7"/>
  <c r="G159" i="7"/>
  <c r="F152" i="7"/>
  <c r="G149" i="7"/>
  <c r="F142" i="7"/>
  <c r="G147" i="7"/>
  <c r="F140" i="7"/>
  <c r="G155" i="7"/>
  <c r="F148" i="7"/>
  <c r="G153" i="7"/>
  <c r="F146" i="7"/>
  <c r="G151" i="7"/>
  <c r="F144" i="7"/>
  <c r="G157" i="7"/>
  <c r="F150" i="7"/>
  <c r="D19" i="7"/>
  <c r="D18" i="7"/>
  <c r="O10" i="1"/>
  <c r="K11" i="1"/>
  <c r="N9" i="9" s="1"/>
  <c r="J11" i="1"/>
  <c r="M9" i="9" s="1"/>
  <c r="I11" i="1"/>
  <c r="L9" i="9" s="1"/>
  <c r="H11" i="1"/>
  <c r="K9" i="9" s="1"/>
  <c r="BU30" i="4" l="1"/>
  <c r="BU18" i="4"/>
  <c r="BU26" i="4"/>
  <c r="BU16" i="4"/>
  <c r="BU32" i="4"/>
  <c r="BU10" i="4"/>
  <c r="BU23" i="4"/>
  <c r="BU19" i="4"/>
  <c r="BU20" i="4"/>
  <c r="BU29" i="4"/>
  <c r="BU22" i="4"/>
  <c r="BU12" i="4"/>
  <c r="BU28" i="4"/>
  <c r="BZ33" i="4" a="1"/>
  <c r="BZ33" i="4" s="1"/>
  <c r="CA32" i="4" a="1"/>
  <c r="CA32" i="4" s="1"/>
  <c r="BX30" i="4"/>
  <c r="BZ29" i="4" a="1"/>
  <c r="BZ29" i="4" s="1"/>
  <c r="CA28" i="4" a="1"/>
  <c r="CA28" i="4" s="1"/>
  <c r="BX26" i="4"/>
  <c r="BZ25" i="4" a="1"/>
  <c r="BZ25" i="4" s="1"/>
  <c r="CA24" i="4" a="1"/>
  <c r="CA24" i="4" s="1"/>
  <c r="BX22" i="4"/>
  <c r="BZ21" i="4" a="1"/>
  <c r="BZ21" i="4" s="1"/>
  <c r="CA20" i="4" a="1"/>
  <c r="CA20" i="4" s="1"/>
  <c r="BX18" i="4"/>
  <c r="BZ17" i="4" a="1"/>
  <c r="BZ17" i="4" s="1"/>
  <c r="CA16" i="4" a="1"/>
  <c r="CA16" i="4" s="1"/>
  <c r="BX14" i="4"/>
  <c r="BZ13" i="4" a="1"/>
  <c r="BZ13" i="4" s="1"/>
  <c r="CA12" i="4" a="1"/>
  <c r="CA12" i="4" s="1"/>
  <c r="BX10" i="4"/>
  <c r="BZ9" i="4" a="1"/>
  <c r="BZ9" i="4" s="1"/>
  <c r="BX33" i="4"/>
  <c r="BZ32" i="4" a="1"/>
  <c r="BZ32" i="4" s="1"/>
  <c r="CA31" i="4" a="1"/>
  <c r="CA31" i="4" s="1"/>
  <c r="BX29" i="4"/>
  <c r="BZ28" i="4" a="1"/>
  <c r="BZ28" i="4" s="1"/>
  <c r="CA27" i="4" a="1"/>
  <c r="CA27" i="4" s="1"/>
  <c r="BX25" i="4"/>
  <c r="BZ24" i="4" a="1"/>
  <c r="BZ24" i="4" s="1"/>
  <c r="CA23" i="4" a="1"/>
  <c r="CA23" i="4" s="1"/>
  <c r="BX21" i="4"/>
  <c r="BZ20" i="4" a="1"/>
  <c r="BZ20" i="4" s="1"/>
  <c r="CA19" i="4" a="1"/>
  <c r="CA19" i="4" s="1"/>
  <c r="BX17" i="4"/>
  <c r="BZ16" i="4" a="1"/>
  <c r="BZ16" i="4" s="1"/>
  <c r="CA15" i="4" a="1"/>
  <c r="CA15" i="4" s="1"/>
  <c r="BX13" i="4"/>
  <c r="BZ12" i="4" a="1"/>
  <c r="BZ12" i="4" s="1"/>
  <c r="CA11" i="4" a="1"/>
  <c r="CA11" i="4" s="1"/>
  <c r="BX9" i="4"/>
  <c r="BX32" i="4"/>
  <c r="BZ31" i="4" a="1"/>
  <c r="BZ31" i="4" s="1"/>
  <c r="CA30" i="4" a="1"/>
  <c r="CA30" i="4" s="1"/>
  <c r="BX28" i="4"/>
  <c r="BZ27" i="4" a="1"/>
  <c r="BZ27" i="4" s="1"/>
  <c r="CA26" i="4" a="1"/>
  <c r="CA26" i="4" s="1"/>
  <c r="BX24" i="4"/>
  <c r="BZ23" i="4" a="1"/>
  <c r="BZ23" i="4" s="1"/>
  <c r="CA22" i="4" a="1"/>
  <c r="CA22" i="4" s="1"/>
  <c r="BX20" i="4"/>
  <c r="BZ19" i="4" a="1"/>
  <c r="BZ19" i="4" s="1"/>
  <c r="CA18" i="4" a="1"/>
  <c r="CA18" i="4" s="1"/>
  <c r="BX16" i="4"/>
  <c r="BZ15" i="4" a="1"/>
  <c r="BZ15" i="4" s="1"/>
  <c r="CA14" i="4" a="1"/>
  <c r="CA14" i="4" s="1"/>
  <c r="BX12" i="4"/>
  <c r="BZ11" i="4" a="1"/>
  <c r="BZ11" i="4" s="1"/>
  <c r="CA10" i="4" a="1"/>
  <c r="CA10" i="4" s="1"/>
  <c r="BX27" i="4"/>
  <c r="CA25" i="4" a="1"/>
  <c r="CA25" i="4" s="1"/>
  <c r="BZ18" i="4" a="1"/>
  <c r="BZ18" i="4" s="1"/>
  <c r="BX11" i="4"/>
  <c r="CA9" i="4" a="1"/>
  <c r="CA9" i="4" s="1"/>
  <c r="BZ30" i="4" a="1"/>
  <c r="BZ30" i="4" s="1"/>
  <c r="BX23" i="4"/>
  <c r="CA21" i="4" a="1"/>
  <c r="CA21" i="4" s="1"/>
  <c r="BZ14" i="4" a="1"/>
  <c r="BZ14" i="4" s="1"/>
  <c r="CA33" i="4" a="1"/>
  <c r="CA33" i="4" s="1"/>
  <c r="BZ26" i="4" a="1"/>
  <c r="BZ26" i="4" s="1"/>
  <c r="BX19" i="4"/>
  <c r="CA17" i="4" a="1"/>
  <c r="CA17" i="4" s="1"/>
  <c r="BZ10" i="4" a="1"/>
  <c r="BZ10" i="4" s="1"/>
  <c r="BX31" i="4"/>
  <c r="CA29" i="4" a="1"/>
  <c r="CA29" i="4" s="1"/>
  <c r="BZ22" i="4" a="1"/>
  <c r="BZ22" i="4" s="1"/>
  <c r="BX15" i="4"/>
  <c r="CA13" i="4" a="1"/>
  <c r="CA13" i="4" s="1"/>
  <c r="BU9" i="4"/>
  <c r="BU25" i="4"/>
  <c r="BU13" i="4"/>
  <c r="BP7" i="4"/>
  <c r="BP6" i="4"/>
  <c r="BU14" i="4"/>
  <c r="BU15" i="4"/>
  <c r="BU31" i="4"/>
  <c r="BU21" i="4"/>
  <c r="BU11" i="4"/>
  <c r="BU27" i="4"/>
  <c r="BU24" i="4"/>
  <c r="BU17" i="4"/>
  <c r="BU33" i="4"/>
  <c r="CB4" i="4"/>
  <c r="O8" i="1"/>
  <c r="O9" i="1"/>
  <c r="P9" i="1" s="1"/>
  <c r="BU4" i="4"/>
  <c r="M18" i="7"/>
  <c r="O56" i="7" s="1"/>
  <c r="H371" i="7"/>
  <c r="H367" i="7"/>
  <c r="H363" i="7"/>
  <c r="H359" i="7"/>
  <c r="H355" i="7"/>
  <c r="H351" i="7"/>
  <c r="H347" i="7"/>
  <c r="H343" i="7"/>
  <c r="H370" i="7"/>
  <c r="H366" i="7"/>
  <c r="H362" i="7"/>
  <c r="H358" i="7"/>
  <c r="H354" i="7"/>
  <c r="H350" i="7"/>
  <c r="H346" i="7"/>
  <c r="H373" i="7"/>
  <c r="H369" i="7"/>
  <c r="H365" i="7"/>
  <c r="H361" i="7"/>
  <c r="H357" i="7"/>
  <c r="H353" i="7"/>
  <c r="H349" i="7"/>
  <c r="H345" i="7"/>
  <c r="H372" i="7"/>
  <c r="H368" i="7"/>
  <c r="H364" i="7"/>
  <c r="H360" i="7"/>
  <c r="H356" i="7"/>
  <c r="H352" i="7"/>
  <c r="H348" i="7"/>
  <c r="H344" i="7"/>
  <c r="M19" i="7"/>
  <c r="O16" i="7" s="1"/>
  <c r="H383" i="7"/>
  <c r="H379" i="7"/>
  <c r="H375" i="7"/>
  <c r="H382" i="7"/>
  <c r="H378" i="7"/>
  <c r="H374" i="7"/>
  <c r="H381" i="7"/>
  <c r="H377" i="7"/>
  <c r="H380" i="7"/>
  <c r="H376" i="7"/>
  <c r="Q5" i="7"/>
  <c r="Q4" i="7"/>
  <c r="F151" i="7"/>
  <c r="G158" i="7"/>
  <c r="F155" i="7"/>
  <c r="G162" i="7"/>
  <c r="F149" i="7"/>
  <c r="G156" i="7"/>
  <c r="F157" i="7"/>
  <c r="G164" i="7"/>
  <c r="F153" i="7"/>
  <c r="G160" i="7"/>
  <c r="F147" i="7"/>
  <c r="G154" i="7"/>
  <c r="F159" i="7"/>
  <c r="G166" i="7"/>
  <c r="O15" i="7"/>
  <c r="O272" i="7"/>
  <c r="O180" i="7"/>
  <c r="O37" i="7"/>
  <c r="O280" i="7"/>
  <c r="O118" i="7"/>
  <c r="O179" i="7"/>
  <c r="O285" i="7"/>
  <c r="O113" i="7"/>
  <c r="O241" i="7"/>
  <c r="O30" i="7"/>
  <c r="O133" i="7"/>
  <c r="O45" i="7"/>
  <c r="O321" i="7"/>
  <c r="O380" i="7"/>
  <c r="O249" i="7"/>
  <c r="O208" i="7"/>
  <c r="O317" i="7"/>
  <c r="O370" i="7"/>
  <c r="O198" i="7"/>
  <c r="O109" i="7"/>
  <c r="O159" i="7"/>
  <c r="O375" i="7"/>
  <c r="O21" i="7"/>
  <c r="O150" i="7"/>
  <c r="O91" i="7"/>
  <c r="O24" i="7"/>
  <c r="O362" i="7"/>
  <c r="O108" i="7"/>
  <c r="O213" i="7"/>
  <c r="O119" i="7"/>
  <c r="O98" i="7"/>
  <c r="O264" i="7"/>
  <c r="O32" i="7"/>
  <c r="O228" i="7"/>
  <c r="O178" i="7"/>
  <c r="O41" i="7"/>
  <c r="O176" i="7"/>
  <c r="O85" i="7"/>
  <c r="O61" i="7"/>
  <c r="O275" i="7"/>
  <c r="O290" i="7"/>
  <c r="O273" i="7"/>
  <c r="O329" i="7"/>
  <c r="O88" i="7"/>
  <c r="O260" i="7"/>
  <c r="O194" i="7"/>
  <c r="O172" i="7"/>
  <c r="O359" i="7"/>
  <c r="O122" i="7"/>
  <c r="O312" i="7"/>
  <c r="O378" i="7"/>
  <c r="O156" i="7"/>
  <c r="O310" i="7"/>
  <c r="O381" i="7"/>
  <c r="O120" i="7"/>
  <c r="O325" i="7"/>
  <c r="O248" i="7"/>
  <c r="O197" i="7"/>
  <c r="O331" i="7"/>
  <c r="O268" i="7"/>
  <c r="O309" i="7"/>
  <c r="O225" i="7"/>
  <c r="O124" i="7"/>
  <c r="O163" i="7"/>
  <c r="O62" i="7"/>
  <c r="O80" i="7"/>
  <c r="O262" i="7"/>
  <c r="O149" i="7"/>
  <c r="O29" i="7"/>
  <c r="O107" i="7"/>
  <c r="O173" i="7"/>
  <c r="O306" i="7"/>
  <c r="O77" i="7"/>
  <c r="O256" i="7"/>
  <c r="O64" i="7"/>
  <c r="O154" i="7"/>
  <c r="O257" i="7"/>
  <c r="O112" i="7"/>
  <c r="O128" i="7"/>
  <c r="O368" i="7"/>
  <c r="O69" i="7"/>
  <c r="O53" i="7"/>
  <c r="O253" i="7"/>
  <c r="O239" i="7"/>
  <c r="O226" i="7"/>
  <c r="O169" i="7"/>
  <c r="O106" i="7"/>
  <c r="O200" i="7"/>
  <c r="O83" i="7"/>
  <c r="O276" i="7"/>
  <c r="O298" i="7"/>
  <c r="O210" i="7"/>
  <c r="O81" i="7"/>
  <c r="O144" i="7"/>
  <c r="O238" i="7"/>
  <c r="O227" i="7"/>
  <c r="O103" i="7"/>
  <c r="O76" i="7"/>
  <c r="O72" i="7"/>
  <c r="O134" i="7"/>
  <c r="O283" i="7"/>
  <c r="O57" i="7"/>
  <c r="O278" i="7"/>
  <c r="O354" i="7"/>
  <c r="O361" i="7"/>
  <c r="O206" i="7"/>
  <c r="O339" i="7"/>
  <c r="O97" i="7"/>
  <c r="O161" i="7"/>
  <c r="O78" i="7"/>
  <c r="O136" i="7"/>
  <c r="O277" i="7"/>
  <c r="O244" i="7"/>
  <c r="O219" i="7"/>
  <c r="O50" i="7"/>
  <c r="O347" i="7"/>
  <c r="O65" i="7"/>
  <c r="O158" i="7"/>
  <c r="O294" i="7"/>
  <c r="O259" i="7"/>
  <c r="O33" i="7"/>
  <c r="O315" i="7"/>
  <c r="O196" i="7"/>
  <c r="O187" i="7"/>
  <c r="O55" i="7"/>
  <c r="O59" i="7"/>
  <c r="O143" i="7"/>
  <c r="O162" i="7"/>
  <c r="O324" i="7"/>
  <c r="O170" i="7"/>
  <c r="O296" i="7"/>
  <c r="O316" i="7"/>
  <c r="O250" i="7"/>
  <c r="O168" i="7"/>
  <c r="O73" i="7"/>
  <c r="O68" i="7"/>
  <c r="O147" i="7"/>
  <c r="O230" i="7"/>
  <c r="O125" i="7"/>
  <c r="O307" i="7"/>
  <c r="O186" i="7"/>
  <c r="O183" i="7"/>
  <c r="O300" i="7"/>
  <c r="O382" i="7"/>
  <c r="O376" i="7"/>
  <c r="O254" i="7"/>
  <c r="O233" i="7"/>
  <c r="O235" i="7"/>
  <c r="O344" i="7"/>
  <c r="O99" i="7"/>
  <c r="O383" i="7"/>
  <c r="O360" i="7"/>
  <c r="O258" i="7"/>
  <c r="O222" i="7"/>
  <c r="O95" i="7"/>
  <c r="O350" i="7"/>
  <c r="O355" i="7"/>
  <c r="O320" i="7"/>
  <c r="O35" i="7"/>
  <c r="O51" i="7"/>
  <c r="O214" i="7"/>
  <c r="O340" i="7"/>
  <c r="O70" i="7"/>
  <c r="O270" i="7"/>
  <c r="O232" i="7"/>
  <c r="O137" i="7"/>
  <c r="O357" i="7"/>
  <c r="O31" i="7"/>
  <c r="O40" i="7"/>
  <c r="O101" i="7"/>
  <c r="O171" i="7"/>
  <c r="O36" i="7"/>
  <c r="O279" i="7"/>
  <c r="O96" i="7"/>
  <c r="O191" i="7"/>
  <c r="O371" i="7"/>
  <c r="O237" i="7"/>
  <c r="O146" i="7"/>
  <c r="O89" i="7"/>
  <c r="O319" i="7"/>
  <c r="O217" i="7"/>
  <c r="O25" i="7"/>
  <c r="O247" i="7"/>
  <c r="O155" i="7"/>
  <c r="O351" i="7"/>
  <c r="O34" i="7"/>
  <c r="O39" i="7"/>
  <c r="O138" i="7"/>
  <c r="O335" i="7"/>
  <c r="O337" i="7"/>
  <c r="O288" i="7"/>
  <c r="O266" i="7"/>
  <c r="O223" i="7"/>
  <c r="O42" i="7"/>
  <c r="O349" i="7"/>
  <c r="O52" i="7"/>
  <c r="O93" i="7"/>
  <c r="O263" i="7"/>
  <c r="O92" i="7"/>
  <c r="O114" i="7"/>
  <c r="O334" i="7"/>
  <c r="O341" i="7"/>
  <c r="O63" i="7"/>
  <c r="O379" i="7"/>
  <c r="O142" i="7"/>
  <c r="O304" i="7"/>
  <c r="O332" i="7"/>
  <c r="O116" i="7"/>
  <c r="O301" i="7"/>
  <c r="O49" i="7"/>
  <c r="O199" i="7"/>
  <c r="O145" i="7"/>
  <c r="O327" i="7"/>
  <c r="O74" i="7"/>
  <c r="O333" i="7"/>
  <c r="O27" i="7"/>
  <c r="O104" i="7"/>
  <c r="O123" i="7"/>
  <c r="O211" i="7"/>
  <c r="O346" i="7"/>
  <c r="O282" i="7"/>
  <c r="O60" i="7"/>
  <c r="O4" i="7"/>
  <c r="P4" i="7" s="1"/>
  <c r="O182" i="7"/>
  <c r="O48" i="7"/>
  <c r="O274" i="7"/>
  <c r="O22" i="7"/>
  <c r="O308" i="7"/>
  <c r="O299" i="7"/>
  <c r="O185" i="7"/>
  <c r="O152" i="7"/>
  <c r="O204" i="7"/>
  <c r="O363" i="7"/>
  <c r="O189" i="7"/>
  <c r="O44" i="7"/>
  <c r="O303" i="7"/>
  <c r="O130" i="7"/>
  <c r="O374" i="7"/>
  <c r="O286" i="7"/>
  <c r="O140" i="7"/>
  <c r="O284" i="7"/>
  <c r="O121" i="7"/>
  <c r="O229" i="7"/>
  <c r="O372" i="7"/>
  <c r="O377" i="7"/>
  <c r="O220" i="7"/>
  <c r="O330" i="7"/>
  <c r="O236" i="7"/>
  <c r="O153" i="7"/>
  <c r="O174" i="7"/>
  <c r="O102" i="7"/>
  <c r="O117" i="7"/>
  <c r="O135" i="7"/>
  <c r="O243" i="7"/>
  <c r="O338" i="7"/>
  <c r="O47" i="7"/>
  <c r="O369" i="7"/>
  <c r="O342" i="7"/>
  <c r="O289" i="7"/>
  <c r="O86" i="7"/>
  <c r="O251" i="7"/>
  <c r="O215" i="7"/>
  <c r="O181" i="7"/>
  <c r="O373" i="7"/>
  <c r="O184" i="7"/>
  <c r="O205" i="7"/>
  <c r="O58" i="7"/>
  <c r="O302" i="7"/>
  <c r="O313" i="7"/>
  <c r="O160" i="7"/>
  <c r="O139" i="7"/>
  <c r="O67" i="7"/>
  <c r="O367" i="7"/>
  <c r="O366" i="7"/>
  <c r="O111" i="7"/>
  <c r="O75" i="7"/>
  <c r="O167" i="7"/>
  <c r="O293" i="7"/>
  <c r="O267" i="7"/>
  <c r="O129" i="7"/>
  <c r="O207" i="7"/>
  <c r="O212" i="7"/>
  <c r="O336" i="7"/>
  <c r="O23" i="7"/>
  <c r="O292" i="7"/>
  <c r="O358" i="7"/>
  <c r="O164" i="7"/>
  <c r="O281" i="7"/>
  <c r="O82" i="7"/>
  <c r="O141" i="7"/>
  <c r="O314" i="7"/>
  <c r="O46" i="7"/>
  <c r="O245" i="7"/>
  <c r="O365" i="7"/>
  <c r="O353" i="7"/>
  <c r="O8" i="7"/>
  <c r="O295" i="7"/>
  <c r="O20" i="7"/>
  <c r="O7" i="7"/>
  <c r="O12" i="7"/>
  <c r="O11" i="7"/>
  <c r="O14" i="7"/>
  <c r="O9" i="7"/>
  <c r="O13" i="7"/>
  <c r="Q10" i="1"/>
  <c r="O224" i="7" l="1"/>
  <c r="O28" i="7"/>
  <c r="O131" i="7"/>
  <c r="O202" i="7"/>
  <c r="O19" i="7"/>
  <c r="O216" i="7"/>
  <c r="O71" i="7"/>
  <c r="O356" i="7"/>
  <c r="O323" i="7"/>
  <c r="O126" i="7"/>
  <c r="O166" i="7"/>
  <c r="O311" i="7"/>
  <c r="O269" i="7"/>
  <c r="O157" i="7"/>
  <c r="O201" i="7"/>
  <c r="O242" i="7"/>
  <c r="O252" i="7"/>
  <c r="O177" i="7"/>
  <c r="O54" i="7"/>
  <c r="O326" i="7"/>
  <c r="O195" i="7"/>
  <c r="O343" i="7"/>
  <c r="O175" i="7"/>
  <c r="P5" i="7"/>
  <c r="O218" i="7"/>
  <c r="O348" i="7"/>
  <c r="O188" i="7"/>
  <c r="O38" i="7"/>
  <c r="O43" i="7"/>
  <c r="O255" i="7"/>
  <c r="O240" i="7"/>
  <c r="O297" i="7"/>
  <c r="O231" i="7"/>
  <c r="O105" i="7"/>
  <c r="O318" i="7"/>
  <c r="O234" i="7"/>
  <c r="O84" i="7"/>
  <c r="O94" i="7"/>
  <c r="O87" i="7"/>
  <c r="O328" i="7"/>
  <c r="O79" i="7"/>
  <c r="O203" i="7"/>
  <c r="O345" i="7"/>
  <c r="O287" i="7"/>
  <c r="O265" i="7"/>
  <c r="O291" i="7"/>
  <c r="O148" i="7"/>
  <c r="O261" i="7"/>
  <c r="O190" i="7"/>
  <c r="O209" i="7"/>
  <c r="O26" i="7"/>
  <c r="O100" i="7"/>
  <c r="O66" i="7"/>
  <c r="O322" i="7"/>
  <c r="O165" i="7"/>
  <c r="O352" i="7"/>
  <c r="O193" i="7"/>
  <c r="O115" i="7"/>
  <c r="O10" i="7"/>
  <c r="O17" i="7"/>
  <c r="O221" i="7"/>
  <c r="O110" i="7"/>
  <c r="O127" i="7"/>
  <c r="O151" i="7"/>
  <c r="O192" i="7"/>
  <c r="O364" i="7"/>
  <c r="O271" i="7"/>
  <c r="O132" i="7"/>
  <c r="O305" i="7"/>
  <c r="O246" i="7"/>
  <c r="O90" i="7"/>
  <c r="O6" i="7"/>
  <c r="BY19" i="4"/>
  <c r="BY31" i="4"/>
  <c r="BY17" i="4"/>
  <c r="BY33" i="4"/>
  <c r="BY23" i="4"/>
  <c r="BY16" i="4"/>
  <c r="BY32" i="4"/>
  <c r="BY11" i="4"/>
  <c r="BY20" i="4"/>
  <c r="BY27" i="4"/>
  <c r="BY13" i="4"/>
  <c r="BY29" i="4"/>
  <c r="BY14" i="4"/>
  <c r="BY30" i="4"/>
  <c r="BY21" i="4"/>
  <c r="BT7" i="4"/>
  <c r="BT6" i="4"/>
  <c r="BY15" i="4"/>
  <c r="BY9" i="4"/>
  <c r="BY25" i="4"/>
  <c r="BY10" i="4"/>
  <c r="BY26" i="4"/>
  <c r="CE33" i="4" a="1"/>
  <c r="CE33" i="4" s="1"/>
  <c r="CB31" i="4"/>
  <c r="CD30" i="4" a="1"/>
  <c r="CD30" i="4" s="1"/>
  <c r="CE29" i="4" a="1"/>
  <c r="CE29" i="4" s="1"/>
  <c r="CB27" i="4"/>
  <c r="CD26" i="4" a="1"/>
  <c r="CD26" i="4" s="1"/>
  <c r="CE25" i="4" a="1"/>
  <c r="CE25" i="4" s="1"/>
  <c r="CB23" i="4"/>
  <c r="CD22" i="4" a="1"/>
  <c r="CD22" i="4" s="1"/>
  <c r="CE21" i="4" a="1"/>
  <c r="CE21" i="4" s="1"/>
  <c r="CB19" i="4"/>
  <c r="CD18" i="4" a="1"/>
  <c r="CD18" i="4" s="1"/>
  <c r="CE17" i="4" a="1"/>
  <c r="CE17" i="4" s="1"/>
  <c r="CB15" i="4"/>
  <c r="CD14" i="4" a="1"/>
  <c r="CD14" i="4" s="1"/>
  <c r="CE13" i="4" a="1"/>
  <c r="CE13" i="4" s="1"/>
  <c r="CB11" i="4"/>
  <c r="CD10" i="4" a="1"/>
  <c r="CD10" i="4" s="1"/>
  <c r="CE9" i="4" a="1"/>
  <c r="CE9" i="4" s="1"/>
  <c r="CD33" i="4" a="1"/>
  <c r="CD33" i="4" s="1"/>
  <c r="CE32" i="4" a="1"/>
  <c r="CE32" i="4" s="1"/>
  <c r="CB30" i="4"/>
  <c r="CD29" i="4" a="1"/>
  <c r="CD29" i="4" s="1"/>
  <c r="CE28" i="4" a="1"/>
  <c r="CE28" i="4" s="1"/>
  <c r="CB26" i="4"/>
  <c r="CD25" i="4" a="1"/>
  <c r="CD25" i="4" s="1"/>
  <c r="CE24" i="4" a="1"/>
  <c r="CE24" i="4" s="1"/>
  <c r="CB22" i="4"/>
  <c r="CD21" i="4" a="1"/>
  <c r="CD21" i="4" s="1"/>
  <c r="CE20" i="4" a="1"/>
  <c r="CE20" i="4" s="1"/>
  <c r="CB18" i="4"/>
  <c r="CD17" i="4" a="1"/>
  <c r="CD17" i="4" s="1"/>
  <c r="CE16" i="4" a="1"/>
  <c r="CE16" i="4" s="1"/>
  <c r="CB14" i="4"/>
  <c r="CD13" i="4" a="1"/>
  <c r="CD13" i="4" s="1"/>
  <c r="CE12" i="4" a="1"/>
  <c r="CE12" i="4" s="1"/>
  <c r="CB10" i="4"/>
  <c r="CD9" i="4" a="1"/>
  <c r="CD9" i="4" s="1"/>
  <c r="CB33" i="4"/>
  <c r="CD32" i="4" a="1"/>
  <c r="CD32" i="4" s="1"/>
  <c r="CE31" i="4" a="1"/>
  <c r="CE31" i="4" s="1"/>
  <c r="CB29" i="4"/>
  <c r="CD28" i="4" a="1"/>
  <c r="CD28" i="4" s="1"/>
  <c r="CE27" i="4" a="1"/>
  <c r="CE27" i="4" s="1"/>
  <c r="CB25" i="4"/>
  <c r="CD24" i="4" a="1"/>
  <c r="CD24" i="4" s="1"/>
  <c r="CE23" i="4" a="1"/>
  <c r="CE23" i="4" s="1"/>
  <c r="CB21" i="4"/>
  <c r="CD20" i="4" a="1"/>
  <c r="CD20" i="4" s="1"/>
  <c r="CE19" i="4" a="1"/>
  <c r="CE19" i="4" s="1"/>
  <c r="CB17" i="4"/>
  <c r="CD16" i="4" a="1"/>
  <c r="CD16" i="4" s="1"/>
  <c r="CE15" i="4" a="1"/>
  <c r="CE15" i="4" s="1"/>
  <c r="CB13" i="4"/>
  <c r="CD12" i="4" a="1"/>
  <c r="CD12" i="4" s="1"/>
  <c r="CE11" i="4" a="1"/>
  <c r="CE11" i="4" s="1"/>
  <c r="CB9" i="4"/>
  <c r="CB32" i="4"/>
  <c r="CE30" i="4" a="1"/>
  <c r="CE30" i="4" s="1"/>
  <c r="CD23" i="4" a="1"/>
  <c r="CD23" i="4" s="1"/>
  <c r="CB16" i="4"/>
  <c r="CE14" i="4" a="1"/>
  <c r="CE14" i="4" s="1"/>
  <c r="CB28" i="4"/>
  <c r="CE26" i="4" a="1"/>
  <c r="CE26" i="4" s="1"/>
  <c r="CD19" i="4" a="1"/>
  <c r="CD19" i="4" s="1"/>
  <c r="CB12" i="4"/>
  <c r="CE10" i="4" a="1"/>
  <c r="CE10" i="4" s="1"/>
  <c r="CD31" i="4" a="1"/>
  <c r="CD31" i="4" s="1"/>
  <c r="CB24" i="4"/>
  <c r="CE22" i="4" a="1"/>
  <c r="CE22" i="4" s="1"/>
  <c r="CD15" i="4" a="1"/>
  <c r="CD15" i="4" s="1"/>
  <c r="CD27" i="4" a="1"/>
  <c r="CD27" i="4" s="1"/>
  <c r="CB20" i="4"/>
  <c r="CE18" i="4" a="1"/>
  <c r="CE18" i="4" s="1"/>
  <c r="CD11" i="4" a="1"/>
  <c r="CD11" i="4" s="1"/>
  <c r="BY12" i="4"/>
  <c r="BY28" i="4"/>
  <c r="BY22" i="4"/>
  <c r="O18" i="7"/>
  <c r="BY24" i="4"/>
  <c r="BY18" i="4"/>
  <c r="BY4" i="4"/>
  <c r="CF4" i="4"/>
  <c r="Q8" i="1"/>
  <c r="R8" i="1" s="1"/>
  <c r="Q9" i="1"/>
  <c r="R9" i="1" s="1"/>
  <c r="P8" i="1"/>
  <c r="P6" i="7"/>
  <c r="Q6" i="7"/>
  <c r="G161" i="7"/>
  <c r="F154" i="7"/>
  <c r="G171" i="7"/>
  <c r="F164" i="7"/>
  <c r="G169" i="7"/>
  <c r="F162" i="7"/>
  <c r="G173" i="7"/>
  <c r="F166" i="7"/>
  <c r="G167" i="7"/>
  <c r="F160" i="7"/>
  <c r="G163" i="7"/>
  <c r="F156" i="7"/>
  <c r="G165" i="7"/>
  <c r="F158" i="7"/>
  <c r="Q11" i="1"/>
  <c r="S10" i="1"/>
  <c r="ACR11" i="1"/>
  <c r="ACQ11" i="1"/>
  <c r="ACP11" i="1"/>
  <c r="ACO11" i="1"/>
  <c r="O11" i="1"/>
  <c r="M11" i="1"/>
  <c r="CC24" i="4" l="1"/>
  <c r="CC12" i="4"/>
  <c r="CC28" i="4"/>
  <c r="CC13" i="4"/>
  <c r="CC14" i="4"/>
  <c r="CC30" i="4"/>
  <c r="CC29" i="4"/>
  <c r="CC9" i="4"/>
  <c r="CC25" i="4"/>
  <c r="CC10" i="4"/>
  <c r="CC26" i="4"/>
  <c r="CC16" i="4"/>
  <c r="CC18" i="4"/>
  <c r="CC32" i="4"/>
  <c r="CF32" i="4"/>
  <c r="CH31" i="4" a="1"/>
  <c r="CH31" i="4" s="1"/>
  <c r="CI30" i="4" a="1"/>
  <c r="CI30" i="4" s="1"/>
  <c r="CF28" i="4"/>
  <c r="CH27" i="4" a="1"/>
  <c r="CH27" i="4" s="1"/>
  <c r="CI26" i="4" a="1"/>
  <c r="CI26" i="4" s="1"/>
  <c r="CF24" i="4"/>
  <c r="CH23" i="4" a="1"/>
  <c r="CH23" i="4" s="1"/>
  <c r="CI22" i="4" a="1"/>
  <c r="CI22" i="4" s="1"/>
  <c r="CF20" i="4"/>
  <c r="CH19" i="4" a="1"/>
  <c r="CH19" i="4" s="1"/>
  <c r="CI18" i="4" a="1"/>
  <c r="CI18" i="4" s="1"/>
  <c r="CF16" i="4"/>
  <c r="CH15" i="4" a="1"/>
  <c r="CH15" i="4" s="1"/>
  <c r="CI14" i="4" a="1"/>
  <c r="CI14" i="4" s="1"/>
  <c r="CF12" i="4"/>
  <c r="CH11" i="4" a="1"/>
  <c r="CH11" i="4" s="1"/>
  <c r="CI10" i="4" a="1"/>
  <c r="CI10" i="4" s="1"/>
  <c r="CI33" i="4" a="1"/>
  <c r="CI33" i="4" s="1"/>
  <c r="CF31" i="4"/>
  <c r="CH30" i="4" a="1"/>
  <c r="CH30" i="4" s="1"/>
  <c r="CI29" i="4" a="1"/>
  <c r="CI29" i="4" s="1"/>
  <c r="CF27" i="4"/>
  <c r="CH26" i="4" a="1"/>
  <c r="CH26" i="4" s="1"/>
  <c r="CI25" i="4" a="1"/>
  <c r="CI25" i="4" s="1"/>
  <c r="CF23" i="4"/>
  <c r="CH22" i="4" a="1"/>
  <c r="CH22" i="4" s="1"/>
  <c r="CI21" i="4" a="1"/>
  <c r="CI21" i="4" s="1"/>
  <c r="CF19" i="4"/>
  <c r="CH18" i="4" a="1"/>
  <c r="CH18" i="4" s="1"/>
  <c r="CI17" i="4" a="1"/>
  <c r="CI17" i="4" s="1"/>
  <c r="CF15" i="4"/>
  <c r="CH14" i="4" a="1"/>
  <c r="CH14" i="4" s="1"/>
  <c r="CI13" i="4" a="1"/>
  <c r="CI13" i="4" s="1"/>
  <c r="CF11" i="4"/>
  <c r="CH10" i="4" a="1"/>
  <c r="CH10" i="4" s="1"/>
  <c r="CI9" i="4" a="1"/>
  <c r="CI9" i="4" s="1"/>
  <c r="CH33" i="4" a="1"/>
  <c r="CH33" i="4" s="1"/>
  <c r="CI32" i="4" a="1"/>
  <c r="CI32" i="4" s="1"/>
  <c r="CF30" i="4"/>
  <c r="CH29" i="4" a="1"/>
  <c r="CH29" i="4" s="1"/>
  <c r="CI28" i="4" a="1"/>
  <c r="CI28" i="4" s="1"/>
  <c r="CF26" i="4"/>
  <c r="CH25" i="4" a="1"/>
  <c r="CH25" i="4" s="1"/>
  <c r="CI24" i="4" a="1"/>
  <c r="CI24" i="4" s="1"/>
  <c r="CF22" i="4"/>
  <c r="CH21" i="4" a="1"/>
  <c r="CH21" i="4" s="1"/>
  <c r="CI20" i="4" a="1"/>
  <c r="CI20" i="4" s="1"/>
  <c r="CF18" i="4"/>
  <c r="CH17" i="4" a="1"/>
  <c r="CH17" i="4" s="1"/>
  <c r="CI16" i="4" a="1"/>
  <c r="CI16" i="4" s="1"/>
  <c r="CF14" i="4"/>
  <c r="CH13" i="4" a="1"/>
  <c r="CH13" i="4" s="1"/>
  <c r="CI12" i="4" a="1"/>
  <c r="CI12" i="4" s="1"/>
  <c r="CF10" i="4"/>
  <c r="CH9" i="4" a="1"/>
  <c r="CH9" i="4" s="1"/>
  <c r="CH28" i="4" a="1"/>
  <c r="CH28" i="4" s="1"/>
  <c r="CF21" i="4"/>
  <c r="CI19" i="4" a="1"/>
  <c r="CI19" i="4" s="1"/>
  <c r="CH12" i="4" a="1"/>
  <c r="CH12" i="4" s="1"/>
  <c r="CF33" i="4"/>
  <c r="CI31" i="4" a="1"/>
  <c r="CI31" i="4" s="1"/>
  <c r="CH24" i="4" a="1"/>
  <c r="CH24" i="4" s="1"/>
  <c r="CF17" i="4"/>
  <c r="CI15" i="4" a="1"/>
  <c r="CI15" i="4" s="1"/>
  <c r="CF29" i="4"/>
  <c r="CI27" i="4" a="1"/>
  <c r="CI27" i="4" s="1"/>
  <c r="CH20" i="4" a="1"/>
  <c r="CH20" i="4" s="1"/>
  <c r="CF13" i="4"/>
  <c r="CI11" i="4" a="1"/>
  <c r="CI11" i="4" s="1"/>
  <c r="CH32" i="4" a="1"/>
  <c r="CH32" i="4" s="1"/>
  <c r="CF25" i="4"/>
  <c r="CI23" i="4" a="1"/>
  <c r="CI23" i="4" s="1"/>
  <c r="CH16" i="4" a="1"/>
  <c r="CH16" i="4" s="1"/>
  <c r="CF9" i="4"/>
  <c r="CC15" i="4"/>
  <c r="CC31" i="4"/>
  <c r="CC11" i="4"/>
  <c r="CC27" i="4"/>
  <c r="BX7" i="4"/>
  <c r="BX6" i="4"/>
  <c r="CC22" i="4"/>
  <c r="CC23" i="4"/>
  <c r="CC20" i="4"/>
  <c r="CC21" i="4"/>
  <c r="CC17" i="4"/>
  <c r="CC33" i="4"/>
  <c r="CC19" i="4"/>
  <c r="S8" i="1"/>
  <c r="S9" i="1"/>
  <c r="T9" i="1" s="1"/>
  <c r="CC4" i="4"/>
  <c r="CJ4" i="4"/>
  <c r="P7" i="7"/>
  <c r="Q7" i="7"/>
  <c r="G170" i="7"/>
  <c r="F163" i="7"/>
  <c r="G180" i="7"/>
  <c r="F173" i="7"/>
  <c r="G178" i="7"/>
  <c r="F171" i="7"/>
  <c r="G172" i="7"/>
  <c r="F165" i="7"/>
  <c r="G174" i="7"/>
  <c r="F167" i="7"/>
  <c r="G176" i="7"/>
  <c r="F169" i="7"/>
  <c r="G168" i="7"/>
  <c r="F161" i="7"/>
  <c r="ACQ30" i="1" a="1"/>
  <c r="ACQ30" i="1" s="1"/>
  <c r="ACQ26" i="1" a="1"/>
  <c r="ACQ26" i="1" s="1"/>
  <c r="ACQ22" i="1" a="1"/>
  <c r="ACQ22" i="1" s="1"/>
  <c r="ACQ15" i="1" a="1"/>
  <c r="ACQ15" i="1" s="1"/>
  <c r="ACQ14" i="1" a="1"/>
  <c r="ACQ14" i="1" s="1"/>
  <c r="ACQ13" i="1" a="1"/>
  <c r="ACQ13" i="1" s="1"/>
  <c r="ACQ34" i="1" a="1"/>
  <c r="ACQ34" i="1" s="1"/>
  <c r="ACQ33" i="1" a="1"/>
  <c r="ACQ33" i="1" s="1"/>
  <c r="ACQ29" i="1" a="1"/>
  <c r="ACQ29" i="1" s="1"/>
  <c r="ACQ25" i="1" a="1"/>
  <c r="ACQ25" i="1" s="1"/>
  <c r="ACQ21" i="1" a="1"/>
  <c r="ACQ21" i="1" s="1"/>
  <c r="ACQ20" i="1" a="1"/>
  <c r="ACQ20" i="1" s="1"/>
  <c r="ACQ19" i="1" a="1"/>
  <c r="ACQ19" i="1" s="1"/>
  <c r="ACQ35" i="1" a="1"/>
  <c r="ACQ35" i="1" s="1"/>
  <c r="ACQ32" i="1" a="1"/>
  <c r="ACQ32" i="1" s="1"/>
  <c r="ACQ28" i="1" a="1"/>
  <c r="ACQ28" i="1" s="1"/>
  <c r="ACQ24" i="1" a="1"/>
  <c r="ACQ24" i="1" s="1"/>
  <c r="ACQ18" i="1" a="1"/>
  <c r="ACQ18" i="1" s="1"/>
  <c r="ACQ36" i="1" a="1"/>
  <c r="ACQ36" i="1" s="1"/>
  <c r="ACQ31" i="1" a="1"/>
  <c r="ACQ31" i="1" s="1"/>
  <c r="ACQ27" i="1" a="1"/>
  <c r="ACQ27" i="1" s="1"/>
  <c r="ACQ23" i="1" a="1"/>
  <c r="ACQ23" i="1" s="1"/>
  <c r="ACQ17" i="1" a="1"/>
  <c r="ACQ17" i="1" s="1"/>
  <c r="ACQ16" i="1" a="1"/>
  <c r="ACQ16" i="1" s="1"/>
  <c r="ACQ12" i="1" a="1"/>
  <c r="ACQ12" i="1" s="1"/>
  <c r="M9" i="4"/>
  <c r="ACO12" i="1" a="1"/>
  <c r="ACO12" i="1" s="1"/>
  <c r="ACO34" i="1" a="1"/>
  <c r="ACO34" i="1" s="1"/>
  <c r="ACO36" i="1" a="1"/>
  <c r="ACO36" i="1" s="1"/>
  <c r="ACO35" i="1" a="1"/>
  <c r="ACO35" i="1" s="1"/>
  <c r="ACO32" i="1" a="1"/>
  <c r="ACO32" i="1" s="1"/>
  <c r="ACO28" i="1" a="1"/>
  <c r="ACO28" i="1" s="1"/>
  <c r="ACO24" i="1" a="1"/>
  <c r="ACO24" i="1" s="1"/>
  <c r="ACO18" i="1" a="1"/>
  <c r="ACO18" i="1" s="1"/>
  <c r="ACO13" i="1" a="1"/>
  <c r="ACO13" i="1" s="1"/>
  <c r="ACO31" i="1" a="1"/>
  <c r="ACO31" i="1" s="1"/>
  <c r="ACO27" i="1" a="1"/>
  <c r="ACO27" i="1" s="1"/>
  <c r="ACO23" i="1" a="1"/>
  <c r="ACO23" i="1" s="1"/>
  <c r="ACO17" i="1" a="1"/>
  <c r="ACO17" i="1" s="1"/>
  <c r="ACO16" i="1" a="1"/>
  <c r="ACO16" i="1" s="1"/>
  <c r="ACO14" i="1" a="1"/>
  <c r="ACO14" i="1" s="1"/>
  <c r="ACO30" i="1" a="1"/>
  <c r="ACO30" i="1" s="1"/>
  <c r="ACO26" i="1" a="1"/>
  <c r="ACO26" i="1" s="1"/>
  <c r="ACO22" i="1" a="1"/>
  <c r="ACO22" i="1" s="1"/>
  <c r="ACO15" i="1" a="1"/>
  <c r="ACO15" i="1" s="1"/>
  <c r="ACO33" i="1" a="1"/>
  <c r="ACO33" i="1" s="1"/>
  <c r="ACO29" i="1" a="1"/>
  <c r="ACO29" i="1" s="1"/>
  <c r="ACO25" i="1" a="1"/>
  <c r="ACO25" i="1" s="1"/>
  <c r="ACO21" i="1" a="1"/>
  <c r="ACO21" i="1" s="1"/>
  <c r="ACO20" i="1" a="1"/>
  <c r="ACO20" i="1" s="1"/>
  <c r="ACO19" i="1" a="1"/>
  <c r="ACO19" i="1" s="1"/>
  <c r="ACR34" i="1" a="1"/>
  <c r="ACR34" i="1" s="1"/>
  <c r="ACR33" i="1" a="1"/>
  <c r="ACR33" i="1" s="1"/>
  <c r="ACR29" i="1" a="1"/>
  <c r="ACR29" i="1" s="1"/>
  <c r="ACR25" i="1" a="1"/>
  <c r="ACR25" i="1" s="1"/>
  <c r="ACR21" i="1" a="1"/>
  <c r="ACR21" i="1" s="1"/>
  <c r="ACR20" i="1" a="1"/>
  <c r="ACR20" i="1" s="1"/>
  <c r="ACR19" i="1" a="1"/>
  <c r="ACR19" i="1" s="1"/>
  <c r="ACR36" i="1" a="1"/>
  <c r="ACR36" i="1" s="1"/>
  <c r="ACR35" i="1" a="1"/>
  <c r="ACR35" i="1" s="1"/>
  <c r="ACR32" i="1" a="1"/>
  <c r="ACR32" i="1" s="1"/>
  <c r="ACR28" i="1" a="1"/>
  <c r="ACR28" i="1" s="1"/>
  <c r="ACR24" i="1" a="1"/>
  <c r="ACR24" i="1" s="1"/>
  <c r="ACR18" i="1" a="1"/>
  <c r="ACR18" i="1" s="1"/>
  <c r="ACR31" i="1" a="1"/>
  <c r="ACR31" i="1" s="1"/>
  <c r="ACR27" i="1" a="1"/>
  <c r="ACR27" i="1" s="1"/>
  <c r="ACR23" i="1" a="1"/>
  <c r="ACR23" i="1" s="1"/>
  <c r="ACR17" i="1" a="1"/>
  <c r="ACR17" i="1" s="1"/>
  <c r="ACR16" i="1" a="1"/>
  <c r="ACR16" i="1" s="1"/>
  <c r="ACR30" i="1" a="1"/>
  <c r="ACR30" i="1" s="1"/>
  <c r="ACR26" i="1" a="1"/>
  <c r="ACR26" i="1" s="1"/>
  <c r="ACR22" i="1" a="1"/>
  <c r="ACR22" i="1" s="1"/>
  <c r="ACR15" i="1" a="1"/>
  <c r="ACR15" i="1" s="1"/>
  <c r="ACR14" i="1" a="1"/>
  <c r="ACR14" i="1" s="1"/>
  <c r="ACR13" i="1" a="1"/>
  <c r="ACR13" i="1" s="1"/>
  <c r="ACR12" i="1" a="1"/>
  <c r="ACR12" i="1" s="1"/>
  <c r="ACP36" i="1" a="1"/>
  <c r="ACP36" i="1" s="1"/>
  <c r="ACP31" i="1" a="1"/>
  <c r="ACP31" i="1" s="1"/>
  <c r="ACP27" i="1" a="1"/>
  <c r="ACP27" i="1" s="1"/>
  <c r="ACP23" i="1" a="1"/>
  <c r="ACP23" i="1" s="1"/>
  <c r="ACP17" i="1" a="1"/>
  <c r="ACP17" i="1" s="1"/>
  <c r="ACP16" i="1" a="1"/>
  <c r="ACP16" i="1" s="1"/>
  <c r="ACP30" i="1" a="1"/>
  <c r="ACP30" i="1" s="1"/>
  <c r="ACP26" i="1" a="1"/>
  <c r="ACP26" i="1" s="1"/>
  <c r="ACP22" i="1" a="1"/>
  <c r="ACP22" i="1" s="1"/>
  <c r="ACP15" i="1" a="1"/>
  <c r="ACP15" i="1" s="1"/>
  <c r="ACP14" i="1" a="1"/>
  <c r="ACP14" i="1" s="1"/>
  <c r="ACP13" i="1" a="1"/>
  <c r="ACP13" i="1" s="1"/>
  <c r="ACP34" i="1" a="1"/>
  <c r="ACP34" i="1" s="1"/>
  <c r="ACT34" i="1" s="1"/>
  <c r="ACP33" i="1" a="1"/>
  <c r="ACP33" i="1" s="1"/>
  <c r="ACP29" i="1" a="1"/>
  <c r="ACP29" i="1" s="1"/>
  <c r="ACP25" i="1" a="1"/>
  <c r="ACP25" i="1" s="1"/>
  <c r="ACP21" i="1" a="1"/>
  <c r="ACP21" i="1" s="1"/>
  <c r="ACP20" i="1" a="1"/>
  <c r="ACP20" i="1" s="1"/>
  <c r="ACP19" i="1" a="1"/>
  <c r="ACP19" i="1" s="1"/>
  <c r="ACP35" i="1" a="1"/>
  <c r="ACP35" i="1" s="1"/>
  <c r="ACP32" i="1" a="1"/>
  <c r="ACP32" i="1" s="1"/>
  <c r="ACT32" i="1" s="1"/>
  <c r="ACP28" i="1" a="1"/>
  <c r="ACP28" i="1" s="1"/>
  <c r="ACP24" i="1" a="1"/>
  <c r="ACP24" i="1" s="1"/>
  <c r="ACP18" i="1" a="1"/>
  <c r="ACP18" i="1" s="1"/>
  <c r="ACP12" i="1" a="1"/>
  <c r="ACP12" i="1" s="1"/>
  <c r="S11" i="1"/>
  <c r="U10" i="1"/>
  <c r="ACV32" i="1"/>
  <c r="ACV35" i="1"/>
  <c r="ACV31" i="1"/>
  <c r="ACV34" i="1"/>
  <c r="ACV33" i="1"/>
  <c r="ACV36" i="1"/>
  <c r="ACU36" i="1"/>
  <c r="ACU34" i="1"/>
  <c r="ACU32" i="1"/>
  <c r="ACU35" i="1"/>
  <c r="ACU33" i="1"/>
  <c r="ACU31" i="1"/>
  <c r="ACT35" i="1"/>
  <c r="ACT31" i="1"/>
  <c r="ACT36" i="1"/>
  <c r="ACT33" i="1"/>
  <c r="ACV11" i="1"/>
  <c r="ACS11" i="1"/>
  <c r="ACT11" i="1"/>
  <c r="ACU11" i="1"/>
  <c r="CG33" i="4" l="1"/>
  <c r="CG21" i="4"/>
  <c r="CG10" i="4"/>
  <c r="CG26" i="4"/>
  <c r="CG22" i="4"/>
  <c r="CG29" i="4"/>
  <c r="CG23" i="4"/>
  <c r="CG13" i="4"/>
  <c r="CG11" i="4"/>
  <c r="CG27" i="4"/>
  <c r="CG19" i="4"/>
  <c r="CG25" i="4"/>
  <c r="CG15" i="4"/>
  <c r="CG31" i="4"/>
  <c r="CG9" i="4"/>
  <c r="CG18" i="4"/>
  <c r="CG20" i="4"/>
  <c r="CJ33" i="4"/>
  <c r="CL32" i="4" a="1"/>
  <c r="CL32" i="4" s="1"/>
  <c r="CM31" i="4" a="1"/>
  <c r="CM31" i="4" s="1"/>
  <c r="CJ29" i="4"/>
  <c r="CL28" i="4" a="1"/>
  <c r="CL28" i="4" s="1"/>
  <c r="CM27" i="4" a="1"/>
  <c r="CM27" i="4" s="1"/>
  <c r="CJ25" i="4"/>
  <c r="CL24" i="4" a="1"/>
  <c r="CL24" i="4" s="1"/>
  <c r="CM23" i="4" a="1"/>
  <c r="CM23" i="4" s="1"/>
  <c r="CJ21" i="4"/>
  <c r="CL20" i="4" a="1"/>
  <c r="CL20" i="4" s="1"/>
  <c r="CM19" i="4" a="1"/>
  <c r="CM19" i="4" s="1"/>
  <c r="CJ17" i="4"/>
  <c r="CL16" i="4" a="1"/>
  <c r="CL16" i="4" s="1"/>
  <c r="CM15" i="4" a="1"/>
  <c r="CM15" i="4" s="1"/>
  <c r="CJ13" i="4"/>
  <c r="CL12" i="4" a="1"/>
  <c r="CL12" i="4" s="1"/>
  <c r="CM11" i="4" a="1"/>
  <c r="CM11" i="4" s="1"/>
  <c r="CJ9" i="4"/>
  <c r="CJ32" i="4"/>
  <c r="CL31" i="4" a="1"/>
  <c r="CL31" i="4" s="1"/>
  <c r="CM30" i="4" a="1"/>
  <c r="CM30" i="4" s="1"/>
  <c r="CJ28" i="4"/>
  <c r="CL27" i="4" a="1"/>
  <c r="CL27" i="4" s="1"/>
  <c r="CM26" i="4" a="1"/>
  <c r="CM26" i="4" s="1"/>
  <c r="CJ24" i="4"/>
  <c r="CL23" i="4" a="1"/>
  <c r="CL23" i="4" s="1"/>
  <c r="CM22" i="4" a="1"/>
  <c r="CM22" i="4" s="1"/>
  <c r="CJ20" i="4"/>
  <c r="CL19" i="4" a="1"/>
  <c r="CL19" i="4" s="1"/>
  <c r="CM18" i="4" a="1"/>
  <c r="CM18" i="4" s="1"/>
  <c r="CJ16" i="4"/>
  <c r="CL15" i="4" a="1"/>
  <c r="CL15" i="4" s="1"/>
  <c r="CM14" i="4" a="1"/>
  <c r="CM14" i="4" s="1"/>
  <c r="CJ12" i="4"/>
  <c r="CL11" i="4" a="1"/>
  <c r="CL11" i="4" s="1"/>
  <c r="CM10" i="4" a="1"/>
  <c r="CM10" i="4" s="1"/>
  <c r="CM33" i="4" a="1"/>
  <c r="CM33" i="4" s="1"/>
  <c r="CJ31" i="4"/>
  <c r="CL30" i="4" a="1"/>
  <c r="CL30" i="4" s="1"/>
  <c r="CM29" i="4" a="1"/>
  <c r="CM29" i="4" s="1"/>
  <c r="CJ27" i="4"/>
  <c r="CL26" i="4" a="1"/>
  <c r="CL26" i="4" s="1"/>
  <c r="CM25" i="4" a="1"/>
  <c r="CM25" i="4" s="1"/>
  <c r="CJ23" i="4"/>
  <c r="CL22" i="4" a="1"/>
  <c r="CL22" i="4" s="1"/>
  <c r="CM21" i="4" a="1"/>
  <c r="CM21" i="4" s="1"/>
  <c r="CJ19" i="4"/>
  <c r="CL18" i="4" a="1"/>
  <c r="CL18" i="4" s="1"/>
  <c r="CM17" i="4" a="1"/>
  <c r="CM17" i="4" s="1"/>
  <c r="CJ15" i="4"/>
  <c r="CL14" i="4" a="1"/>
  <c r="CL14" i="4" s="1"/>
  <c r="CM13" i="4" a="1"/>
  <c r="CM13" i="4" s="1"/>
  <c r="CJ11" i="4"/>
  <c r="CL10" i="4" a="1"/>
  <c r="CL10" i="4" s="1"/>
  <c r="CM9" i="4" a="1"/>
  <c r="CM9" i="4" s="1"/>
  <c r="CL33" i="4" a="1"/>
  <c r="CL33" i="4" s="1"/>
  <c r="CJ26" i="4"/>
  <c r="CM24" i="4" a="1"/>
  <c r="CM24" i="4" s="1"/>
  <c r="CL17" i="4" a="1"/>
  <c r="CL17" i="4" s="1"/>
  <c r="CJ10" i="4"/>
  <c r="CL29" i="4" a="1"/>
  <c r="CL29" i="4" s="1"/>
  <c r="CJ22" i="4"/>
  <c r="CM20" i="4" a="1"/>
  <c r="CM20" i="4" s="1"/>
  <c r="CL13" i="4" a="1"/>
  <c r="CL13" i="4" s="1"/>
  <c r="CM32" i="4" a="1"/>
  <c r="CM32" i="4" s="1"/>
  <c r="CL25" i="4" a="1"/>
  <c r="CL25" i="4" s="1"/>
  <c r="CJ18" i="4"/>
  <c r="CM16" i="4" a="1"/>
  <c r="CM16" i="4" s="1"/>
  <c r="CL9" i="4" a="1"/>
  <c r="CL9" i="4" s="1"/>
  <c r="CJ30" i="4"/>
  <c r="CM28" i="4" a="1"/>
  <c r="CM28" i="4" s="1"/>
  <c r="CL21" i="4" a="1"/>
  <c r="CL21" i="4" s="1"/>
  <c r="CJ14" i="4"/>
  <c r="CM12" i="4" a="1"/>
  <c r="CM12" i="4" s="1"/>
  <c r="CG16" i="4"/>
  <c r="CG32" i="4"/>
  <c r="CB7" i="4"/>
  <c r="CB6" i="4"/>
  <c r="CG17" i="4"/>
  <c r="CG12" i="4"/>
  <c r="CG28" i="4"/>
  <c r="CG14" i="4"/>
  <c r="CG30" i="4"/>
  <c r="CG24" i="4"/>
  <c r="CG4" i="4"/>
  <c r="T8" i="1"/>
  <c r="U8" i="1"/>
  <c r="U9" i="1"/>
  <c r="V9" i="1" s="1"/>
  <c r="CN4" i="4"/>
  <c r="P8" i="7"/>
  <c r="Q8" i="7"/>
  <c r="G183" i="7"/>
  <c r="F176" i="7"/>
  <c r="G179" i="7"/>
  <c r="F172" i="7"/>
  <c r="F180" i="7"/>
  <c r="G187" i="7"/>
  <c r="G175" i="7"/>
  <c r="F168" i="7"/>
  <c r="G181" i="7"/>
  <c r="F174" i="7"/>
  <c r="G185" i="7"/>
  <c r="F178" i="7"/>
  <c r="G177" i="7"/>
  <c r="F170" i="7"/>
  <c r="U11" i="1"/>
  <c r="ACV19" i="1"/>
  <c r="ACV28" i="1"/>
  <c r="ACV29" i="1"/>
  <c r="ACV17" i="1"/>
  <c r="ACV20" i="1"/>
  <c r="ACV21" i="1"/>
  <c r="ACV23" i="1"/>
  <c r="ACV25" i="1"/>
  <c r="ACV16" i="1"/>
  <c r="ACV14" i="1"/>
  <c r="ACV22" i="1"/>
  <c r="ACV30" i="1"/>
  <c r="ACV24" i="1"/>
  <c r="ACV15" i="1"/>
  <c r="ACV13" i="1"/>
  <c r="ACV18" i="1"/>
  <c r="ACV26" i="1"/>
  <c r="ACV27" i="1"/>
  <c r="ACU21" i="1"/>
  <c r="ACU24" i="1"/>
  <c r="ACU22" i="1"/>
  <c r="ACU18" i="1"/>
  <c r="ACU19" i="1"/>
  <c r="ACU20" i="1"/>
  <c r="ACU27" i="1"/>
  <c r="ACU26" i="1"/>
  <c r="ACU25" i="1"/>
  <c r="ACU17" i="1"/>
  <c r="ACU29" i="1"/>
  <c r="ACU28" i="1"/>
  <c r="ACU23" i="1"/>
  <c r="ACU15" i="1"/>
  <c r="ACU13" i="1"/>
  <c r="ACU14" i="1"/>
  <c r="ACU16" i="1"/>
  <c r="ACU30" i="1"/>
  <c r="ACT17" i="1"/>
  <c r="ACT24" i="1"/>
  <c r="ACT23" i="1"/>
  <c r="ACT26" i="1"/>
  <c r="ACT25" i="1"/>
  <c r="ACT19" i="1"/>
  <c r="ACT21" i="1"/>
  <c r="ACT16" i="1"/>
  <c r="ACT29" i="1"/>
  <c r="ACT28" i="1"/>
  <c r="ACT27" i="1"/>
  <c r="ACT30" i="1"/>
  <c r="ACT14" i="1"/>
  <c r="ACT20" i="1"/>
  <c r="ACT13" i="1"/>
  <c r="ACT15" i="1"/>
  <c r="ACT18" i="1"/>
  <c r="ACT22" i="1"/>
  <c r="ACS19" i="1"/>
  <c r="ACS15" i="1"/>
  <c r="ACS28" i="1"/>
  <c r="ACS33" i="1"/>
  <c r="ACS24" i="1"/>
  <c r="ACS26" i="1"/>
  <c r="ACS34" i="1"/>
  <c r="ACS21" i="1"/>
  <c r="ACS16" i="1"/>
  <c r="ACS29" i="1"/>
  <c r="ACS22" i="1"/>
  <c r="ACS27" i="1"/>
  <c r="ACS35" i="1"/>
  <c r="ACS14" i="1"/>
  <c r="ACS18" i="1"/>
  <c r="ACS31" i="1"/>
  <c r="ACS23" i="1"/>
  <c r="ACS30" i="1"/>
  <c r="ACS36" i="1"/>
  <c r="ACS17" i="1"/>
  <c r="ACS13" i="1"/>
  <c r="ACS20" i="1"/>
  <c r="ACS32" i="1"/>
  <c r="ACS25" i="1"/>
  <c r="ACS12" i="1"/>
  <c r="ACU12" i="1"/>
  <c r="ACT12" i="1"/>
  <c r="CK30" i="4" l="1"/>
  <c r="CK18" i="4"/>
  <c r="CK23" i="4"/>
  <c r="CK16" i="4"/>
  <c r="CK32" i="4"/>
  <c r="CK14" i="4"/>
  <c r="CK22" i="4"/>
  <c r="CK15" i="4"/>
  <c r="CK31" i="4"/>
  <c r="CK24" i="4"/>
  <c r="CK11" i="4"/>
  <c r="CK27" i="4"/>
  <c r="CK33" i="4"/>
  <c r="CK20" i="4"/>
  <c r="CK13" i="4"/>
  <c r="CK29" i="4"/>
  <c r="CK17" i="4"/>
  <c r="CF7" i="4"/>
  <c r="CF6" i="4"/>
  <c r="CK26" i="4"/>
  <c r="CK9" i="4"/>
  <c r="CK25" i="4"/>
  <c r="CP33" i="4" a="1"/>
  <c r="CP33" i="4" s="1"/>
  <c r="CQ32" i="4" a="1"/>
  <c r="CQ32" i="4" s="1"/>
  <c r="CN30" i="4"/>
  <c r="CP29" i="4" a="1"/>
  <c r="CP29" i="4" s="1"/>
  <c r="CQ28" i="4" a="1"/>
  <c r="CQ28" i="4" s="1"/>
  <c r="CN26" i="4"/>
  <c r="CP25" i="4" a="1"/>
  <c r="CP25" i="4" s="1"/>
  <c r="CQ24" i="4" a="1"/>
  <c r="CQ24" i="4" s="1"/>
  <c r="CN22" i="4"/>
  <c r="CP21" i="4" a="1"/>
  <c r="CP21" i="4" s="1"/>
  <c r="CQ20" i="4" a="1"/>
  <c r="CQ20" i="4" s="1"/>
  <c r="CN18" i="4"/>
  <c r="CP17" i="4" a="1"/>
  <c r="CP17" i="4" s="1"/>
  <c r="CQ16" i="4" a="1"/>
  <c r="CQ16" i="4" s="1"/>
  <c r="CN14" i="4"/>
  <c r="CP13" i="4" a="1"/>
  <c r="CP13" i="4" s="1"/>
  <c r="CQ12" i="4" a="1"/>
  <c r="CQ12" i="4" s="1"/>
  <c r="CN10" i="4"/>
  <c r="CP9" i="4" a="1"/>
  <c r="CP9" i="4" s="1"/>
  <c r="CN33" i="4"/>
  <c r="CP32" i="4" a="1"/>
  <c r="CP32" i="4" s="1"/>
  <c r="CQ31" i="4" a="1"/>
  <c r="CQ31" i="4" s="1"/>
  <c r="CN29" i="4"/>
  <c r="CP28" i="4" a="1"/>
  <c r="CP28" i="4" s="1"/>
  <c r="CQ27" i="4" a="1"/>
  <c r="CQ27" i="4" s="1"/>
  <c r="CN25" i="4"/>
  <c r="CP24" i="4" a="1"/>
  <c r="CP24" i="4" s="1"/>
  <c r="CQ23" i="4" a="1"/>
  <c r="CQ23" i="4" s="1"/>
  <c r="CN21" i="4"/>
  <c r="CP20" i="4" a="1"/>
  <c r="CP20" i="4" s="1"/>
  <c r="CQ19" i="4" a="1"/>
  <c r="CQ19" i="4" s="1"/>
  <c r="CN17" i="4"/>
  <c r="CP16" i="4" a="1"/>
  <c r="CP16" i="4" s="1"/>
  <c r="CQ15" i="4" a="1"/>
  <c r="CQ15" i="4" s="1"/>
  <c r="CN13" i="4"/>
  <c r="CP12" i="4" a="1"/>
  <c r="CP12" i="4" s="1"/>
  <c r="CQ11" i="4" a="1"/>
  <c r="CQ11" i="4" s="1"/>
  <c r="CN9" i="4"/>
  <c r="CN32" i="4"/>
  <c r="CP31" i="4" a="1"/>
  <c r="CP31" i="4" s="1"/>
  <c r="CQ30" i="4" a="1"/>
  <c r="CQ30" i="4" s="1"/>
  <c r="CN28" i="4"/>
  <c r="CP27" i="4" a="1"/>
  <c r="CP27" i="4" s="1"/>
  <c r="CQ26" i="4" a="1"/>
  <c r="CQ26" i="4" s="1"/>
  <c r="CN24" i="4"/>
  <c r="CP23" i="4" a="1"/>
  <c r="CP23" i="4" s="1"/>
  <c r="CQ22" i="4" a="1"/>
  <c r="CQ22" i="4" s="1"/>
  <c r="CN20" i="4"/>
  <c r="CP19" i="4" a="1"/>
  <c r="CP19" i="4" s="1"/>
  <c r="CQ18" i="4" a="1"/>
  <c r="CQ18" i="4" s="1"/>
  <c r="CN16" i="4"/>
  <c r="CP15" i="4" a="1"/>
  <c r="CP15" i="4" s="1"/>
  <c r="CQ14" i="4" a="1"/>
  <c r="CQ14" i="4" s="1"/>
  <c r="CN12" i="4"/>
  <c r="CP11" i="4" a="1"/>
  <c r="CP11" i="4" s="1"/>
  <c r="CQ10" i="4" a="1"/>
  <c r="CQ10" i="4" s="1"/>
  <c r="CN31" i="4"/>
  <c r="CQ29" i="4" a="1"/>
  <c r="CQ29" i="4" s="1"/>
  <c r="CP22" i="4" a="1"/>
  <c r="CP22" i="4" s="1"/>
  <c r="CN15" i="4"/>
  <c r="CQ13" i="4" a="1"/>
  <c r="CQ13" i="4" s="1"/>
  <c r="CN27" i="4"/>
  <c r="CQ25" i="4" a="1"/>
  <c r="CQ25" i="4" s="1"/>
  <c r="CP18" i="4" a="1"/>
  <c r="CP18" i="4" s="1"/>
  <c r="CN11" i="4"/>
  <c r="CQ9" i="4" a="1"/>
  <c r="CQ9" i="4" s="1"/>
  <c r="CP30" i="4" a="1"/>
  <c r="CP30" i="4" s="1"/>
  <c r="CN23" i="4"/>
  <c r="CQ21" i="4" a="1"/>
  <c r="CQ21" i="4" s="1"/>
  <c r="CP14" i="4" a="1"/>
  <c r="CP14" i="4" s="1"/>
  <c r="CQ33" i="4" a="1"/>
  <c r="CQ33" i="4" s="1"/>
  <c r="CP26" i="4" a="1"/>
  <c r="CP26" i="4" s="1"/>
  <c r="CN19" i="4"/>
  <c r="CO19" i="4" s="1"/>
  <c r="CQ17" i="4" a="1"/>
  <c r="CQ17" i="4" s="1"/>
  <c r="CP10" i="4" a="1"/>
  <c r="CP10" i="4" s="1"/>
  <c r="CK10" i="4"/>
  <c r="CK19" i="4"/>
  <c r="CK12" i="4"/>
  <c r="CK28" i="4"/>
  <c r="CK21" i="4"/>
  <c r="CR4" i="4"/>
  <c r="V8" i="1"/>
  <c r="CK4" i="4"/>
  <c r="P9" i="7"/>
  <c r="Q9" i="7"/>
  <c r="G192" i="7"/>
  <c r="F185" i="7"/>
  <c r="G182" i="7"/>
  <c r="F175" i="7"/>
  <c r="G186" i="7"/>
  <c r="F179" i="7"/>
  <c r="G194" i="7"/>
  <c r="F187" i="7"/>
  <c r="G184" i="7"/>
  <c r="F177" i="7"/>
  <c r="G188" i="7"/>
  <c r="F181" i="7"/>
  <c r="G190" i="7"/>
  <c r="F183" i="7"/>
  <c r="CO21" i="4" l="1"/>
  <c r="CO23" i="4"/>
  <c r="CO31" i="4"/>
  <c r="CO16" i="4"/>
  <c r="CO32" i="4"/>
  <c r="CO15" i="4"/>
  <c r="CO20" i="4"/>
  <c r="CO27" i="4"/>
  <c r="CO24" i="4"/>
  <c r="CO17" i="4"/>
  <c r="CO33" i="4"/>
  <c r="CO9" i="4"/>
  <c r="CO25" i="4"/>
  <c r="CO12" i="4"/>
  <c r="CO28" i="4"/>
  <c r="CO18" i="4"/>
  <c r="CO14" i="4"/>
  <c r="CO30" i="4"/>
  <c r="CJ7" i="4"/>
  <c r="CJ6" i="4"/>
  <c r="CO11" i="4"/>
  <c r="CO13" i="4"/>
  <c r="CO29" i="4"/>
  <c r="CO10" i="4"/>
  <c r="CO26" i="4"/>
  <c r="CU33" i="4" a="1"/>
  <c r="CU33" i="4" s="1"/>
  <c r="CR31" i="4"/>
  <c r="CT30" i="4" a="1"/>
  <c r="CT30" i="4" s="1"/>
  <c r="CU29" i="4" a="1"/>
  <c r="CU29" i="4" s="1"/>
  <c r="CR27" i="4"/>
  <c r="CT26" i="4" a="1"/>
  <c r="CT26" i="4" s="1"/>
  <c r="CU25" i="4" a="1"/>
  <c r="CU25" i="4" s="1"/>
  <c r="CR23" i="4"/>
  <c r="CT22" i="4" a="1"/>
  <c r="CT22" i="4" s="1"/>
  <c r="CU21" i="4" a="1"/>
  <c r="CU21" i="4" s="1"/>
  <c r="CR19" i="4"/>
  <c r="CT18" i="4" a="1"/>
  <c r="CT18" i="4" s="1"/>
  <c r="CU17" i="4" a="1"/>
  <c r="CU17" i="4" s="1"/>
  <c r="CR15" i="4"/>
  <c r="CT14" i="4" a="1"/>
  <c r="CT14" i="4" s="1"/>
  <c r="CU13" i="4" a="1"/>
  <c r="CU13" i="4" s="1"/>
  <c r="CR11" i="4"/>
  <c r="CT10" i="4" a="1"/>
  <c r="CT10" i="4" s="1"/>
  <c r="CU9" i="4" a="1"/>
  <c r="CU9" i="4" s="1"/>
  <c r="CT33" i="4" a="1"/>
  <c r="CT33" i="4" s="1"/>
  <c r="CU32" i="4" a="1"/>
  <c r="CU32" i="4" s="1"/>
  <c r="CR30" i="4"/>
  <c r="CT29" i="4" a="1"/>
  <c r="CT29" i="4" s="1"/>
  <c r="CU28" i="4" a="1"/>
  <c r="CU28" i="4" s="1"/>
  <c r="CR26" i="4"/>
  <c r="CT25" i="4" a="1"/>
  <c r="CT25" i="4" s="1"/>
  <c r="CU24" i="4" a="1"/>
  <c r="CU24" i="4" s="1"/>
  <c r="CR22" i="4"/>
  <c r="CT21" i="4" a="1"/>
  <c r="CT21" i="4" s="1"/>
  <c r="CU20" i="4" a="1"/>
  <c r="CU20" i="4" s="1"/>
  <c r="CR18" i="4"/>
  <c r="CT17" i="4" a="1"/>
  <c r="CT17" i="4" s="1"/>
  <c r="CU16" i="4" a="1"/>
  <c r="CU16" i="4" s="1"/>
  <c r="CR14" i="4"/>
  <c r="CT13" i="4" a="1"/>
  <c r="CT13" i="4" s="1"/>
  <c r="CU12" i="4" a="1"/>
  <c r="CU12" i="4" s="1"/>
  <c r="CR10" i="4"/>
  <c r="CT9" i="4" a="1"/>
  <c r="CT9" i="4" s="1"/>
  <c r="CR33" i="4"/>
  <c r="CT32" i="4" a="1"/>
  <c r="CT32" i="4" s="1"/>
  <c r="CU31" i="4" a="1"/>
  <c r="CU31" i="4" s="1"/>
  <c r="CR29" i="4"/>
  <c r="CT28" i="4" a="1"/>
  <c r="CT28" i="4" s="1"/>
  <c r="CU27" i="4" a="1"/>
  <c r="CU27" i="4" s="1"/>
  <c r="CR25" i="4"/>
  <c r="CT24" i="4" a="1"/>
  <c r="CT24" i="4" s="1"/>
  <c r="CU23" i="4" a="1"/>
  <c r="CU23" i="4" s="1"/>
  <c r="CR21" i="4"/>
  <c r="CT20" i="4" a="1"/>
  <c r="CT20" i="4" s="1"/>
  <c r="CU19" i="4" a="1"/>
  <c r="CU19" i="4" s="1"/>
  <c r="CR17" i="4"/>
  <c r="CT16" i="4" a="1"/>
  <c r="CT16" i="4" s="1"/>
  <c r="CU15" i="4" a="1"/>
  <c r="CU15" i="4" s="1"/>
  <c r="CR13" i="4"/>
  <c r="CT12" i="4" a="1"/>
  <c r="CT12" i="4" s="1"/>
  <c r="CU11" i="4" a="1"/>
  <c r="CU11" i="4" s="1"/>
  <c r="CR9" i="4"/>
  <c r="CT27" i="4" a="1"/>
  <c r="CT27" i="4" s="1"/>
  <c r="CR20" i="4"/>
  <c r="CU18" i="4" a="1"/>
  <c r="CU18" i="4" s="1"/>
  <c r="CT11" i="4" a="1"/>
  <c r="CT11" i="4" s="1"/>
  <c r="CR32" i="4"/>
  <c r="CU30" i="4" a="1"/>
  <c r="CU30" i="4" s="1"/>
  <c r="CT23" i="4" a="1"/>
  <c r="CT23" i="4" s="1"/>
  <c r="CR16" i="4"/>
  <c r="CU14" i="4" a="1"/>
  <c r="CU14" i="4" s="1"/>
  <c r="CR28" i="4"/>
  <c r="CU26" i="4" a="1"/>
  <c r="CU26" i="4" s="1"/>
  <c r="CT19" i="4" a="1"/>
  <c r="CT19" i="4" s="1"/>
  <c r="CR12" i="4"/>
  <c r="CU10" i="4" a="1"/>
  <c r="CU10" i="4" s="1"/>
  <c r="CT31" i="4" a="1"/>
  <c r="CT31" i="4" s="1"/>
  <c r="CR24" i="4"/>
  <c r="CU22" i="4" a="1"/>
  <c r="CU22" i="4" s="1"/>
  <c r="CT15" i="4" a="1"/>
  <c r="CT15" i="4" s="1"/>
  <c r="CO22" i="4"/>
  <c r="CO4" i="4"/>
  <c r="CV4" i="4"/>
  <c r="P10" i="7"/>
  <c r="Q10" i="7"/>
  <c r="F188" i="7"/>
  <c r="G195" i="7"/>
  <c r="F194" i="7"/>
  <c r="G201" i="7"/>
  <c r="F182" i="7"/>
  <c r="G189" i="7"/>
  <c r="F190" i="7"/>
  <c r="G197" i="7"/>
  <c r="F184" i="7"/>
  <c r="G191" i="7"/>
  <c r="F186" i="7"/>
  <c r="G193" i="7"/>
  <c r="F192" i="7"/>
  <c r="G199" i="7"/>
  <c r="ACV12" i="1"/>
  <c r="CS20" i="4" l="1"/>
  <c r="CS32" i="4"/>
  <c r="CS13" i="4"/>
  <c r="CS29" i="4"/>
  <c r="CS28" i="4"/>
  <c r="CS22" i="4"/>
  <c r="CS9" i="4"/>
  <c r="CS25" i="4"/>
  <c r="CS16" i="4"/>
  <c r="CS17" i="4"/>
  <c r="CS33" i="4"/>
  <c r="CS10" i="4"/>
  <c r="CS26" i="4"/>
  <c r="CS23" i="4"/>
  <c r="CV32" i="4"/>
  <c r="CX31" i="4" a="1"/>
  <c r="CX31" i="4" s="1"/>
  <c r="CY30" i="4" a="1"/>
  <c r="CY30" i="4" s="1"/>
  <c r="CV28" i="4"/>
  <c r="CX27" i="4" a="1"/>
  <c r="CX27" i="4" s="1"/>
  <c r="CY26" i="4" a="1"/>
  <c r="CY26" i="4" s="1"/>
  <c r="CV24" i="4"/>
  <c r="CX23" i="4" a="1"/>
  <c r="CX23" i="4" s="1"/>
  <c r="CY22" i="4" a="1"/>
  <c r="CY22" i="4" s="1"/>
  <c r="CV20" i="4"/>
  <c r="CX19" i="4" a="1"/>
  <c r="CX19" i="4" s="1"/>
  <c r="CY18" i="4" a="1"/>
  <c r="CY18" i="4" s="1"/>
  <c r="CV16" i="4"/>
  <c r="CX15" i="4" a="1"/>
  <c r="CX15" i="4" s="1"/>
  <c r="CY14" i="4" a="1"/>
  <c r="CY14" i="4" s="1"/>
  <c r="CV12" i="4"/>
  <c r="CX11" i="4" a="1"/>
  <c r="CX11" i="4" s="1"/>
  <c r="CY10" i="4" a="1"/>
  <c r="CY10" i="4" s="1"/>
  <c r="CY33" i="4" a="1"/>
  <c r="CY33" i="4" s="1"/>
  <c r="CV31" i="4"/>
  <c r="CX30" i="4" a="1"/>
  <c r="CX30" i="4" s="1"/>
  <c r="CY29" i="4" a="1"/>
  <c r="CY29" i="4" s="1"/>
  <c r="CV27" i="4"/>
  <c r="CX26" i="4" a="1"/>
  <c r="CX26" i="4" s="1"/>
  <c r="CY25" i="4" a="1"/>
  <c r="CY25" i="4" s="1"/>
  <c r="CV23" i="4"/>
  <c r="CX22" i="4" a="1"/>
  <c r="CX22" i="4" s="1"/>
  <c r="CY21" i="4" a="1"/>
  <c r="CY21" i="4" s="1"/>
  <c r="CV19" i="4"/>
  <c r="CX18" i="4" a="1"/>
  <c r="CX18" i="4" s="1"/>
  <c r="CY17" i="4" a="1"/>
  <c r="CY17" i="4" s="1"/>
  <c r="CV15" i="4"/>
  <c r="CX14" i="4" a="1"/>
  <c r="CX14" i="4" s="1"/>
  <c r="CY13" i="4" a="1"/>
  <c r="CY13" i="4" s="1"/>
  <c r="CV11" i="4"/>
  <c r="CX10" i="4" a="1"/>
  <c r="CX10" i="4" s="1"/>
  <c r="CY9" i="4" a="1"/>
  <c r="CY9" i="4" s="1"/>
  <c r="CX33" i="4" a="1"/>
  <c r="CX33" i="4" s="1"/>
  <c r="CY32" i="4" a="1"/>
  <c r="CY32" i="4" s="1"/>
  <c r="CV30" i="4"/>
  <c r="CX29" i="4" a="1"/>
  <c r="CX29" i="4" s="1"/>
  <c r="CY28" i="4" a="1"/>
  <c r="CY28" i="4" s="1"/>
  <c r="CV26" i="4"/>
  <c r="CX25" i="4" a="1"/>
  <c r="CX25" i="4" s="1"/>
  <c r="CY24" i="4" a="1"/>
  <c r="CY24" i="4" s="1"/>
  <c r="CV22" i="4"/>
  <c r="CX21" i="4" a="1"/>
  <c r="CX21" i="4" s="1"/>
  <c r="CY20" i="4" a="1"/>
  <c r="CY20" i="4" s="1"/>
  <c r="CV18" i="4"/>
  <c r="CX17" i="4" a="1"/>
  <c r="CX17" i="4" s="1"/>
  <c r="CY16" i="4" a="1"/>
  <c r="CY16" i="4" s="1"/>
  <c r="CV14" i="4"/>
  <c r="CX13" i="4" a="1"/>
  <c r="CX13" i="4" s="1"/>
  <c r="CY12" i="4" a="1"/>
  <c r="CY12" i="4" s="1"/>
  <c r="CV10" i="4"/>
  <c r="CX9" i="4" a="1"/>
  <c r="CX9" i="4" s="1"/>
  <c r="CX32" i="4" a="1"/>
  <c r="CX32" i="4" s="1"/>
  <c r="CV25" i="4"/>
  <c r="CY23" i="4" a="1"/>
  <c r="CY23" i="4" s="1"/>
  <c r="CX16" i="4" a="1"/>
  <c r="CX16" i="4" s="1"/>
  <c r="CV9" i="4"/>
  <c r="CX28" i="4" a="1"/>
  <c r="CX28" i="4" s="1"/>
  <c r="CV21" i="4"/>
  <c r="CY19" i="4" a="1"/>
  <c r="CY19" i="4" s="1"/>
  <c r="CX12" i="4" a="1"/>
  <c r="CX12" i="4" s="1"/>
  <c r="CV33" i="4"/>
  <c r="CY31" i="4" a="1"/>
  <c r="CY31" i="4" s="1"/>
  <c r="CX24" i="4" a="1"/>
  <c r="CX24" i="4" s="1"/>
  <c r="CV17" i="4"/>
  <c r="CY15" i="4" a="1"/>
  <c r="CY15" i="4" s="1"/>
  <c r="CV29" i="4"/>
  <c r="CY27" i="4" a="1"/>
  <c r="CY27" i="4" s="1"/>
  <c r="CX20" i="4" a="1"/>
  <c r="CX20" i="4" s="1"/>
  <c r="CV13" i="4"/>
  <c r="CY11" i="4" a="1"/>
  <c r="CY11" i="4" s="1"/>
  <c r="CS19" i="4"/>
  <c r="CS18" i="4"/>
  <c r="CS15" i="4"/>
  <c r="CS31" i="4"/>
  <c r="CN7" i="4"/>
  <c r="CN6" i="4"/>
  <c r="CS12" i="4"/>
  <c r="CS24" i="4"/>
  <c r="CS21" i="4"/>
  <c r="CS14" i="4"/>
  <c r="CS30" i="4"/>
  <c r="CS11" i="4"/>
  <c r="CS27" i="4"/>
  <c r="CZ4" i="4"/>
  <c r="CS4" i="4"/>
  <c r="P11" i="7"/>
  <c r="Q11" i="7"/>
  <c r="G200" i="7"/>
  <c r="F193" i="7"/>
  <c r="G204" i="7"/>
  <c r="F197" i="7"/>
  <c r="G208" i="7"/>
  <c r="F201" i="7"/>
  <c r="G206" i="7"/>
  <c r="F199" i="7"/>
  <c r="G198" i="7"/>
  <c r="F191" i="7"/>
  <c r="G196" i="7"/>
  <c r="F189" i="7"/>
  <c r="G202" i="7"/>
  <c r="F195" i="7"/>
  <c r="CW25" i="4" l="1"/>
  <c r="CW15" i="4"/>
  <c r="CW31" i="4"/>
  <c r="CW18" i="4"/>
  <c r="CW11" i="4"/>
  <c r="CW27" i="4"/>
  <c r="CW10" i="4"/>
  <c r="CW26" i="4"/>
  <c r="CW19" i="4"/>
  <c r="CW21" i="4"/>
  <c r="CW33" i="4"/>
  <c r="CW17" i="4"/>
  <c r="CW14" i="4"/>
  <c r="CW30" i="4"/>
  <c r="CW23" i="4"/>
  <c r="CW16" i="4"/>
  <c r="CW32" i="4"/>
  <c r="CW9" i="4"/>
  <c r="CW12" i="4"/>
  <c r="CW28" i="4"/>
  <c r="CR7" i="4"/>
  <c r="CR6" i="4"/>
  <c r="CW29" i="4"/>
  <c r="CZ33" i="4"/>
  <c r="DB32" i="4" a="1"/>
  <c r="DB32" i="4" s="1"/>
  <c r="DC31" i="4" a="1"/>
  <c r="DC31" i="4" s="1"/>
  <c r="CZ29" i="4"/>
  <c r="DB28" i="4" a="1"/>
  <c r="DB28" i="4" s="1"/>
  <c r="DC27" i="4" a="1"/>
  <c r="DC27" i="4" s="1"/>
  <c r="CZ25" i="4"/>
  <c r="DB24" i="4" a="1"/>
  <c r="DB24" i="4" s="1"/>
  <c r="DC23" i="4" a="1"/>
  <c r="DC23" i="4" s="1"/>
  <c r="CZ21" i="4"/>
  <c r="DB20" i="4" a="1"/>
  <c r="DB20" i="4" s="1"/>
  <c r="DC19" i="4" a="1"/>
  <c r="DC19" i="4" s="1"/>
  <c r="CZ17" i="4"/>
  <c r="DB16" i="4" a="1"/>
  <c r="DB16" i="4" s="1"/>
  <c r="DC15" i="4" a="1"/>
  <c r="DC15" i="4" s="1"/>
  <c r="CZ13" i="4"/>
  <c r="DB12" i="4" a="1"/>
  <c r="DB12" i="4" s="1"/>
  <c r="DC11" i="4" a="1"/>
  <c r="DC11" i="4" s="1"/>
  <c r="CZ9" i="4"/>
  <c r="CZ32" i="4"/>
  <c r="DB31" i="4" a="1"/>
  <c r="DB31" i="4" s="1"/>
  <c r="DC30" i="4" a="1"/>
  <c r="DC30" i="4" s="1"/>
  <c r="CZ28" i="4"/>
  <c r="DB27" i="4" a="1"/>
  <c r="DB27" i="4" s="1"/>
  <c r="DC26" i="4" a="1"/>
  <c r="DC26" i="4" s="1"/>
  <c r="CZ24" i="4"/>
  <c r="DB23" i="4" a="1"/>
  <c r="DB23" i="4" s="1"/>
  <c r="DC22" i="4" a="1"/>
  <c r="DC22" i="4" s="1"/>
  <c r="CZ20" i="4"/>
  <c r="DB19" i="4" a="1"/>
  <c r="DB19" i="4" s="1"/>
  <c r="DC18" i="4" a="1"/>
  <c r="DC18" i="4" s="1"/>
  <c r="CZ16" i="4"/>
  <c r="DB15" i="4" a="1"/>
  <c r="DB15" i="4" s="1"/>
  <c r="DC14" i="4" a="1"/>
  <c r="DC14" i="4" s="1"/>
  <c r="CZ12" i="4"/>
  <c r="DB11" i="4" a="1"/>
  <c r="DB11" i="4" s="1"/>
  <c r="DC10" i="4" a="1"/>
  <c r="DC10" i="4" s="1"/>
  <c r="DC33" i="4" a="1"/>
  <c r="DC33" i="4" s="1"/>
  <c r="CZ31" i="4"/>
  <c r="DB30" i="4" a="1"/>
  <c r="DB30" i="4" s="1"/>
  <c r="DC29" i="4" a="1"/>
  <c r="DC29" i="4" s="1"/>
  <c r="CZ27" i="4"/>
  <c r="DA27" i="4" s="1"/>
  <c r="DB26" i="4" a="1"/>
  <c r="DB26" i="4" s="1"/>
  <c r="DC25" i="4" a="1"/>
  <c r="DC25" i="4" s="1"/>
  <c r="CZ23" i="4"/>
  <c r="DB22" i="4" a="1"/>
  <c r="DB22" i="4" s="1"/>
  <c r="DC21" i="4" a="1"/>
  <c r="DC21" i="4" s="1"/>
  <c r="CZ19" i="4"/>
  <c r="DB18" i="4" a="1"/>
  <c r="DB18" i="4" s="1"/>
  <c r="DC17" i="4" a="1"/>
  <c r="DC17" i="4" s="1"/>
  <c r="CZ15" i="4"/>
  <c r="DB14" i="4" a="1"/>
  <c r="DB14" i="4" s="1"/>
  <c r="DC13" i="4" a="1"/>
  <c r="DC13" i="4" s="1"/>
  <c r="CZ11" i="4"/>
  <c r="DA11" i="4" s="1"/>
  <c r="DB10" i="4" a="1"/>
  <c r="DB10" i="4" s="1"/>
  <c r="DC9" i="4" a="1"/>
  <c r="DC9" i="4" s="1"/>
  <c r="CZ30" i="4"/>
  <c r="DC28" i="4" a="1"/>
  <c r="DC28" i="4" s="1"/>
  <c r="DB21" i="4" a="1"/>
  <c r="DB21" i="4" s="1"/>
  <c r="CZ14" i="4"/>
  <c r="DC12" i="4" a="1"/>
  <c r="DC12" i="4" s="1"/>
  <c r="DB33" i="4" a="1"/>
  <c r="DB33" i="4" s="1"/>
  <c r="CZ26" i="4"/>
  <c r="DC24" i="4" a="1"/>
  <c r="DC24" i="4" s="1"/>
  <c r="DB17" i="4" a="1"/>
  <c r="DB17" i="4" s="1"/>
  <c r="CZ10" i="4"/>
  <c r="DB29" i="4" a="1"/>
  <c r="DB29" i="4" s="1"/>
  <c r="CZ22" i="4"/>
  <c r="DC20" i="4" a="1"/>
  <c r="DC20" i="4" s="1"/>
  <c r="DB13" i="4" a="1"/>
  <c r="DB13" i="4" s="1"/>
  <c r="DC32" i="4" a="1"/>
  <c r="DC32" i="4" s="1"/>
  <c r="DB25" i="4" a="1"/>
  <c r="DB25" i="4" s="1"/>
  <c r="CZ18" i="4"/>
  <c r="DC16" i="4" a="1"/>
  <c r="DC16" i="4" s="1"/>
  <c r="DB9" i="4" a="1"/>
  <c r="DB9" i="4" s="1"/>
  <c r="CW13" i="4"/>
  <c r="CW22" i="4"/>
  <c r="CW24" i="4"/>
  <c r="CW20" i="4"/>
  <c r="CW4" i="4"/>
  <c r="DD4" i="4"/>
  <c r="P12" i="7"/>
  <c r="Q12" i="7"/>
  <c r="F196" i="7"/>
  <c r="G203" i="7"/>
  <c r="F206" i="7"/>
  <c r="G213" i="7"/>
  <c r="F204" i="7"/>
  <c r="G211" i="7"/>
  <c r="F202" i="7"/>
  <c r="G209" i="7"/>
  <c r="F198" i="7"/>
  <c r="G205" i="7"/>
  <c r="F208" i="7"/>
  <c r="G215" i="7"/>
  <c r="F200" i="7"/>
  <c r="G207" i="7"/>
  <c r="AE10" i="1"/>
  <c r="DA23" i="4" l="1"/>
  <c r="DA10" i="4"/>
  <c r="DA31" i="4"/>
  <c r="DA15" i="4"/>
  <c r="DA19" i="4"/>
  <c r="DA22" i="4"/>
  <c r="DA12" i="4"/>
  <c r="DA28" i="4"/>
  <c r="DA16" i="4"/>
  <c r="DA32" i="4"/>
  <c r="DA20" i="4"/>
  <c r="DA14" i="4"/>
  <c r="DA30" i="4"/>
  <c r="DA13" i="4"/>
  <c r="DA29" i="4"/>
  <c r="DF33" i="4" a="1"/>
  <c r="DF33" i="4" s="1"/>
  <c r="DG32" i="4" a="1"/>
  <c r="DG32" i="4" s="1"/>
  <c r="DD30" i="4"/>
  <c r="DF29" i="4" a="1"/>
  <c r="DF29" i="4" s="1"/>
  <c r="DG28" i="4" a="1"/>
  <c r="DG28" i="4" s="1"/>
  <c r="DD26" i="4"/>
  <c r="DF25" i="4" a="1"/>
  <c r="DF25" i="4" s="1"/>
  <c r="DG24" i="4" a="1"/>
  <c r="DG24" i="4" s="1"/>
  <c r="DD22" i="4"/>
  <c r="DF21" i="4" a="1"/>
  <c r="DF21" i="4" s="1"/>
  <c r="DG20" i="4" a="1"/>
  <c r="DG20" i="4" s="1"/>
  <c r="DD18" i="4"/>
  <c r="DF17" i="4" a="1"/>
  <c r="DF17" i="4" s="1"/>
  <c r="DG16" i="4" a="1"/>
  <c r="DG16" i="4" s="1"/>
  <c r="DD14" i="4"/>
  <c r="DF13" i="4" a="1"/>
  <c r="DF13" i="4" s="1"/>
  <c r="DG12" i="4" a="1"/>
  <c r="DG12" i="4" s="1"/>
  <c r="DD10" i="4"/>
  <c r="DF9" i="4" a="1"/>
  <c r="DF9" i="4" s="1"/>
  <c r="DD33" i="4"/>
  <c r="DF32" i="4" a="1"/>
  <c r="DF32" i="4" s="1"/>
  <c r="DG31" i="4" a="1"/>
  <c r="DG31" i="4" s="1"/>
  <c r="DD29" i="4"/>
  <c r="DF28" i="4" a="1"/>
  <c r="DF28" i="4" s="1"/>
  <c r="DG27" i="4" a="1"/>
  <c r="DG27" i="4" s="1"/>
  <c r="DD25" i="4"/>
  <c r="DF24" i="4" a="1"/>
  <c r="DF24" i="4" s="1"/>
  <c r="DG23" i="4" a="1"/>
  <c r="DG23" i="4" s="1"/>
  <c r="DD21" i="4"/>
  <c r="DF20" i="4" a="1"/>
  <c r="DF20" i="4" s="1"/>
  <c r="DG19" i="4" a="1"/>
  <c r="DG19" i="4" s="1"/>
  <c r="DD17" i="4"/>
  <c r="DF16" i="4" a="1"/>
  <c r="DF16" i="4" s="1"/>
  <c r="DG15" i="4" a="1"/>
  <c r="DG15" i="4" s="1"/>
  <c r="DD13" i="4"/>
  <c r="DF12" i="4" a="1"/>
  <c r="DF12" i="4" s="1"/>
  <c r="DG11" i="4" a="1"/>
  <c r="DG11" i="4" s="1"/>
  <c r="DD9" i="4"/>
  <c r="DD32" i="4"/>
  <c r="DF31" i="4" a="1"/>
  <c r="DF31" i="4" s="1"/>
  <c r="DG30" i="4" a="1"/>
  <c r="DG30" i="4" s="1"/>
  <c r="DD28" i="4"/>
  <c r="DF27" i="4" a="1"/>
  <c r="DF27" i="4" s="1"/>
  <c r="DG26" i="4" a="1"/>
  <c r="DG26" i="4" s="1"/>
  <c r="DD24" i="4"/>
  <c r="DF23" i="4" a="1"/>
  <c r="DF23" i="4" s="1"/>
  <c r="DG22" i="4" a="1"/>
  <c r="DG22" i="4" s="1"/>
  <c r="DD20" i="4"/>
  <c r="DF19" i="4" a="1"/>
  <c r="DF19" i="4" s="1"/>
  <c r="DG18" i="4" a="1"/>
  <c r="DG18" i="4" s="1"/>
  <c r="DD16" i="4"/>
  <c r="DF15" i="4" a="1"/>
  <c r="DF15" i="4" s="1"/>
  <c r="DG14" i="4" a="1"/>
  <c r="DG14" i="4" s="1"/>
  <c r="DD12" i="4"/>
  <c r="DF11" i="4" a="1"/>
  <c r="DF11" i="4" s="1"/>
  <c r="DG10" i="4" a="1"/>
  <c r="DG10" i="4" s="1"/>
  <c r="DG33" i="4" a="1"/>
  <c r="DG33" i="4" s="1"/>
  <c r="DF26" i="4" a="1"/>
  <c r="DF26" i="4" s="1"/>
  <c r="DD19" i="4"/>
  <c r="DG17" i="4" a="1"/>
  <c r="DG17" i="4" s="1"/>
  <c r="DF10" i="4" a="1"/>
  <c r="DF10" i="4" s="1"/>
  <c r="DD31" i="4"/>
  <c r="DG29" i="4" a="1"/>
  <c r="DG29" i="4" s="1"/>
  <c r="DF22" i="4" a="1"/>
  <c r="DF22" i="4" s="1"/>
  <c r="DD15" i="4"/>
  <c r="DG13" i="4" a="1"/>
  <c r="DG13" i="4" s="1"/>
  <c r="DD27" i="4"/>
  <c r="DG25" i="4" a="1"/>
  <c r="DG25" i="4" s="1"/>
  <c r="DF18" i="4" a="1"/>
  <c r="DF18" i="4" s="1"/>
  <c r="DD11" i="4"/>
  <c r="DG9" i="4" a="1"/>
  <c r="DG9" i="4" s="1"/>
  <c r="DF30" i="4" a="1"/>
  <c r="DF30" i="4" s="1"/>
  <c r="DD23" i="4"/>
  <c r="DG21" i="4" a="1"/>
  <c r="DG21" i="4" s="1"/>
  <c r="DF14" i="4" a="1"/>
  <c r="DF14" i="4" s="1"/>
  <c r="DA9" i="4"/>
  <c r="DA25" i="4"/>
  <c r="DA21" i="4"/>
  <c r="CV7" i="4"/>
  <c r="CV6" i="4"/>
  <c r="DA18" i="4"/>
  <c r="DA26" i="4"/>
  <c r="DA24" i="4"/>
  <c r="DA17" i="4"/>
  <c r="DA33" i="4"/>
  <c r="AE8" i="1"/>
  <c r="AF8" i="1" s="1"/>
  <c r="AE9" i="1"/>
  <c r="AF9" i="1" s="1"/>
  <c r="DH4" i="4"/>
  <c r="DA4" i="4"/>
  <c r="P13" i="7"/>
  <c r="Q13" i="7"/>
  <c r="G222" i="7"/>
  <c r="F215" i="7"/>
  <c r="G216" i="7"/>
  <c r="F209" i="7"/>
  <c r="G220" i="7"/>
  <c r="F213" i="7"/>
  <c r="G214" i="7"/>
  <c r="F207" i="7"/>
  <c r="G212" i="7"/>
  <c r="F205" i="7"/>
  <c r="G218" i="7"/>
  <c r="F211" i="7"/>
  <c r="G210" i="7"/>
  <c r="F203" i="7"/>
  <c r="AE11" i="1"/>
  <c r="AG10" i="1"/>
  <c r="DE24" i="4" l="1"/>
  <c r="DE21" i="4"/>
  <c r="DE27" i="4"/>
  <c r="DE11" i="4"/>
  <c r="DE15" i="4"/>
  <c r="DE12" i="4"/>
  <c r="DE28" i="4"/>
  <c r="DE9" i="4"/>
  <c r="DE25" i="4"/>
  <c r="DE20" i="4"/>
  <c r="DE19" i="4"/>
  <c r="DE23" i="4"/>
  <c r="DE16" i="4"/>
  <c r="DE32" i="4"/>
  <c r="DE13" i="4"/>
  <c r="DE29" i="4"/>
  <c r="DE17" i="4"/>
  <c r="DE33" i="4"/>
  <c r="DE14" i="4"/>
  <c r="DE30" i="4"/>
  <c r="CZ7" i="4"/>
  <c r="CZ6" i="4"/>
  <c r="DE31" i="4"/>
  <c r="DE10" i="4"/>
  <c r="DE26" i="4"/>
  <c r="DK33" i="4" a="1"/>
  <c r="DK33" i="4" s="1"/>
  <c r="DH31" i="4"/>
  <c r="DJ30" i="4" a="1"/>
  <c r="DJ30" i="4" s="1"/>
  <c r="DK29" i="4" a="1"/>
  <c r="DK29" i="4" s="1"/>
  <c r="DH27" i="4"/>
  <c r="DJ26" i="4" a="1"/>
  <c r="DJ26" i="4" s="1"/>
  <c r="DK25" i="4" a="1"/>
  <c r="DK25" i="4" s="1"/>
  <c r="DH23" i="4"/>
  <c r="DJ22" i="4" a="1"/>
  <c r="DJ22" i="4" s="1"/>
  <c r="DK21" i="4" a="1"/>
  <c r="DK21" i="4" s="1"/>
  <c r="DH19" i="4"/>
  <c r="DJ18" i="4" a="1"/>
  <c r="DJ18" i="4" s="1"/>
  <c r="DK17" i="4" a="1"/>
  <c r="DK17" i="4" s="1"/>
  <c r="DH15" i="4"/>
  <c r="DJ14" i="4" a="1"/>
  <c r="DJ14" i="4" s="1"/>
  <c r="DK13" i="4" a="1"/>
  <c r="DK13" i="4" s="1"/>
  <c r="DH11" i="4"/>
  <c r="DJ10" i="4" a="1"/>
  <c r="DJ10" i="4" s="1"/>
  <c r="DK9" i="4" a="1"/>
  <c r="DK9" i="4" s="1"/>
  <c r="DJ33" i="4" a="1"/>
  <c r="DJ33" i="4" s="1"/>
  <c r="DK32" i="4" a="1"/>
  <c r="DK32" i="4" s="1"/>
  <c r="DH30" i="4"/>
  <c r="DJ29" i="4" a="1"/>
  <c r="DJ29" i="4" s="1"/>
  <c r="DK28" i="4" a="1"/>
  <c r="DK28" i="4" s="1"/>
  <c r="DH26" i="4"/>
  <c r="DJ25" i="4" a="1"/>
  <c r="DJ25" i="4" s="1"/>
  <c r="DK24" i="4" a="1"/>
  <c r="DK24" i="4" s="1"/>
  <c r="DH22" i="4"/>
  <c r="DJ21" i="4" a="1"/>
  <c r="DJ21" i="4" s="1"/>
  <c r="DK20" i="4" a="1"/>
  <c r="DK20" i="4" s="1"/>
  <c r="DH18" i="4"/>
  <c r="DJ17" i="4" a="1"/>
  <c r="DJ17" i="4" s="1"/>
  <c r="DK16" i="4" a="1"/>
  <c r="DK16" i="4" s="1"/>
  <c r="DH14" i="4"/>
  <c r="DJ13" i="4" a="1"/>
  <c r="DJ13" i="4" s="1"/>
  <c r="DK12" i="4" a="1"/>
  <c r="DK12" i="4" s="1"/>
  <c r="DH10" i="4"/>
  <c r="DJ9" i="4" a="1"/>
  <c r="DJ9" i="4" s="1"/>
  <c r="DH33" i="4"/>
  <c r="DJ32" i="4" a="1"/>
  <c r="DJ32" i="4" s="1"/>
  <c r="DK31" i="4" a="1"/>
  <c r="DK31" i="4" s="1"/>
  <c r="DH29" i="4"/>
  <c r="DJ28" i="4" a="1"/>
  <c r="DJ28" i="4" s="1"/>
  <c r="DK27" i="4" a="1"/>
  <c r="DK27" i="4" s="1"/>
  <c r="DH25" i="4"/>
  <c r="DJ24" i="4" a="1"/>
  <c r="DJ24" i="4" s="1"/>
  <c r="DK23" i="4" a="1"/>
  <c r="DK23" i="4" s="1"/>
  <c r="DH21" i="4"/>
  <c r="DJ20" i="4" a="1"/>
  <c r="DJ20" i="4" s="1"/>
  <c r="DK19" i="4" a="1"/>
  <c r="DK19" i="4" s="1"/>
  <c r="DH17" i="4"/>
  <c r="DJ16" i="4" a="1"/>
  <c r="DJ16" i="4" s="1"/>
  <c r="DK15" i="4" a="1"/>
  <c r="DK15" i="4" s="1"/>
  <c r="DH13" i="4"/>
  <c r="DJ12" i="4" a="1"/>
  <c r="DJ12" i="4" s="1"/>
  <c r="DK11" i="4" a="1"/>
  <c r="DK11" i="4" s="1"/>
  <c r="DH9" i="4"/>
  <c r="DJ31" i="4" a="1"/>
  <c r="DJ31" i="4" s="1"/>
  <c r="DH24" i="4"/>
  <c r="DK22" i="4" a="1"/>
  <c r="DK22" i="4" s="1"/>
  <c r="DJ15" i="4" a="1"/>
  <c r="DJ15" i="4" s="1"/>
  <c r="DJ27" i="4" a="1"/>
  <c r="DJ27" i="4" s="1"/>
  <c r="DH20" i="4"/>
  <c r="DK18" i="4" a="1"/>
  <c r="DK18" i="4" s="1"/>
  <c r="DJ11" i="4" a="1"/>
  <c r="DJ11" i="4" s="1"/>
  <c r="DH32" i="4"/>
  <c r="DK30" i="4" a="1"/>
  <c r="DK30" i="4" s="1"/>
  <c r="DJ23" i="4" a="1"/>
  <c r="DJ23" i="4" s="1"/>
  <c r="DH16" i="4"/>
  <c r="DK14" i="4" a="1"/>
  <c r="DK14" i="4" s="1"/>
  <c r="DH28" i="4"/>
  <c r="DK26" i="4" a="1"/>
  <c r="DK26" i="4" s="1"/>
  <c r="DJ19" i="4" a="1"/>
  <c r="DJ19" i="4" s="1"/>
  <c r="DH12" i="4"/>
  <c r="DK10" i="4" a="1"/>
  <c r="DK10" i="4" s="1"/>
  <c r="DE22" i="4"/>
  <c r="DE18" i="4"/>
  <c r="AG8" i="1"/>
  <c r="AG9" i="1"/>
  <c r="AH9" i="1" s="1"/>
  <c r="DE4" i="4"/>
  <c r="DL4" i="4"/>
  <c r="P14" i="7"/>
  <c r="Q14" i="7"/>
  <c r="F218" i="7"/>
  <c r="G225" i="7"/>
  <c r="F214" i="7"/>
  <c r="G221" i="7"/>
  <c r="F216" i="7"/>
  <c r="G223" i="7"/>
  <c r="G217" i="7"/>
  <c r="F210" i="7"/>
  <c r="F212" i="7"/>
  <c r="G219" i="7"/>
  <c r="F220" i="7"/>
  <c r="G227" i="7"/>
  <c r="F222" i="7"/>
  <c r="G229" i="7"/>
  <c r="AG11" i="1"/>
  <c r="AI10" i="1"/>
  <c r="DI28" i="4" l="1"/>
  <c r="DI16" i="4"/>
  <c r="DI24" i="4"/>
  <c r="DI21" i="4"/>
  <c r="DI14" i="4"/>
  <c r="DI30" i="4"/>
  <c r="DI12" i="4"/>
  <c r="DI17" i="4"/>
  <c r="DI33" i="4"/>
  <c r="DI10" i="4"/>
  <c r="DI26" i="4"/>
  <c r="DI32" i="4"/>
  <c r="DI9" i="4"/>
  <c r="DI25" i="4"/>
  <c r="DI18" i="4"/>
  <c r="DL32" i="4"/>
  <c r="DN31" i="4" a="1"/>
  <c r="DN31" i="4" s="1"/>
  <c r="DO30" i="4" a="1"/>
  <c r="DO30" i="4" s="1"/>
  <c r="DL28" i="4"/>
  <c r="DN27" i="4" a="1"/>
  <c r="DN27" i="4" s="1"/>
  <c r="DO26" i="4" a="1"/>
  <c r="DO26" i="4" s="1"/>
  <c r="DL24" i="4"/>
  <c r="DN23" i="4" a="1"/>
  <c r="DN23" i="4" s="1"/>
  <c r="DO22" i="4" a="1"/>
  <c r="DO22" i="4" s="1"/>
  <c r="DL20" i="4"/>
  <c r="DN19" i="4" a="1"/>
  <c r="DN19" i="4" s="1"/>
  <c r="DO18" i="4" a="1"/>
  <c r="DO18" i="4" s="1"/>
  <c r="DL16" i="4"/>
  <c r="DN15" i="4" a="1"/>
  <c r="DN15" i="4" s="1"/>
  <c r="DO14" i="4" a="1"/>
  <c r="DO14" i="4" s="1"/>
  <c r="DL12" i="4"/>
  <c r="DN11" i="4" a="1"/>
  <c r="DN11" i="4" s="1"/>
  <c r="DO10" i="4" a="1"/>
  <c r="DO10" i="4" s="1"/>
  <c r="DO33" i="4" a="1"/>
  <c r="DO33" i="4" s="1"/>
  <c r="DL31" i="4"/>
  <c r="DN30" i="4" a="1"/>
  <c r="DN30" i="4" s="1"/>
  <c r="DO29" i="4" a="1"/>
  <c r="DO29" i="4" s="1"/>
  <c r="DL27" i="4"/>
  <c r="DN26" i="4" a="1"/>
  <c r="DN26" i="4" s="1"/>
  <c r="DO25" i="4" a="1"/>
  <c r="DO25" i="4" s="1"/>
  <c r="DL23" i="4"/>
  <c r="DN22" i="4" a="1"/>
  <c r="DN22" i="4" s="1"/>
  <c r="DO21" i="4" a="1"/>
  <c r="DO21" i="4" s="1"/>
  <c r="DL19" i="4"/>
  <c r="DN18" i="4" a="1"/>
  <c r="DN18" i="4" s="1"/>
  <c r="DO17" i="4" a="1"/>
  <c r="DO17" i="4" s="1"/>
  <c r="DL15" i="4"/>
  <c r="DN14" i="4" a="1"/>
  <c r="DN14" i="4" s="1"/>
  <c r="DO13" i="4" a="1"/>
  <c r="DO13" i="4" s="1"/>
  <c r="DL11" i="4"/>
  <c r="DN10" i="4" a="1"/>
  <c r="DN10" i="4" s="1"/>
  <c r="DO9" i="4" a="1"/>
  <c r="DO9" i="4" s="1"/>
  <c r="DN33" i="4" a="1"/>
  <c r="DN33" i="4" s="1"/>
  <c r="DO32" i="4" a="1"/>
  <c r="DO32" i="4" s="1"/>
  <c r="DL30" i="4"/>
  <c r="DN29" i="4" a="1"/>
  <c r="DN29" i="4" s="1"/>
  <c r="DO28" i="4" a="1"/>
  <c r="DO28" i="4" s="1"/>
  <c r="DL26" i="4"/>
  <c r="DN25" i="4" a="1"/>
  <c r="DN25" i="4" s="1"/>
  <c r="DO24" i="4" a="1"/>
  <c r="DO24" i="4" s="1"/>
  <c r="DL22" i="4"/>
  <c r="DN21" i="4" a="1"/>
  <c r="DN21" i="4" s="1"/>
  <c r="DO20" i="4" a="1"/>
  <c r="DO20" i="4" s="1"/>
  <c r="DL18" i="4"/>
  <c r="DN17" i="4" a="1"/>
  <c r="DN17" i="4" s="1"/>
  <c r="DO16" i="4" a="1"/>
  <c r="DO16" i="4" s="1"/>
  <c r="DL14" i="4"/>
  <c r="DN13" i="4" a="1"/>
  <c r="DN13" i="4" s="1"/>
  <c r="DO12" i="4" a="1"/>
  <c r="DO12" i="4" s="1"/>
  <c r="DL10" i="4"/>
  <c r="DN9" i="4" a="1"/>
  <c r="DN9" i="4" s="1"/>
  <c r="DL29" i="4"/>
  <c r="DO27" i="4" a="1"/>
  <c r="DO27" i="4" s="1"/>
  <c r="DN20" i="4" a="1"/>
  <c r="DN20" i="4" s="1"/>
  <c r="DL13" i="4"/>
  <c r="DO11" i="4" a="1"/>
  <c r="DO11" i="4" s="1"/>
  <c r="DN32" i="4" a="1"/>
  <c r="DN32" i="4" s="1"/>
  <c r="DL25" i="4"/>
  <c r="DO23" i="4" a="1"/>
  <c r="DO23" i="4" s="1"/>
  <c r="DN16" i="4" a="1"/>
  <c r="DN16" i="4" s="1"/>
  <c r="DL9" i="4"/>
  <c r="DN28" i="4" a="1"/>
  <c r="DN28" i="4" s="1"/>
  <c r="DL21" i="4"/>
  <c r="DO19" i="4" a="1"/>
  <c r="DO19" i="4" s="1"/>
  <c r="DN12" i="4" a="1"/>
  <c r="DN12" i="4" s="1"/>
  <c r="DL33" i="4"/>
  <c r="DO31" i="4" a="1"/>
  <c r="DO31" i="4" s="1"/>
  <c r="DN24" i="4" a="1"/>
  <c r="DN24" i="4" s="1"/>
  <c r="DL17" i="4"/>
  <c r="DO15" i="4" a="1"/>
  <c r="DO15" i="4" s="1"/>
  <c r="DI20" i="4"/>
  <c r="DI13" i="4"/>
  <c r="DI29" i="4"/>
  <c r="DI22" i="4"/>
  <c r="DI15" i="4"/>
  <c r="DI31" i="4"/>
  <c r="DI11" i="4"/>
  <c r="DI27" i="4"/>
  <c r="DD7" i="4"/>
  <c r="DD6" i="4"/>
  <c r="DI23" i="4"/>
  <c r="DI19" i="4"/>
  <c r="DP4" i="4"/>
  <c r="DI4" i="4"/>
  <c r="AH8" i="1"/>
  <c r="AI8" i="1"/>
  <c r="AJ8" i="1" s="1"/>
  <c r="AI9" i="1"/>
  <c r="AJ9" i="1" s="1"/>
  <c r="P15" i="7"/>
  <c r="Q15" i="7"/>
  <c r="G234" i="7"/>
  <c r="F227" i="7"/>
  <c r="G228" i="7"/>
  <c r="F221" i="7"/>
  <c r="G224" i="7"/>
  <c r="F217" i="7"/>
  <c r="G236" i="7"/>
  <c r="F229" i="7"/>
  <c r="G226" i="7"/>
  <c r="F219" i="7"/>
  <c r="G230" i="7"/>
  <c r="F223" i="7"/>
  <c r="G232" i="7"/>
  <c r="F225" i="7"/>
  <c r="AK10" i="1"/>
  <c r="AI11" i="1"/>
  <c r="DM11" i="4" l="1"/>
  <c r="DM27" i="4"/>
  <c r="DM19" i="4"/>
  <c r="DM22" i="4"/>
  <c r="DM9" i="4"/>
  <c r="DM23" i="4"/>
  <c r="DM15" i="4"/>
  <c r="DM31" i="4"/>
  <c r="DM33" i="4"/>
  <c r="DM21" i="4"/>
  <c r="DM30" i="4"/>
  <c r="DM18" i="4"/>
  <c r="DM14" i="4"/>
  <c r="DM25" i="4"/>
  <c r="DM17" i="4"/>
  <c r="DM29" i="4"/>
  <c r="DM10" i="4"/>
  <c r="DM26" i="4"/>
  <c r="DM13" i="4"/>
  <c r="DP33" i="4"/>
  <c r="DR32" i="4" a="1"/>
  <c r="DR32" i="4" s="1"/>
  <c r="DS31" i="4" a="1"/>
  <c r="DS31" i="4" s="1"/>
  <c r="DP29" i="4"/>
  <c r="DR28" i="4" a="1"/>
  <c r="DR28" i="4" s="1"/>
  <c r="DS27" i="4" a="1"/>
  <c r="DS27" i="4" s="1"/>
  <c r="DP25" i="4"/>
  <c r="DR24" i="4" a="1"/>
  <c r="DR24" i="4" s="1"/>
  <c r="DS23" i="4" a="1"/>
  <c r="DS23" i="4" s="1"/>
  <c r="DP21" i="4"/>
  <c r="DR20" i="4" a="1"/>
  <c r="DR20" i="4" s="1"/>
  <c r="DS19" i="4" a="1"/>
  <c r="DS19" i="4" s="1"/>
  <c r="DP17" i="4"/>
  <c r="DR16" i="4" a="1"/>
  <c r="DR16" i="4" s="1"/>
  <c r="DS15" i="4" a="1"/>
  <c r="DS15" i="4" s="1"/>
  <c r="DP13" i="4"/>
  <c r="DR12" i="4" a="1"/>
  <c r="DR12" i="4" s="1"/>
  <c r="DS11" i="4" a="1"/>
  <c r="DS11" i="4" s="1"/>
  <c r="DP9" i="4"/>
  <c r="DP32" i="4"/>
  <c r="DR31" i="4" a="1"/>
  <c r="DR31" i="4" s="1"/>
  <c r="DS30" i="4" a="1"/>
  <c r="DS30" i="4" s="1"/>
  <c r="DP28" i="4"/>
  <c r="DR27" i="4" a="1"/>
  <c r="DR27" i="4" s="1"/>
  <c r="DS26" i="4" a="1"/>
  <c r="DS26" i="4" s="1"/>
  <c r="DP24" i="4"/>
  <c r="DR23" i="4" a="1"/>
  <c r="DR23" i="4" s="1"/>
  <c r="DS22" i="4" a="1"/>
  <c r="DS22" i="4" s="1"/>
  <c r="DP20" i="4"/>
  <c r="DR19" i="4" a="1"/>
  <c r="DR19" i="4" s="1"/>
  <c r="DS18" i="4" a="1"/>
  <c r="DS18" i="4" s="1"/>
  <c r="DP16" i="4"/>
  <c r="DR15" i="4" a="1"/>
  <c r="DR15" i="4" s="1"/>
  <c r="DS14" i="4" a="1"/>
  <c r="DS14" i="4" s="1"/>
  <c r="DP12" i="4"/>
  <c r="DR11" i="4" a="1"/>
  <c r="DR11" i="4" s="1"/>
  <c r="DS10" i="4" a="1"/>
  <c r="DS10" i="4" s="1"/>
  <c r="DS33" i="4" a="1"/>
  <c r="DS33" i="4" s="1"/>
  <c r="DP31" i="4"/>
  <c r="DR30" i="4" a="1"/>
  <c r="DR30" i="4" s="1"/>
  <c r="DS29" i="4" a="1"/>
  <c r="DS29" i="4" s="1"/>
  <c r="DP27" i="4"/>
  <c r="DR26" i="4" a="1"/>
  <c r="DR26" i="4" s="1"/>
  <c r="DS25" i="4" a="1"/>
  <c r="DS25" i="4" s="1"/>
  <c r="DP23" i="4"/>
  <c r="DR22" i="4" a="1"/>
  <c r="DR22" i="4" s="1"/>
  <c r="DS21" i="4" a="1"/>
  <c r="DS21" i="4" s="1"/>
  <c r="DP19" i="4"/>
  <c r="DR18" i="4" a="1"/>
  <c r="DR18" i="4" s="1"/>
  <c r="DS17" i="4" a="1"/>
  <c r="DS17" i="4" s="1"/>
  <c r="DP15" i="4"/>
  <c r="DR14" i="4" a="1"/>
  <c r="DR14" i="4" s="1"/>
  <c r="DS13" i="4" a="1"/>
  <c r="DS13" i="4" s="1"/>
  <c r="DP11" i="4"/>
  <c r="DR10" i="4" a="1"/>
  <c r="DR10" i="4" s="1"/>
  <c r="DS9" i="4" a="1"/>
  <c r="DS9" i="4" s="1"/>
  <c r="DS32" i="4" a="1"/>
  <c r="DS32" i="4" s="1"/>
  <c r="DR25" i="4" a="1"/>
  <c r="DR25" i="4" s="1"/>
  <c r="DP18" i="4"/>
  <c r="DS16" i="4" a="1"/>
  <c r="DS16" i="4" s="1"/>
  <c r="DR9" i="4" a="1"/>
  <c r="DR9" i="4" s="1"/>
  <c r="DP30" i="4"/>
  <c r="DS28" i="4" a="1"/>
  <c r="DS28" i="4" s="1"/>
  <c r="DR21" i="4" a="1"/>
  <c r="DR21" i="4" s="1"/>
  <c r="DP14" i="4"/>
  <c r="DS12" i="4" a="1"/>
  <c r="DS12" i="4" s="1"/>
  <c r="DR33" i="4" a="1"/>
  <c r="DR33" i="4" s="1"/>
  <c r="DP26" i="4"/>
  <c r="DS24" i="4" a="1"/>
  <c r="DS24" i="4" s="1"/>
  <c r="DR17" i="4" a="1"/>
  <c r="DR17" i="4" s="1"/>
  <c r="DP10" i="4"/>
  <c r="DR29" i="4" a="1"/>
  <c r="DR29" i="4" s="1"/>
  <c r="DP22" i="4"/>
  <c r="DS20" i="4" a="1"/>
  <c r="DS20" i="4" s="1"/>
  <c r="DR13" i="4" a="1"/>
  <c r="DR13" i="4" s="1"/>
  <c r="DM12" i="4"/>
  <c r="DM28" i="4"/>
  <c r="DM24" i="4"/>
  <c r="DM20" i="4"/>
  <c r="DH7" i="4"/>
  <c r="DH6" i="4"/>
  <c r="DM16" i="4"/>
  <c r="DM32" i="4"/>
  <c r="AK8" i="1"/>
  <c r="AK9" i="1"/>
  <c r="AL9" i="1" s="1"/>
  <c r="DM4" i="4"/>
  <c r="DT4" i="4"/>
  <c r="P16" i="7"/>
  <c r="Q16" i="7"/>
  <c r="F230" i="7"/>
  <c r="G237" i="7"/>
  <c r="F236" i="7"/>
  <c r="G243" i="7"/>
  <c r="F228" i="7"/>
  <c r="G235" i="7"/>
  <c r="F232" i="7"/>
  <c r="G239" i="7"/>
  <c r="F226" i="7"/>
  <c r="G233" i="7"/>
  <c r="F224" i="7"/>
  <c r="G231" i="7"/>
  <c r="F234" i="7"/>
  <c r="G241" i="7"/>
  <c r="AK11" i="1"/>
  <c r="AM10" i="1"/>
  <c r="DQ10" i="4" l="1"/>
  <c r="DQ15" i="4"/>
  <c r="DQ31" i="4"/>
  <c r="DQ11" i="4"/>
  <c r="DQ27" i="4"/>
  <c r="DQ12" i="4"/>
  <c r="DQ28" i="4"/>
  <c r="DQ30" i="4"/>
  <c r="DQ14" i="4"/>
  <c r="DQ26" i="4"/>
  <c r="DQ20" i="4"/>
  <c r="DQ22" i="4"/>
  <c r="DQ23" i="4"/>
  <c r="DQ24" i="4"/>
  <c r="DQ21" i="4"/>
  <c r="DL7" i="4"/>
  <c r="DL6" i="4"/>
  <c r="DQ19" i="4"/>
  <c r="DQ17" i="4"/>
  <c r="DQ33" i="4"/>
  <c r="DV33" i="4" a="1"/>
  <c r="DV33" i="4" s="1"/>
  <c r="DW32" i="4" a="1"/>
  <c r="DW32" i="4" s="1"/>
  <c r="DT30" i="4"/>
  <c r="DV29" i="4" a="1"/>
  <c r="DV29" i="4" s="1"/>
  <c r="DW28" i="4" a="1"/>
  <c r="DW28" i="4" s="1"/>
  <c r="DT26" i="4"/>
  <c r="DV25" i="4" a="1"/>
  <c r="DV25" i="4" s="1"/>
  <c r="DW24" i="4" a="1"/>
  <c r="DW24" i="4" s="1"/>
  <c r="DT22" i="4"/>
  <c r="DV21" i="4" a="1"/>
  <c r="DV21" i="4" s="1"/>
  <c r="DW20" i="4" a="1"/>
  <c r="DW20" i="4" s="1"/>
  <c r="DT18" i="4"/>
  <c r="DV17" i="4" a="1"/>
  <c r="DV17" i="4" s="1"/>
  <c r="DW16" i="4" a="1"/>
  <c r="DW16" i="4" s="1"/>
  <c r="DT14" i="4"/>
  <c r="DV13" i="4" a="1"/>
  <c r="DV13" i="4" s="1"/>
  <c r="DW12" i="4" a="1"/>
  <c r="DW12" i="4" s="1"/>
  <c r="DT10" i="4"/>
  <c r="DV9" i="4" a="1"/>
  <c r="DV9" i="4" s="1"/>
  <c r="DT33" i="4"/>
  <c r="DV32" i="4" a="1"/>
  <c r="DV32" i="4" s="1"/>
  <c r="DW31" i="4" a="1"/>
  <c r="DW31" i="4" s="1"/>
  <c r="DT29" i="4"/>
  <c r="DV28" i="4" a="1"/>
  <c r="DV28" i="4" s="1"/>
  <c r="DW27" i="4" a="1"/>
  <c r="DW27" i="4" s="1"/>
  <c r="DT25" i="4"/>
  <c r="DV24" i="4" a="1"/>
  <c r="DV24" i="4" s="1"/>
  <c r="DW23" i="4" a="1"/>
  <c r="DW23" i="4" s="1"/>
  <c r="DT21" i="4"/>
  <c r="DV20" i="4" a="1"/>
  <c r="DV20" i="4" s="1"/>
  <c r="DW19" i="4" a="1"/>
  <c r="DW19" i="4" s="1"/>
  <c r="DT17" i="4"/>
  <c r="DV16" i="4" a="1"/>
  <c r="DV16" i="4" s="1"/>
  <c r="DW15" i="4" a="1"/>
  <c r="DW15" i="4" s="1"/>
  <c r="DT13" i="4"/>
  <c r="DV12" i="4" a="1"/>
  <c r="DV12" i="4" s="1"/>
  <c r="DW11" i="4" a="1"/>
  <c r="DW11" i="4" s="1"/>
  <c r="DT9" i="4"/>
  <c r="DT32" i="4"/>
  <c r="DV31" i="4" a="1"/>
  <c r="DV31" i="4" s="1"/>
  <c r="DW30" i="4" a="1"/>
  <c r="DW30" i="4" s="1"/>
  <c r="DT28" i="4"/>
  <c r="DV27" i="4" a="1"/>
  <c r="DV27" i="4" s="1"/>
  <c r="DW26" i="4" a="1"/>
  <c r="DW26" i="4" s="1"/>
  <c r="DT24" i="4"/>
  <c r="DV23" i="4" a="1"/>
  <c r="DV23" i="4" s="1"/>
  <c r="DW22" i="4" a="1"/>
  <c r="DW22" i="4" s="1"/>
  <c r="DT20" i="4"/>
  <c r="DV19" i="4" a="1"/>
  <c r="DV19" i="4" s="1"/>
  <c r="DW18" i="4" a="1"/>
  <c r="DW18" i="4" s="1"/>
  <c r="DT16" i="4"/>
  <c r="DV15" i="4" a="1"/>
  <c r="DV15" i="4" s="1"/>
  <c r="DW14" i="4" a="1"/>
  <c r="DW14" i="4" s="1"/>
  <c r="DT12" i="4"/>
  <c r="DV11" i="4" a="1"/>
  <c r="DV11" i="4" s="1"/>
  <c r="DW10" i="4" a="1"/>
  <c r="DW10" i="4" s="1"/>
  <c r="DV30" i="4" a="1"/>
  <c r="DV30" i="4" s="1"/>
  <c r="DT23" i="4"/>
  <c r="DW21" i="4" a="1"/>
  <c r="DW21" i="4" s="1"/>
  <c r="DV14" i="4" a="1"/>
  <c r="DV14" i="4" s="1"/>
  <c r="DW33" i="4" a="1"/>
  <c r="DW33" i="4" s="1"/>
  <c r="DV26" i="4" a="1"/>
  <c r="DV26" i="4" s="1"/>
  <c r="DT19" i="4"/>
  <c r="DW17" i="4" a="1"/>
  <c r="DW17" i="4" s="1"/>
  <c r="DV10" i="4" a="1"/>
  <c r="DV10" i="4" s="1"/>
  <c r="DT31" i="4"/>
  <c r="DW29" i="4" a="1"/>
  <c r="DW29" i="4" s="1"/>
  <c r="DV22" i="4" a="1"/>
  <c r="DV22" i="4" s="1"/>
  <c r="DT15" i="4"/>
  <c r="DW13" i="4" a="1"/>
  <c r="DW13" i="4" s="1"/>
  <c r="DT27" i="4"/>
  <c r="DW25" i="4" a="1"/>
  <c r="DW25" i="4" s="1"/>
  <c r="DV18" i="4" a="1"/>
  <c r="DV18" i="4" s="1"/>
  <c r="DT11" i="4"/>
  <c r="DW9" i="4" a="1"/>
  <c r="DW9" i="4" s="1"/>
  <c r="DQ18" i="4"/>
  <c r="DQ16" i="4"/>
  <c r="DQ32" i="4"/>
  <c r="DQ13" i="4"/>
  <c r="DQ29" i="4"/>
  <c r="DQ9" i="4"/>
  <c r="DQ25" i="4"/>
  <c r="DX4" i="4"/>
  <c r="AL8" i="1"/>
  <c r="AM8" i="1"/>
  <c r="AN8" i="1" s="1"/>
  <c r="AM9" i="1"/>
  <c r="AN9" i="1" s="1"/>
  <c r="DQ4" i="4"/>
  <c r="P17" i="7"/>
  <c r="Q17" i="7"/>
  <c r="G238" i="7"/>
  <c r="F231" i="7"/>
  <c r="G246" i="7"/>
  <c r="F239" i="7"/>
  <c r="G250" i="7"/>
  <c r="F243" i="7"/>
  <c r="G248" i="7"/>
  <c r="F241" i="7"/>
  <c r="G240" i="7"/>
  <c r="F233" i="7"/>
  <c r="G242" i="7"/>
  <c r="F235" i="7"/>
  <c r="G244" i="7"/>
  <c r="F237" i="7"/>
  <c r="AM11" i="1"/>
  <c r="AO10" i="1"/>
  <c r="DU11" i="4" l="1"/>
  <c r="DU20" i="4"/>
  <c r="DU23" i="4"/>
  <c r="DU19" i="4"/>
  <c r="DU13" i="4"/>
  <c r="DU12" i="4"/>
  <c r="DU28" i="4"/>
  <c r="DU29" i="4"/>
  <c r="DU21" i="4"/>
  <c r="DU27" i="4"/>
  <c r="DU17" i="4"/>
  <c r="DU33" i="4"/>
  <c r="DU15" i="4"/>
  <c r="DU22" i="4"/>
  <c r="DP7" i="4"/>
  <c r="DP6" i="4"/>
  <c r="EA33" i="4" a="1"/>
  <c r="EA33" i="4" s="1"/>
  <c r="DX31" i="4"/>
  <c r="DZ30" i="4" a="1"/>
  <c r="DZ30" i="4" s="1"/>
  <c r="EA29" i="4" a="1"/>
  <c r="EA29" i="4" s="1"/>
  <c r="DX27" i="4"/>
  <c r="DZ26" i="4" a="1"/>
  <c r="DZ26" i="4" s="1"/>
  <c r="EA25" i="4" a="1"/>
  <c r="EA25" i="4" s="1"/>
  <c r="DX23" i="4"/>
  <c r="DZ22" i="4" a="1"/>
  <c r="DZ22" i="4" s="1"/>
  <c r="EA21" i="4" a="1"/>
  <c r="EA21" i="4" s="1"/>
  <c r="DX19" i="4"/>
  <c r="DZ18" i="4" a="1"/>
  <c r="DZ18" i="4" s="1"/>
  <c r="EA17" i="4" a="1"/>
  <c r="EA17" i="4" s="1"/>
  <c r="DX15" i="4"/>
  <c r="DZ14" i="4" a="1"/>
  <c r="DZ14" i="4" s="1"/>
  <c r="EA13" i="4" a="1"/>
  <c r="EA13" i="4" s="1"/>
  <c r="DX11" i="4"/>
  <c r="DZ10" i="4" a="1"/>
  <c r="DZ10" i="4" s="1"/>
  <c r="EA9" i="4" a="1"/>
  <c r="EA9" i="4" s="1"/>
  <c r="DZ33" i="4" a="1"/>
  <c r="DZ33" i="4" s="1"/>
  <c r="EA32" i="4" a="1"/>
  <c r="EA32" i="4" s="1"/>
  <c r="DX30" i="4"/>
  <c r="DZ29" i="4" a="1"/>
  <c r="DZ29" i="4" s="1"/>
  <c r="EA28" i="4" a="1"/>
  <c r="EA28" i="4" s="1"/>
  <c r="DX26" i="4"/>
  <c r="DZ25" i="4" a="1"/>
  <c r="DZ25" i="4" s="1"/>
  <c r="EA24" i="4" a="1"/>
  <c r="EA24" i="4" s="1"/>
  <c r="DX22" i="4"/>
  <c r="DZ21" i="4" a="1"/>
  <c r="DZ21" i="4" s="1"/>
  <c r="EA20" i="4" a="1"/>
  <c r="EA20" i="4" s="1"/>
  <c r="DX18" i="4"/>
  <c r="DZ17" i="4" a="1"/>
  <c r="DZ17" i="4" s="1"/>
  <c r="EA16" i="4" a="1"/>
  <c r="EA16" i="4" s="1"/>
  <c r="DX14" i="4"/>
  <c r="DZ13" i="4" a="1"/>
  <c r="DZ13" i="4" s="1"/>
  <c r="EA12" i="4" a="1"/>
  <c r="EA12" i="4" s="1"/>
  <c r="DX10" i="4"/>
  <c r="DZ9" i="4" a="1"/>
  <c r="DZ9" i="4" s="1"/>
  <c r="DX33" i="4"/>
  <c r="DZ32" i="4" a="1"/>
  <c r="DZ32" i="4" s="1"/>
  <c r="EA31" i="4" a="1"/>
  <c r="EA31" i="4" s="1"/>
  <c r="DX29" i="4"/>
  <c r="DZ28" i="4" a="1"/>
  <c r="DZ28" i="4" s="1"/>
  <c r="EA27" i="4" a="1"/>
  <c r="EA27" i="4" s="1"/>
  <c r="DX25" i="4"/>
  <c r="DZ24" i="4" a="1"/>
  <c r="DZ24" i="4" s="1"/>
  <c r="EA23" i="4" a="1"/>
  <c r="EA23" i="4" s="1"/>
  <c r="DX21" i="4"/>
  <c r="DZ20" i="4" a="1"/>
  <c r="DZ20" i="4" s="1"/>
  <c r="EA19" i="4" a="1"/>
  <c r="EA19" i="4" s="1"/>
  <c r="DX17" i="4"/>
  <c r="DZ16" i="4" a="1"/>
  <c r="DZ16" i="4" s="1"/>
  <c r="EA15" i="4" a="1"/>
  <c r="EA15" i="4" s="1"/>
  <c r="DX13" i="4"/>
  <c r="DZ12" i="4" a="1"/>
  <c r="DZ12" i="4" s="1"/>
  <c r="EA11" i="4" a="1"/>
  <c r="EA11" i="4" s="1"/>
  <c r="DX9" i="4"/>
  <c r="DX28" i="4"/>
  <c r="EA26" i="4" a="1"/>
  <c r="EA26" i="4" s="1"/>
  <c r="DZ19" i="4" a="1"/>
  <c r="DZ19" i="4" s="1"/>
  <c r="DX12" i="4"/>
  <c r="EA10" i="4" a="1"/>
  <c r="EA10" i="4" s="1"/>
  <c r="DZ31" i="4" a="1"/>
  <c r="DZ31" i="4" s="1"/>
  <c r="DX24" i="4"/>
  <c r="EA22" i="4" a="1"/>
  <c r="EA22" i="4" s="1"/>
  <c r="DZ15" i="4" a="1"/>
  <c r="DZ15" i="4" s="1"/>
  <c r="DZ27" i="4" a="1"/>
  <c r="DZ27" i="4" s="1"/>
  <c r="DX20" i="4"/>
  <c r="EA18" i="4" a="1"/>
  <c r="EA18" i="4" s="1"/>
  <c r="DZ11" i="4" a="1"/>
  <c r="DZ11" i="4" s="1"/>
  <c r="DX32" i="4"/>
  <c r="EA30" i="4" a="1"/>
  <c r="EA30" i="4" s="1"/>
  <c r="DZ23" i="4" a="1"/>
  <c r="DZ23" i="4" s="1"/>
  <c r="DX16" i="4"/>
  <c r="EA14" i="4" a="1"/>
  <c r="EA14" i="4" s="1"/>
  <c r="DU24" i="4"/>
  <c r="DU18" i="4"/>
  <c r="DU14" i="4"/>
  <c r="DU30" i="4"/>
  <c r="DU31" i="4"/>
  <c r="DU16" i="4"/>
  <c r="DU32" i="4"/>
  <c r="DU9" i="4"/>
  <c r="DU25" i="4"/>
  <c r="DU10" i="4"/>
  <c r="DU26" i="4"/>
  <c r="AO8" i="1"/>
  <c r="AO9" i="1"/>
  <c r="AP9" i="1" s="1"/>
  <c r="DU4" i="4"/>
  <c r="EB4" i="4"/>
  <c r="P18" i="7"/>
  <c r="Q18" i="7"/>
  <c r="F242" i="7"/>
  <c r="G249" i="7"/>
  <c r="F248" i="7"/>
  <c r="G255" i="7"/>
  <c r="F246" i="7"/>
  <c r="G253" i="7"/>
  <c r="F244" i="7"/>
  <c r="G251" i="7"/>
  <c r="F240" i="7"/>
  <c r="G247" i="7"/>
  <c r="F250" i="7"/>
  <c r="G257" i="7"/>
  <c r="F238" i="7"/>
  <c r="G245" i="7"/>
  <c r="AQ10" i="1"/>
  <c r="AO11" i="1"/>
  <c r="DY22" i="4" l="1"/>
  <c r="DY16" i="4"/>
  <c r="DY28" i="4"/>
  <c r="DY10" i="4"/>
  <c r="DY26" i="4"/>
  <c r="DY32" i="4"/>
  <c r="DY9" i="4"/>
  <c r="DY25" i="4"/>
  <c r="DY20" i="4"/>
  <c r="DY13" i="4"/>
  <c r="DY29" i="4"/>
  <c r="DY24" i="4"/>
  <c r="DY14" i="4"/>
  <c r="DY30" i="4"/>
  <c r="DY17" i="4"/>
  <c r="DY33" i="4"/>
  <c r="DY18" i="4"/>
  <c r="DY15" i="4"/>
  <c r="DY31" i="4"/>
  <c r="EB32" i="4"/>
  <c r="ED31" i="4" a="1"/>
  <c r="ED31" i="4" s="1"/>
  <c r="EE30" i="4" a="1"/>
  <c r="EE30" i="4" s="1"/>
  <c r="EB28" i="4"/>
  <c r="ED27" i="4" a="1"/>
  <c r="ED27" i="4" s="1"/>
  <c r="EE26" i="4" a="1"/>
  <c r="EE26" i="4" s="1"/>
  <c r="EB24" i="4"/>
  <c r="ED23" i="4" a="1"/>
  <c r="ED23" i="4" s="1"/>
  <c r="EE22" i="4" a="1"/>
  <c r="EE22" i="4" s="1"/>
  <c r="EB20" i="4"/>
  <c r="ED19" i="4" a="1"/>
  <c r="ED19" i="4" s="1"/>
  <c r="EE18" i="4" a="1"/>
  <c r="EE18" i="4" s="1"/>
  <c r="EB16" i="4"/>
  <c r="ED15" i="4" a="1"/>
  <c r="ED15" i="4" s="1"/>
  <c r="EE14" i="4" a="1"/>
  <c r="EE14" i="4" s="1"/>
  <c r="EB12" i="4"/>
  <c r="ED11" i="4" a="1"/>
  <c r="ED11" i="4" s="1"/>
  <c r="EE10" i="4" a="1"/>
  <c r="EE10" i="4" s="1"/>
  <c r="EE33" i="4" a="1"/>
  <c r="EE33" i="4" s="1"/>
  <c r="EB31" i="4"/>
  <c r="ED30" i="4" a="1"/>
  <c r="ED30" i="4" s="1"/>
  <c r="EE29" i="4" a="1"/>
  <c r="EE29" i="4" s="1"/>
  <c r="EB27" i="4"/>
  <c r="ED26" i="4" a="1"/>
  <c r="ED26" i="4" s="1"/>
  <c r="EE25" i="4" a="1"/>
  <c r="EE25" i="4" s="1"/>
  <c r="EB23" i="4"/>
  <c r="ED22" i="4" a="1"/>
  <c r="ED22" i="4" s="1"/>
  <c r="EE21" i="4" a="1"/>
  <c r="EE21" i="4" s="1"/>
  <c r="EB19" i="4"/>
  <c r="ED18" i="4" a="1"/>
  <c r="ED18" i="4" s="1"/>
  <c r="EE17" i="4" a="1"/>
  <c r="EE17" i="4" s="1"/>
  <c r="EB15" i="4"/>
  <c r="ED14" i="4" a="1"/>
  <c r="ED14" i="4" s="1"/>
  <c r="EE13" i="4" a="1"/>
  <c r="EE13" i="4" s="1"/>
  <c r="EB11" i="4"/>
  <c r="ED10" i="4" a="1"/>
  <c r="ED10" i="4" s="1"/>
  <c r="EE9" i="4" a="1"/>
  <c r="EE9" i="4" s="1"/>
  <c r="ED33" i="4" a="1"/>
  <c r="ED33" i="4" s="1"/>
  <c r="EE32" i="4" a="1"/>
  <c r="EE32" i="4" s="1"/>
  <c r="EB30" i="4"/>
  <c r="ED29" i="4" a="1"/>
  <c r="ED29" i="4" s="1"/>
  <c r="EE28" i="4" a="1"/>
  <c r="EE28" i="4" s="1"/>
  <c r="EB26" i="4"/>
  <c r="ED25" i="4" a="1"/>
  <c r="ED25" i="4" s="1"/>
  <c r="EE24" i="4" a="1"/>
  <c r="EE24" i="4" s="1"/>
  <c r="EB22" i="4"/>
  <c r="ED21" i="4" a="1"/>
  <c r="ED21" i="4" s="1"/>
  <c r="EE20" i="4" a="1"/>
  <c r="EE20" i="4" s="1"/>
  <c r="EB18" i="4"/>
  <c r="ED17" i="4" a="1"/>
  <c r="ED17" i="4" s="1"/>
  <c r="EE16" i="4" a="1"/>
  <c r="EE16" i="4" s="1"/>
  <c r="EB14" i="4"/>
  <c r="ED13" i="4" a="1"/>
  <c r="ED13" i="4" s="1"/>
  <c r="EE12" i="4" a="1"/>
  <c r="EE12" i="4" s="1"/>
  <c r="EB10" i="4"/>
  <c r="ED9" i="4" a="1"/>
  <c r="ED9" i="4" s="1"/>
  <c r="EB33" i="4"/>
  <c r="EE31" i="4" a="1"/>
  <c r="EE31" i="4" s="1"/>
  <c r="ED24" i="4" a="1"/>
  <c r="ED24" i="4" s="1"/>
  <c r="EB17" i="4"/>
  <c r="EE15" i="4" a="1"/>
  <c r="EE15" i="4" s="1"/>
  <c r="EB29" i="4"/>
  <c r="EE27" i="4" a="1"/>
  <c r="EE27" i="4" s="1"/>
  <c r="ED20" i="4" a="1"/>
  <c r="ED20" i="4" s="1"/>
  <c r="EB13" i="4"/>
  <c r="EE11" i="4" a="1"/>
  <c r="EE11" i="4" s="1"/>
  <c r="ED32" i="4" a="1"/>
  <c r="ED32" i="4" s="1"/>
  <c r="EB25" i="4"/>
  <c r="EE23" i="4" a="1"/>
  <c r="EE23" i="4" s="1"/>
  <c r="ED16" i="4" a="1"/>
  <c r="ED16" i="4" s="1"/>
  <c r="EB9" i="4"/>
  <c r="ED28" i="4" a="1"/>
  <c r="ED28" i="4" s="1"/>
  <c r="EB21" i="4"/>
  <c r="EE19" i="4" a="1"/>
  <c r="EE19" i="4" s="1"/>
  <c r="ED12" i="4" a="1"/>
  <c r="ED12" i="4" s="1"/>
  <c r="DY21" i="4"/>
  <c r="DY11" i="4"/>
  <c r="DY27" i="4"/>
  <c r="DY23" i="4"/>
  <c r="DT7" i="4"/>
  <c r="DT6" i="4"/>
  <c r="DY12" i="4"/>
  <c r="DY19" i="4"/>
  <c r="DY4" i="4"/>
  <c r="AP8" i="1"/>
  <c r="EF4" i="4"/>
  <c r="AQ8" i="1"/>
  <c r="AR8" i="1" s="1"/>
  <c r="AQ9" i="1"/>
  <c r="AR9" i="1" s="1"/>
  <c r="Q19" i="7"/>
  <c r="P19" i="7"/>
  <c r="G264" i="7"/>
  <c r="F257" i="7"/>
  <c r="G258" i="7"/>
  <c r="F251" i="7"/>
  <c r="G262" i="7"/>
  <c r="F255" i="7"/>
  <c r="G252" i="7"/>
  <c r="F245" i="7"/>
  <c r="G254" i="7"/>
  <c r="F247" i="7"/>
  <c r="G260" i="7"/>
  <c r="F253" i="7"/>
  <c r="G256" i="7"/>
  <c r="F249" i="7"/>
  <c r="AS10" i="1"/>
  <c r="AQ11" i="1"/>
  <c r="EC18" i="4" l="1"/>
  <c r="EC33" i="4"/>
  <c r="EC9" i="4"/>
  <c r="EC10" i="4"/>
  <c r="EC26" i="4"/>
  <c r="EC22" i="4"/>
  <c r="EC21" i="4"/>
  <c r="EC14" i="4"/>
  <c r="EC30" i="4"/>
  <c r="EC19" i="4"/>
  <c r="EC11" i="4"/>
  <c r="EC27" i="4"/>
  <c r="EC25" i="4"/>
  <c r="EC17" i="4"/>
  <c r="EC23" i="4"/>
  <c r="EC24" i="4"/>
  <c r="EC20" i="4"/>
  <c r="EF33" i="4"/>
  <c r="EH32" i="4" a="1"/>
  <c r="EH32" i="4" s="1"/>
  <c r="EI31" i="4" a="1"/>
  <c r="EI31" i="4" s="1"/>
  <c r="EF29" i="4"/>
  <c r="EH28" i="4" a="1"/>
  <c r="EH28" i="4" s="1"/>
  <c r="EI27" i="4" a="1"/>
  <c r="EI27" i="4" s="1"/>
  <c r="EF25" i="4"/>
  <c r="EH24" i="4" a="1"/>
  <c r="EH24" i="4" s="1"/>
  <c r="EI23" i="4" a="1"/>
  <c r="EI23" i="4" s="1"/>
  <c r="EF21" i="4"/>
  <c r="EH20" i="4" a="1"/>
  <c r="EH20" i="4" s="1"/>
  <c r="EI19" i="4" a="1"/>
  <c r="EI19" i="4" s="1"/>
  <c r="EF17" i="4"/>
  <c r="EH16" i="4" a="1"/>
  <c r="EH16" i="4" s="1"/>
  <c r="EI15" i="4" a="1"/>
  <c r="EI15" i="4" s="1"/>
  <c r="EF13" i="4"/>
  <c r="EH12" i="4" a="1"/>
  <c r="EH12" i="4" s="1"/>
  <c r="EI11" i="4" a="1"/>
  <c r="EI11" i="4" s="1"/>
  <c r="EF9" i="4"/>
  <c r="EF32" i="4"/>
  <c r="EH31" i="4" a="1"/>
  <c r="EH31" i="4" s="1"/>
  <c r="EI30" i="4" a="1"/>
  <c r="EI30" i="4" s="1"/>
  <c r="EF28" i="4"/>
  <c r="EH27" i="4" a="1"/>
  <c r="EH27" i="4" s="1"/>
  <c r="EI26" i="4" a="1"/>
  <c r="EI26" i="4" s="1"/>
  <c r="EF24" i="4"/>
  <c r="EH23" i="4" a="1"/>
  <c r="EH23" i="4" s="1"/>
  <c r="EI22" i="4" a="1"/>
  <c r="EI22" i="4" s="1"/>
  <c r="EF20" i="4"/>
  <c r="EH19" i="4" a="1"/>
  <c r="EH19" i="4" s="1"/>
  <c r="EI18" i="4" a="1"/>
  <c r="EI18" i="4" s="1"/>
  <c r="EF16" i="4"/>
  <c r="EH15" i="4" a="1"/>
  <c r="EH15" i="4" s="1"/>
  <c r="EI14" i="4" a="1"/>
  <c r="EI14" i="4" s="1"/>
  <c r="EF12" i="4"/>
  <c r="EH11" i="4" a="1"/>
  <c r="EH11" i="4" s="1"/>
  <c r="EI10" i="4" a="1"/>
  <c r="EI10" i="4" s="1"/>
  <c r="EI33" i="4" a="1"/>
  <c r="EI33" i="4" s="1"/>
  <c r="EF31" i="4"/>
  <c r="EH30" i="4" a="1"/>
  <c r="EH30" i="4" s="1"/>
  <c r="EI29" i="4" a="1"/>
  <c r="EI29" i="4" s="1"/>
  <c r="EF27" i="4"/>
  <c r="EH26" i="4" a="1"/>
  <c r="EH26" i="4" s="1"/>
  <c r="EI25" i="4" a="1"/>
  <c r="EI25" i="4" s="1"/>
  <c r="EF23" i="4"/>
  <c r="EH22" i="4" a="1"/>
  <c r="EH22" i="4" s="1"/>
  <c r="EI21" i="4" a="1"/>
  <c r="EI21" i="4" s="1"/>
  <c r="EF19" i="4"/>
  <c r="EH18" i="4" a="1"/>
  <c r="EH18" i="4" s="1"/>
  <c r="EI17" i="4" a="1"/>
  <c r="EI17" i="4" s="1"/>
  <c r="EF15" i="4"/>
  <c r="EH14" i="4" a="1"/>
  <c r="EH14" i="4" s="1"/>
  <c r="EI13" i="4" a="1"/>
  <c r="EI13" i="4" s="1"/>
  <c r="EF11" i="4"/>
  <c r="EH10" i="4" a="1"/>
  <c r="EH10" i="4" s="1"/>
  <c r="EI9" i="4" a="1"/>
  <c r="EI9" i="4" s="1"/>
  <c r="EH29" i="4" a="1"/>
  <c r="EH29" i="4" s="1"/>
  <c r="EF22" i="4"/>
  <c r="EI20" i="4" a="1"/>
  <c r="EI20" i="4" s="1"/>
  <c r="EH13" i="4" a="1"/>
  <c r="EH13" i="4" s="1"/>
  <c r="EI32" i="4" a="1"/>
  <c r="EI32" i="4" s="1"/>
  <c r="EH25" i="4" a="1"/>
  <c r="EH25" i="4" s="1"/>
  <c r="EF18" i="4"/>
  <c r="EI16" i="4" a="1"/>
  <c r="EI16" i="4" s="1"/>
  <c r="EH9" i="4" a="1"/>
  <c r="EH9" i="4" s="1"/>
  <c r="EF30" i="4"/>
  <c r="EI28" i="4" a="1"/>
  <c r="EI28" i="4" s="1"/>
  <c r="EH21" i="4" a="1"/>
  <c r="EH21" i="4" s="1"/>
  <c r="EF14" i="4"/>
  <c r="EI12" i="4" a="1"/>
  <c r="EI12" i="4" s="1"/>
  <c r="EH33" i="4" a="1"/>
  <c r="EH33" i="4" s="1"/>
  <c r="EF26" i="4"/>
  <c r="EI24" i="4" a="1"/>
  <c r="EI24" i="4" s="1"/>
  <c r="EH17" i="4" a="1"/>
  <c r="EH17" i="4" s="1"/>
  <c r="EF10" i="4"/>
  <c r="EG10" i="4" s="1"/>
  <c r="EC15" i="4"/>
  <c r="EC31" i="4"/>
  <c r="EC16" i="4"/>
  <c r="EC32" i="4"/>
  <c r="DX7" i="4"/>
  <c r="DX6" i="4"/>
  <c r="EC29" i="4"/>
  <c r="EC13" i="4"/>
  <c r="EC12" i="4"/>
  <c r="EC28" i="4"/>
  <c r="EJ4" i="4"/>
  <c r="AS8" i="1"/>
  <c r="AT8" i="1" s="1"/>
  <c r="AS9" i="1"/>
  <c r="AT9" i="1" s="1"/>
  <c r="EC4" i="4"/>
  <c r="Q20" i="7"/>
  <c r="P20" i="7"/>
  <c r="F260" i="7"/>
  <c r="G267" i="7"/>
  <c r="F252" i="7"/>
  <c r="G259" i="7"/>
  <c r="F258" i="7"/>
  <c r="G265" i="7"/>
  <c r="F256" i="7"/>
  <c r="G263" i="7"/>
  <c r="F254" i="7"/>
  <c r="G261" i="7"/>
  <c r="F262" i="7"/>
  <c r="G269" i="7"/>
  <c r="F264" i="7"/>
  <c r="G271" i="7"/>
  <c r="AU10" i="1"/>
  <c r="AS11" i="1"/>
  <c r="EG14" i="4" l="1"/>
  <c r="EG23" i="4"/>
  <c r="EG20" i="4"/>
  <c r="EG22" i="4"/>
  <c r="EG26" i="4"/>
  <c r="EG19" i="4"/>
  <c r="EG16" i="4"/>
  <c r="EG32" i="4"/>
  <c r="EG18" i="4"/>
  <c r="EG15" i="4"/>
  <c r="EG31" i="4"/>
  <c r="EG12" i="4"/>
  <c r="EG28" i="4"/>
  <c r="EG30" i="4"/>
  <c r="EG11" i="4"/>
  <c r="EG27" i="4"/>
  <c r="EG24" i="4"/>
  <c r="EG17" i="4"/>
  <c r="EG33" i="4"/>
  <c r="EG13" i="4"/>
  <c r="EG29" i="4"/>
  <c r="EG9" i="4"/>
  <c r="EG25" i="4"/>
  <c r="EL33" i="4" a="1"/>
  <c r="EL33" i="4" s="1"/>
  <c r="EM32" i="4" a="1"/>
  <c r="EM32" i="4" s="1"/>
  <c r="EJ30" i="4"/>
  <c r="EL29" i="4" a="1"/>
  <c r="EL29" i="4" s="1"/>
  <c r="EM28" i="4" a="1"/>
  <c r="EM28" i="4" s="1"/>
  <c r="EJ26" i="4"/>
  <c r="EL25" i="4" a="1"/>
  <c r="EL25" i="4" s="1"/>
  <c r="EM24" i="4" a="1"/>
  <c r="EM24" i="4" s="1"/>
  <c r="EJ22" i="4"/>
  <c r="EL21" i="4" a="1"/>
  <c r="EL21" i="4" s="1"/>
  <c r="EM20" i="4" a="1"/>
  <c r="EM20" i="4" s="1"/>
  <c r="EJ18" i="4"/>
  <c r="EL17" i="4" a="1"/>
  <c r="EL17" i="4" s="1"/>
  <c r="EM16" i="4" a="1"/>
  <c r="EM16" i="4" s="1"/>
  <c r="EJ14" i="4"/>
  <c r="EL13" i="4" a="1"/>
  <c r="EL13" i="4" s="1"/>
  <c r="EM12" i="4" a="1"/>
  <c r="EM12" i="4" s="1"/>
  <c r="EJ10" i="4"/>
  <c r="EL9" i="4" a="1"/>
  <c r="EL9" i="4" s="1"/>
  <c r="EJ33" i="4"/>
  <c r="EL32" i="4" a="1"/>
  <c r="EL32" i="4" s="1"/>
  <c r="EM31" i="4" a="1"/>
  <c r="EM31" i="4" s="1"/>
  <c r="EJ29" i="4"/>
  <c r="EL28" i="4" a="1"/>
  <c r="EL28" i="4" s="1"/>
  <c r="EM27" i="4" a="1"/>
  <c r="EM27" i="4" s="1"/>
  <c r="EJ25" i="4"/>
  <c r="EL24" i="4" a="1"/>
  <c r="EL24" i="4" s="1"/>
  <c r="EM23" i="4" a="1"/>
  <c r="EM23" i="4" s="1"/>
  <c r="EJ21" i="4"/>
  <c r="EL20" i="4" a="1"/>
  <c r="EL20" i="4" s="1"/>
  <c r="EM19" i="4" a="1"/>
  <c r="EM19" i="4" s="1"/>
  <c r="EJ17" i="4"/>
  <c r="EL16" i="4" a="1"/>
  <c r="EL16" i="4" s="1"/>
  <c r="EM15" i="4" a="1"/>
  <c r="EM15" i="4" s="1"/>
  <c r="EJ13" i="4"/>
  <c r="EL12" i="4" a="1"/>
  <c r="EL12" i="4" s="1"/>
  <c r="EM11" i="4" a="1"/>
  <c r="EM11" i="4" s="1"/>
  <c r="EJ9" i="4"/>
  <c r="EJ32" i="4"/>
  <c r="EL31" i="4" a="1"/>
  <c r="EL31" i="4" s="1"/>
  <c r="EM30" i="4" a="1"/>
  <c r="EM30" i="4" s="1"/>
  <c r="EJ28" i="4"/>
  <c r="EL27" i="4" a="1"/>
  <c r="EL27" i="4" s="1"/>
  <c r="EM26" i="4" a="1"/>
  <c r="EM26" i="4" s="1"/>
  <c r="EJ24" i="4"/>
  <c r="EL23" i="4" a="1"/>
  <c r="EL23" i="4" s="1"/>
  <c r="EM22" i="4" a="1"/>
  <c r="EM22" i="4" s="1"/>
  <c r="EJ20" i="4"/>
  <c r="EL19" i="4" a="1"/>
  <c r="EL19" i="4" s="1"/>
  <c r="EM18" i="4" a="1"/>
  <c r="EM18" i="4" s="1"/>
  <c r="EJ16" i="4"/>
  <c r="EL15" i="4" a="1"/>
  <c r="EL15" i="4" s="1"/>
  <c r="EM14" i="4" a="1"/>
  <c r="EM14" i="4" s="1"/>
  <c r="EJ12" i="4"/>
  <c r="EL11" i="4" a="1"/>
  <c r="EL11" i="4" s="1"/>
  <c r="EM10" i="4" a="1"/>
  <c r="EM10" i="4" s="1"/>
  <c r="EJ27" i="4"/>
  <c r="EM25" i="4" a="1"/>
  <c r="EM25" i="4" s="1"/>
  <c r="EL18" i="4" a="1"/>
  <c r="EL18" i="4" s="1"/>
  <c r="EJ11" i="4"/>
  <c r="EM9" i="4" a="1"/>
  <c r="EM9" i="4" s="1"/>
  <c r="EL30" i="4" a="1"/>
  <c r="EL30" i="4" s="1"/>
  <c r="EJ23" i="4"/>
  <c r="EM21" i="4" a="1"/>
  <c r="EM21" i="4" s="1"/>
  <c r="EL14" i="4" a="1"/>
  <c r="EL14" i="4" s="1"/>
  <c r="EM33" i="4" a="1"/>
  <c r="EM33" i="4" s="1"/>
  <c r="EL26" i="4" a="1"/>
  <c r="EL26" i="4" s="1"/>
  <c r="EJ19" i="4"/>
  <c r="EM17" i="4" a="1"/>
  <c r="EM17" i="4" s="1"/>
  <c r="EL10" i="4" a="1"/>
  <c r="EL10" i="4" s="1"/>
  <c r="EJ31" i="4"/>
  <c r="EM29" i="4" a="1"/>
  <c r="EM29" i="4" s="1"/>
  <c r="EL22" i="4" a="1"/>
  <c r="EL22" i="4" s="1"/>
  <c r="EJ15" i="4"/>
  <c r="EM13" i="4" a="1"/>
  <c r="EM13" i="4" s="1"/>
  <c r="EB7" i="4"/>
  <c r="EB6" i="4"/>
  <c r="EG21" i="4"/>
  <c r="AU8" i="1"/>
  <c r="AU9" i="1"/>
  <c r="AV9" i="1" s="1"/>
  <c r="EG4" i="4"/>
  <c r="EN4" i="4"/>
  <c r="Q21" i="7"/>
  <c r="P21" i="7"/>
  <c r="G276" i="7"/>
  <c r="F269" i="7"/>
  <c r="G270" i="7"/>
  <c r="F263" i="7"/>
  <c r="G266" i="7"/>
  <c r="F259" i="7"/>
  <c r="G278" i="7"/>
  <c r="F271" i="7"/>
  <c r="G268" i="7"/>
  <c r="F261" i="7"/>
  <c r="G272" i="7"/>
  <c r="F265" i="7"/>
  <c r="G274" i="7"/>
  <c r="F267" i="7"/>
  <c r="AW10" i="1"/>
  <c r="AU11" i="1"/>
  <c r="EK23" i="4" l="1"/>
  <c r="EK11" i="4"/>
  <c r="EK31" i="4"/>
  <c r="EK15" i="4"/>
  <c r="EK21" i="4"/>
  <c r="EK24" i="4"/>
  <c r="AV8" i="1"/>
  <c r="EK17" i="4"/>
  <c r="EK33" i="4"/>
  <c r="EK16" i="4"/>
  <c r="EK32" i="4"/>
  <c r="EK14" i="4"/>
  <c r="EK27" i="4"/>
  <c r="EK20" i="4"/>
  <c r="EK13" i="4"/>
  <c r="EK29" i="4"/>
  <c r="EK30" i="4"/>
  <c r="EQ33" i="4" a="1"/>
  <c r="EQ33" i="4" s="1"/>
  <c r="EN31" i="4"/>
  <c r="EP30" i="4" a="1"/>
  <c r="EP30" i="4" s="1"/>
  <c r="EQ29" i="4" a="1"/>
  <c r="EQ29" i="4" s="1"/>
  <c r="EN27" i="4"/>
  <c r="EP26" i="4" a="1"/>
  <c r="EP26" i="4" s="1"/>
  <c r="EQ25" i="4" a="1"/>
  <c r="EQ25" i="4" s="1"/>
  <c r="EN23" i="4"/>
  <c r="EP22" i="4" a="1"/>
  <c r="EP22" i="4" s="1"/>
  <c r="EQ21" i="4" a="1"/>
  <c r="EQ21" i="4" s="1"/>
  <c r="EN19" i="4"/>
  <c r="EP18" i="4" a="1"/>
  <c r="EP18" i="4" s="1"/>
  <c r="EQ17" i="4" a="1"/>
  <c r="EQ17" i="4" s="1"/>
  <c r="EN15" i="4"/>
  <c r="EP14" i="4" a="1"/>
  <c r="EP14" i="4" s="1"/>
  <c r="EQ13" i="4" a="1"/>
  <c r="EQ13" i="4" s="1"/>
  <c r="EN11" i="4"/>
  <c r="EP10" i="4" a="1"/>
  <c r="EP10" i="4" s="1"/>
  <c r="EQ9" i="4" a="1"/>
  <c r="EQ9" i="4" s="1"/>
  <c r="EP33" i="4" a="1"/>
  <c r="EP33" i="4" s="1"/>
  <c r="EQ32" i="4" a="1"/>
  <c r="EQ32" i="4" s="1"/>
  <c r="EN30" i="4"/>
  <c r="EP29" i="4" a="1"/>
  <c r="EP29" i="4" s="1"/>
  <c r="EQ28" i="4" a="1"/>
  <c r="EQ28" i="4" s="1"/>
  <c r="EN26" i="4"/>
  <c r="EP25" i="4" a="1"/>
  <c r="EP25" i="4" s="1"/>
  <c r="EQ24" i="4" a="1"/>
  <c r="EQ24" i="4" s="1"/>
  <c r="EN22" i="4"/>
  <c r="EP21" i="4" a="1"/>
  <c r="EP21" i="4" s="1"/>
  <c r="EQ20" i="4" a="1"/>
  <c r="EQ20" i="4" s="1"/>
  <c r="EN18" i="4"/>
  <c r="EP17" i="4" a="1"/>
  <c r="EP17" i="4" s="1"/>
  <c r="EQ16" i="4" a="1"/>
  <c r="EQ16" i="4" s="1"/>
  <c r="EN14" i="4"/>
  <c r="EP13" i="4" a="1"/>
  <c r="EP13" i="4" s="1"/>
  <c r="EQ12" i="4" a="1"/>
  <c r="EQ12" i="4" s="1"/>
  <c r="EN10" i="4"/>
  <c r="EP9" i="4" a="1"/>
  <c r="EP9" i="4" s="1"/>
  <c r="EN33" i="4"/>
  <c r="EP32" i="4" a="1"/>
  <c r="EP32" i="4" s="1"/>
  <c r="EQ31" i="4" a="1"/>
  <c r="EQ31" i="4" s="1"/>
  <c r="EN29" i="4"/>
  <c r="EP28" i="4" a="1"/>
  <c r="EP28" i="4" s="1"/>
  <c r="EQ27" i="4" a="1"/>
  <c r="EQ27" i="4" s="1"/>
  <c r="EN25" i="4"/>
  <c r="EP24" i="4" a="1"/>
  <c r="EP24" i="4" s="1"/>
  <c r="EQ23" i="4" a="1"/>
  <c r="EQ23" i="4" s="1"/>
  <c r="EN21" i="4"/>
  <c r="EP20" i="4" a="1"/>
  <c r="EP20" i="4" s="1"/>
  <c r="EQ19" i="4" a="1"/>
  <c r="EQ19" i="4" s="1"/>
  <c r="EN17" i="4"/>
  <c r="EP16" i="4" a="1"/>
  <c r="EP16" i="4" s="1"/>
  <c r="EQ15" i="4" a="1"/>
  <c r="EQ15" i="4" s="1"/>
  <c r="EN13" i="4"/>
  <c r="EP12" i="4" a="1"/>
  <c r="EP12" i="4" s="1"/>
  <c r="EQ11" i="4" a="1"/>
  <c r="EQ11" i="4" s="1"/>
  <c r="EN9" i="4"/>
  <c r="EN32" i="4"/>
  <c r="EQ30" i="4" a="1"/>
  <c r="EQ30" i="4" s="1"/>
  <c r="EP23" i="4" a="1"/>
  <c r="EP23" i="4" s="1"/>
  <c r="EN16" i="4"/>
  <c r="EQ14" i="4" a="1"/>
  <c r="EQ14" i="4" s="1"/>
  <c r="EN28" i="4"/>
  <c r="EQ26" i="4" a="1"/>
  <c r="EQ26" i="4" s="1"/>
  <c r="EP19" i="4" a="1"/>
  <c r="EP19" i="4" s="1"/>
  <c r="EN12" i="4"/>
  <c r="EQ10" i="4" a="1"/>
  <c r="EQ10" i="4" s="1"/>
  <c r="EP31" i="4" a="1"/>
  <c r="EP31" i="4" s="1"/>
  <c r="EN24" i="4"/>
  <c r="EQ22" i="4" a="1"/>
  <c r="EQ22" i="4" s="1"/>
  <c r="EP15" i="4" a="1"/>
  <c r="EP15" i="4" s="1"/>
  <c r="EP27" i="4" a="1"/>
  <c r="EP27" i="4" s="1"/>
  <c r="EN20" i="4"/>
  <c r="EO20" i="4" s="1"/>
  <c r="EQ18" i="4" a="1"/>
  <c r="EQ18" i="4" s="1"/>
  <c r="EP11" i="4" a="1"/>
  <c r="EP11" i="4" s="1"/>
  <c r="EK19" i="4"/>
  <c r="EK10" i="4"/>
  <c r="EK26" i="4"/>
  <c r="EK9" i="4"/>
  <c r="EK25" i="4"/>
  <c r="EK22" i="4"/>
  <c r="EF7" i="4"/>
  <c r="EF6" i="4"/>
  <c r="EK12" i="4"/>
  <c r="EK28" i="4"/>
  <c r="EK18" i="4"/>
  <c r="AW8" i="1"/>
  <c r="AW9" i="1"/>
  <c r="AX9" i="1" s="1"/>
  <c r="ER4" i="4"/>
  <c r="EK4" i="4"/>
  <c r="Q22" i="7"/>
  <c r="P22" i="7"/>
  <c r="F272" i="7"/>
  <c r="G279" i="7"/>
  <c r="G285" i="7"/>
  <c r="F278" i="7"/>
  <c r="F270" i="7"/>
  <c r="G277" i="7"/>
  <c r="F274" i="7"/>
  <c r="G281" i="7"/>
  <c r="F268" i="7"/>
  <c r="G275" i="7"/>
  <c r="F266" i="7"/>
  <c r="G273" i="7"/>
  <c r="F276" i="7"/>
  <c r="G283" i="7"/>
  <c r="AY10" i="1"/>
  <c r="AW11" i="1"/>
  <c r="EO9" i="4" l="1"/>
  <c r="EO25" i="4"/>
  <c r="EO21" i="4"/>
  <c r="EO13" i="4"/>
  <c r="EO17" i="4"/>
  <c r="EO33" i="4"/>
  <c r="EO32" i="4"/>
  <c r="EO29" i="4"/>
  <c r="EO10" i="4"/>
  <c r="EO26" i="4"/>
  <c r="EO12" i="4"/>
  <c r="EO14" i="4"/>
  <c r="EO30" i="4"/>
  <c r="EO28" i="4"/>
  <c r="EO18" i="4"/>
  <c r="EO23" i="4"/>
  <c r="EO19" i="4"/>
  <c r="EJ7" i="4"/>
  <c r="EJ6" i="4"/>
  <c r="EO24" i="4"/>
  <c r="ER32" i="4"/>
  <c r="ET31" i="4" a="1"/>
  <c r="ET31" i="4" s="1"/>
  <c r="EU30" i="4" a="1"/>
  <c r="EU30" i="4" s="1"/>
  <c r="ER28" i="4"/>
  <c r="ET27" i="4" a="1"/>
  <c r="ET27" i="4" s="1"/>
  <c r="EU26" i="4" a="1"/>
  <c r="EU26" i="4" s="1"/>
  <c r="ER24" i="4"/>
  <c r="ET23" i="4" a="1"/>
  <c r="ET23" i="4" s="1"/>
  <c r="EU22" i="4" a="1"/>
  <c r="EU22" i="4" s="1"/>
  <c r="ER20" i="4"/>
  <c r="ET19" i="4" a="1"/>
  <c r="ET19" i="4" s="1"/>
  <c r="EU18" i="4" a="1"/>
  <c r="EU18" i="4" s="1"/>
  <c r="ER16" i="4"/>
  <c r="ET15" i="4" a="1"/>
  <c r="ET15" i="4" s="1"/>
  <c r="EU14" i="4" a="1"/>
  <c r="EU14" i="4" s="1"/>
  <c r="ER12" i="4"/>
  <c r="ET11" i="4" a="1"/>
  <c r="ET11" i="4" s="1"/>
  <c r="EU10" i="4" a="1"/>
  <c r="EU10" i="4" s="1"/>
  <c r="EU33" i="4" a="1"/>
  <c r="EU33" i="4" s="1"/>
  <c r="ER31" i="4"/>
  <c r="ET30" i="4" a="1"/>
  <c r="ET30" i="4" s="1"/>
  <c r="EU29" i="4" a="1"/>
  <c r="EU29" i="4" s="1"/>
  <c r="ER27" i="4"/>
  <c r="ET26" i="4" a="1"/>
  <c r="ET26" i="4" s="1"/>
  <c r="EU25" i="4" a="1"/>
  <c r="EU25" i="4" s="1"/>
  <c r="ER23" i="4"/>
  <c r="ET22" i="4" a="1"/>
  <c r="ET22" i="4" s="1"/>
  <c r="EU21" i="4" a="1"/>
  <c r="EU21" i="4" s="1"/>
  <c r="ER19" i="4"/>
  <c r="ET18" i="4" a="1"/>
  <c r="ET18" i="4" s="1"/>
  <c r="EU17" i="4" a="1"/>
  <c r="EU17" i="4" s="1"/>
  <c r="ER15" i="4"/>
  <c r="ET14" i="4" a="1"/>
  <c r="ET14" i="4" s="1"/>
  <c r="EU13" i="4" a="1"/>
  <c r="EU13" i="4" s="1"/>
  <c r="ER11" i="4"/>
  <c r="ET10" i="4" a="1"/>
  <c r="ET10" i="4" s="1"/>
  <c r="EU9" i="4" a="1"/>
  <c r="EU9" i="4" s="1"/>
  <c r="ET33" i="4" a="1"/>
  <c r="ET33" i="4" s="1"/>
  <c r="EU32" i="4" a="1"/>
  <c r="EU32" i="4" s="1"/>
  <c r="ER30" i="4"/>
  <c r="ET29" i="4" a="1"/>
  <c r="ET29" i="4" s="1"/>
  <c r="EU28" i="4" a="1"/>
  <c r="EU28" i="4" s="1"/>
  <c r="ER26" i="4"/>
  <c r="ET25" i="4" a="1"/>
  <c r="ET25" i="4" s="1"/>
  <c r="EU24" i="4" a="1"/>
  <c r="EU24" i="4" s="1"/>
  <c r="ER22" i="4"/>
  <c r="ET21" i="4" a="1"/>
  <c r="ET21" i="4" s="1"/>
  <c r="EU20" i="4" a="1"/>
  <c r="EU20" i="4" s="1"/>
  <c r="ER18" i="4"/>
  <c r="ET17" i="4" a="1"/>
  <c r="ET17" i="4" s="1"/>
  <c r="EU16" i="4" a="1"/>
  <c r="EU16" i="4" s="1"/>
  <c r="ER14" i="4"/>
  <c r="ET13" i="4" a="1"/>
  <c r="ET13" i="4" s="1"/>
  <c r="EU12" i="4" a="1"/>
  <c r="EU12" i="4" s="1"/>
  <c r="ER10" i="4"/>
  <c r="ET9" i="4" a="1"/>
  <c r="ET9" i="4" s="1"/>
  <c r="ET28" i="4" a="1"/>
  <c r="ET28" i="4" s="1"/>
  <c r="ER21" i="4"/>
  <c r="EU19" i="4" a="1"/>
  <c r="EU19" i="4" s="1"/>
  <c r="ET12" i="4" a="1"/>
  <c r="ET12" i="4" s="1"/>
  <c r="ER33" i="4"/>
  <c r="EU31" i="4" a="1"/>
  <c r="EU31" i="4" s="1"/>
  <c r="ET24" i="4" a="1"/>
  <c r="ET24" i="4" s="1"/>
  <c r="ER17" i="4"/>
  <c r="EU15" i="4" a="1"/>
  <c r="EU15" i="4" s="1"/>
  <c r="ER29" i="4"/>
  <c r="EU27" i="4" a="1"/>
  <c r="EU27" i="4" s="1"/>
  <c r="ET20" i="4" a="1"/>
  <c r="ET20" i="4" s="1"/>
  <c r="ER13" i="4"/>
  <c r="EU11" i="4" a="1"/>
  <c r="EU11" i="4" s="1"/>
  <c r="ET32" i="4" a="1"/>
  <c r="ET32" i="4" s="1"/>
  <c r="ER25" i="4"/>
  <c r="EU23" i="4" a="1"/>
  <c r="EU23" i="4" s="1"/>
  <c r="ET16" i="4" a="1"/>
  <c r="ET16" i="4" s="1"/>
  <c r="ER9" i="4"/>
  <c r="EO16" i="4"/>
  <c r="EO22" i="4"/>
  <c r="EO15" i="4"/>
  <c r="EO31" i="4"/>
  <c r="EO11" i="4"/>
  <c r="EO27" i="4"/>
  <c r="AX8" i="1"/>
  <c r="EO4" i="4"/>
  <c r="EV4" i="4"/>
  <c r="AY8" i="1"/>
  <c r="AZ8" i="1" s="1"/>
  <c r="AY9" i="1"/>
  <c r="AZ9" i="1" s="1"/>
  <c r="Q23" i="7"/>
  <c r="P23" i="7"/>
  <c r="G280" i="7"/>
  <c r="F273" i="7"/>
  <c r="G288" i="7"/>
  <c r="F281" i="7"/>
  <c r="G292" i="7"/>
  <c r="F285" i="7"/>
  <c r="G290" i="7"/>
  <c r="F283" i="7"/>
  <c r="G282" i="7"/>
  <c r="F275" i="7"/>
  <c r="G284" i="7"/>
  <c r="F277" i="7"/>
  <c r="G286" i="7"/>
  <c r="F279" i="7"/>
  <c r="AY11" i="1"/>
  <c r="BA10" i="1"/>
  <c r="ES11" i="4" l="1"/>
  <c r="ES27" i="4"/>
  <c r="ES23" i="4"/>
  <c r="ES9" i="4"/>
  <c r="ES19" i="4"/>
  <c r="ES21" i="4"/>
  <c r="ES15" i="4"/>
  <c r="ES31" i="4"/>
  <c r="ES33" i="4"/>
  <c r="ES18" i="4"/>
  <c r="ES25" i="4"/>
  <c r="ES17" i="4"/>
  <c r="ES14" i="4"/>
  <c r="ES30" i="4"/>
  <c r="ES22" i="4"/>
  <c r="ES13" i="4"/>
  <c r="ES29" i="4"/>
  <c r="ES10" i="4"/>
  <c r="ES26" i="4"/>
  <c r="ES12" i="4"/>
  <c r="ES28" i="4"/>
  <c r="EV33" i="4"/>
  <c r="EX32" i="4" a="1"/>
  <c r="EX32" i="4" s="1"/>
  <c r="EY31" i="4" a="1"/>
  <c r="EY31" i="4" s="1"/>
  <c r="EV29" i="4"/>
  <c r="EX28" i="4" a="1"/>
  <c r="EX28" i="4" s="1"/>
  <c r="EY27" i="4" a="1"/>
  <c r="EY27" i="4" s="1"/>
  <c r="EV25" i="4"/>
  <c r="EX24" i="4" a="1"/>
  <c r="EX24" i="4" s="1"/>
  <c r="EY23" i="4" a="1"/>
  <c r="EY23" i="4" s="1"/>
  <c r="EV21" i="4"/>
  <c r="EX20" i="4" a="1"/>
  <c r="EX20" i="4" s="1"/>
  <c r="EY19" i="4" a="1"/>
  <c r="EY19" i="4" s="1"/>
  <c r="EV17" i="4"/>
  <c r="EX16" i="4" a="1"/>
  <c r="EX16" i="4" s="1"/>
  <c r="EY15" i="4" a="1"/>
  <c r="EY15" i="4" s="1"/>
  <c r="EV13" i="4"/>
  <c r="EX12" i="4" a="1"/>
  <c r="EX12" i="4" s="1"/>
  <c r="EY11" i="4" a="1"/>
  <c r="EY11" i="4" s="1"/>
  <c r="EV9" i="4"/>
  <c r="EV32" i="4"/>
  <c r="EX31" i="4" a="1"/>
  <c r="EX31" i="4" s="1"/>
  <c r="EY30" i="4" a="1"/>
  <c r="EY30" i="4" s="1"/>
  <c r="EV28" i="4"/>
  <c r="EX27" i="4" a="1"/>
  <c r="EX27" i="4" s="1"/>
  <c r="EY26" i="4" a="1"/>
  <c r="EY26" i="4" s="1"/>
  <c r="EV24" i="4"/>
  <c r="EX23" i="4" a="1"/>
  <c r="EX23" i="4" s="1"/>
  <c r="EY22" i="4" a="1"/>
  <c r="EY22" i="4" s="1"/>
  <c r="EV20" i="4"/>
  <c r="EX19" i="4" a="1"/>
  <c r="EX19" i="4" s="1"/>
  <c r="EY18" i="4" a="1"/>
  <c r="EY18" i="4" s="1"/>
  <c r="EV16" i="4"/>
  <c r="EX15" i="4" a="1"/>
  <c r="EX15" i="4" s="1"/>
  <c r="EY14" i="4" a="1"/>
  <c r="EY14" i="4" s="1"/>
  <c r="EV12" i="4"/>
  <c r="EX11" i="4" a="1"/>
  <c r="EX11" i="4" s="1"/>
  <c r="EY10" i="4" a="1"/>
  <c r="EY10" i="4" s="1"/>
  <c r="EY33" i="4" a="1"/>
  <c r="EY33" i="4" s="1"/>
  <c r="EV31" i="4"/>
  <c r="EX30" i="4" a="1"/>
  <c r="EX30" i="4" s="1"/>
  <c r="EY29" i="4" a="1"/>
  <c r="EY29" i="4" s="1"/>
  <c r="EV27" i="4"/>
  <c r="EX26" i="4" a="1"/>
  <c r="EX26" i="4" s="1"/>
  <c r="EY25" i="4" a="1"/>
  <c r="EY25" i="4" s="1"/>
  <c r="EV23" i="4"/>
  <c r="EX22" i="4" a="1"/>
  <c r="EX22" i="4" s="1"/>
  <c r="EY21" i="4" a="1"/>
  <c r="EY21" i="4" s="1"/>
  <c r="EV19" i="4"/>
  <c r="EX18" i="4" a="1"/>
  <c r="EX18" i="4" s="1"/>
  <c r="EY17" i="4" a="1"/>
  <c r="EY17" i="4" s="1"/>
  <c r="EV15" i="4"/>
  <c r="EX14" i="4" a="1"/>
  <c r="EX14" i="4" s="1"/>
  <c r="EY13" i="4" a="1"/>
  <c r="EY13" i="4" s="1"/>
  <c r="EV11" i="4"/>
  <c r="EX10" i="4" a="1"/>
  <c r="EX10" i="4" s="1"/>
  <c r="EY9" i="4" a="1"/>
  <c r="EY9" i="4" s="1"/>
  <c r="EX33" i="4" a="1"/>
  <c r="EX33" i="4" s="1"/>
  <c r="EV26" i="4"/>
  <c r="EY24" i="4" a="1"/>
  <c r="EY24" i="4" s="1"/>
  <c r="EX17" i="4" a="1"/>
  <c r="EX17" i="4" s="1"/>
  <c r="EV10" i="4"/>
  <c r="EX29" i="4" a="1"/>
  <c r="EX29" i="4" s="1"/>
  <c r="EV22" i="4"/>
  <c r="EY20" i="4" a="1"/>
  <c r="EY20" i="4" s="1"/>
  <c r="EX13" i="4" a="1"/>
  <c r="EX13" i="4" s="1"/>
  <c r="EY32" i="4" a="1"/>
  <c r="EY32" i="4" s="1"/>
  <c r="EX25" i="4" a="1"/>
  <c r="EX25" i="4" s="1"/>
  <c r="EV18" i="4"/>
  <c r="EY16" i="4" a="1"/>
  <c r="EY16" i="4" s="1"/>
  <c r="EX9" i="4" a="1"/>
  <c r="EX9" i="4" s="1"/>
  <c r="EV30" i="4"/>
  <c r="EY28" i="4" a="1"/>
  <c r="EY28" i="4" s="1"/>
  <c r="EX21" i="4" a="1"/>
  <c r="EX21" i="4" s="1"/>
  <c r="EV14" i="4"/>
  <c r="EY12" i="4" a="1"/>
  <c r="EY12" i="4" s="1"/>
  <c r="ES24" i="4"/>
  <c r="EN7" i="4"/>
  <c r="EN6" i="4"/>
  <c r="ES20" i="4"/>
  <c r="ES16" i="4"/>
  <c r="ES32" i="4"/>
  <c r="ES4" i="4"/>
  <c r="BA8" i="1"/>
  <c r="BA9" i="1"/>
  <c r="BB9" i="1" s="1"/>
  <c r="EZ4" i="4"/>
  <c r="Q24" i="7"/>
  <c r="P24" i="7"/>
  <c r="G291" i="7"/>
  <c r="F284" i="7"/>
  <c r="G297" i="7"/>
  <c r="F290" i="7"/>
  <c r="G295" i="7"/>
  <c r="F288" i="7"/>
  <c r="G293" i="7"/>
  <c r="F286" i="7"/>
  <c r="G289" i="7"/>
  <c r="F282" i="7"/>
  <c r="G299" i="7"/>
  <c r="F292" i="7"/>
  <c r="G287" i="7"/>
  <c r="F280" i="7"/>
  <c r="BC10" i="1"/>
  <c r="BA11" i="1"/>
  <c r="EW26" i="4" l="1"/>
  <c r="EW14" i="4"/>
  <c r="EW22" i="4"/>
  <c r="EW19" i="4"/>
  <c r="EW16" i="4"/>
  <c r="EW32" i="4"/>
  <c r="EW23" i="4"/>
  <c r="EW20" i="4"/>
  <c r="EW30" i="4"/>
  <c r="EW11" i="4"/>
  <c r="EW27" i="4"/>
  <c r="EW24" i="4"/>
  <c r="EW18" i="4"/>
  <c r="EW15" i="4"/>
  <c r="EW31" i="4"/>
  <c r="EW12" i="4"/>
  <c r="EW28" i="4"/>
  <c r="EW13" i="4"/>
  <c r="EW29" i="4"/>
  <c r="EW9" i="4"/>
  <c r="EW25" i="4"/>
  <c r="ER7" i="4"/>
  <c r="ER6" i="4"/>
  <c r="FB33" i="4" a="1"/>
  <c r="FB33" i="4" s="1"/>
  <c r="FC32" i="4" a="1"/>
  <c r="FC32" i="4" s="1"/>
  <c r="EZ30" i="4"/>
  <c r="FB29" i="4" a="1"/>
  <c r="FB29" i="4" s="1"/>
  <c r="FC28" i="4" a="1"/>
  <c r="FC28" i="4" s="1"/>
  <c r="EZ26" i="4"/>
  <c r="FB25" i="4" a="1"/>
  <c r="FB25" i="4" s="1"/>
  <c r="FC24" i="4" a="1"/>
  <c r="FC24" i="4" s="1"/>
  <c r="EZ22" i="4"/>
  <c r="FB21" i="4" a="1"/>
  <c r="FB21" i="4" s="1"/>
  <c r="FC20" i="4" a="1"/>
  <c r="FC20" i="4" s="1"/>
  <c r="EZ18" i="4"/>
  <c r="FB17" i="4" a="1"/>
  <c r="FB17" i="4" s="1"/>
  <c r="FC16" i="4" a="1"/>
  <c r="FC16" i="4" s="1"/>
  <c r="EZ14" i="4"/>
  <c r="FB13" i="4" a="1"/>
  <c r="FB13" i="4" s="1"/>
  <c r="FC12" i="4" a="1"/>
  <c r="FC12" i="4" s="1"/>
  <c r="EZ10" i="4"/>
  <c r="FB9" i="4" a="1"/>
  <c r="FB9" i="4" s="1"/>
  <c r="EZ33" i="4"/>
  <c r="FB32" i="4" a="1"/>
  <c r="FB32" i="4" s="1"/>
  <c r="FC31" i="4" a="1"/>
  <c r="FC31" i="4" s="1"/>
  <c r="EZ29" i="4"/>
  <c r="FB28" i="4" a="1"/>
  <c r="FB28" i="4" s="1"/>
  <c r="FC27" i="4" a="1"/>
  <c r="FC27" i="4" s="1"/>
  <c r="EZ25" i="4"/>
  <c r="FB24" i="4" a="1"/>
  <c r="FB24" i="4" s="1"/>
  <c r="FC23" i="4" a="1"/>
  <c r="FC23" i="4" s="1"/>
  <c r="EZ21" i="4"/>
  <c r="FB20" i="4" a="1"/>
  <c r="FB20" i="4" s="1"/>
  <c r="FC19" i="4" a="1"/>
  <c r="FC19" i="4" s="1"/>
  <c r="EZ17" i="4"/>
  <c r="FB16" i="4" a="1"/>
  <c r="FB16" i="4" s="1"/>
  <c r="FC15" i="4" a="1"/>
  <c r="FC15" i="4" s="1"/>
  <c r="EZ13" i="4"/>
  <c r="FB12" i="4" a="1"/>
  <c r="FB12" i="4" s="1"/>
  <c r="FC11" i="4" a="1"/>
  <c r="FC11" i="4" s="1"/>
  <c r="EZ9" i="4"/>
  <c r="EZ32" i="4"/>
  <c r="FB31" i="4" a="1"/>
  <c r="FB31" i="4" s="1"/>
  <c r="FC30" i="4" a="1"/>
  <c r="FC30" i="4" s="1"/>
  <c r="EZ28" i="4"/>
  <c r="FB27" i="4" a="1"/>
  <c r="FB27" i="4" s="1"/>
  <c r="FC26" i="4" a="1"/>
  <c r="FC26" i="4" s="1"/>
  <c r="EZ24" i="4"/>
  <c r="FB23" i="4" a="1"/>
  <c r="FB23" i="4" s="1"/>
  <c r="FC22" i="4" a="1"/>
  <c r="FC22" i="4" s="1"/>
  <c r="EZ20" i="4"/>
  <c r="FB19" i="4" a="1"/>
  <c r="FB19" i="4" s="1"/>
  <c r="FC18" i="4" a="1"/>
  <c r="FC18" i="4" s="1"/>
  <c r="EZ16" i="4"/>
  <c r="FB15" i="4" a="1"/>
  <c r="FB15" i="4" s="1"/>
  <c r="FC14" i="4" a="1"/>
  <c r="FC14" i="4" s="1"/>
  <c r="EZ12" i="4"/>
  <c r="FB11" i="4" a="1"/>
  <c r="FB11" i="4" s="1"/>
  <c r="FC10" i="4" a="1"/>
  <c r="FC10" i="4" s="1"/>
  <c r="EZ31" i="4"/>
  <c r="FC29" i="4" a="1"/>
  <c r="FC29" i="4" s="1"/>
  <c r="FB22" i="4" a="1"/>
  <c r="FB22" i="4" s="1"/>
  <c r="EZ15" i="4"/>
  <c r="FC13" i="4" a="1"/>
  <c r="FC13" i="4" s="1"/>
  <c r="EZ27" i="4"/>
  <c r="FC25" i="4" a="1"/>
  <c r="FC25" i="4" s="1"/>
  <c r="FB18" i="4" a="1"/>
  <c r="FB18" i="4" s="1"/>
  <c r="EZ11" i="4"/>
  <c r="FC9" i="4" a="1"/>
  <c r="FC9" i="4" s="1"/>
  <c r="FB30" i="4" a="1"/>
  <c r="FB30" i="4" s="1"/>
  <c r="EZ23" i="4"/>
  <c r="FC21" i="4" a="1"/>
  <c r="FC21" i="4" s="1"/>
  <c r="FB14" i="4" a="1"/>
  <c r="FB14" i="4" s="1"/>
  <c r="FC33" i="4" a="1"/>
  <c r="FC33" i="4" s="1"/>
  <c r="FB26" i="4" a="1"/>
  <c r="FB26" i="4" s="1"/>
  <c r="EZ19" i="4"/>
  <c r="FC17" i="4" a="1"/>
  <c r="FC17" i="4" s="1"/>
  <c r="FB10" i="4" a="1"/>
  <c r="FB10" i="4" s="1"/>
  <c r="EW10" i="4"/>
  <c r="EW21" i="4"/>
  <c r="EW17" i="4"/>
  <c r="EW33" i="4"/>
  <c r="FD4" i="4"/>
  <c r="EW4" i="4"/>
  <c r="BC8" i="1"/>
  <c r="BD8" i="1" s="1"/>
  <c r="BC9" i="1"/>
  <c r="BD9" i="1" s="1"/>
  <c r="BB8" i="1"/>
  <c r="Q25" i="7"/>
  <c r="P25" i="7"/>
  <c r="F299" i="7"/>
  <c r="G306" i="7"/>
  <c r="G300" i="7"/>
  <c r="F293" i="7"/>
  <c r="F297" i="7"/>
  <c r="G304" i="7"/>
  <c r="G294" i="7"/>
  <c r="F287" i="7"/>
  <c r="G296" i="7"/>
  <c r="F289" i="7"/>
  <c r="G302" i="7"/>
  <c r="F295" i="7"/>
  <c r="G298" i="7"/>
  <c r="F291" i="7"/>
  <c r="BE10" i="1"/>
  <c r="BC11" i="1"/>
  <c r="FA31" i="4" l="1"/>
  <c r="FA20" i="4"/>
  <c r="FA17" i="4"/>
  <c r="FA33" i="4"/>
  <c r="FA19" i="4"/>
  <c r="FA16" i="4"/>
  <c r="FA15" i="4"/>
  <c r="FA32" i="4"/>
  <c r="FA13" i="4"/>
  <c r="FA29" i="4"/>
  <c r="FA27" i="4"/>
  <c r="FA12" i="4"/>
  <c r="FA28" i="4"/>
  <c r="FA10" i="4"/>
  <c r="FA26" i="4"/>
  <c r="FA21" i="4"/>
  <c r="FA18" i="4"/>
  <c r="EV7" i="4"/>
  <c r="EV6" i="4"/>
  <c r="FA23" i="4"/>
  <c r="FG33" i="4" a="1"/>
  <c r="FG33" i="4" s="1"/>
  <c r="FD31" i="4"/>
  <c r="FF30" i="4" a="1"/>
  <c r="FF30" i="4" s="1"/>
  <c r="FG29" i="4" a="1"/>
  <c r="FG29" i="4" s="1"/>
  <c r="FD27" i="4"/>
  <c r="FF26" i="4" a="1"/>
  <c r="FF26" i="4" s="1"/>
  <c r="FG25" i="4" a="1"/>
  <c r="FG25" i="4" s="1"/>
  <c r="FD23" i="4"/>
  <c r="FF22" i="4" a="1"/>
  <c r="FF22" i="4" s="1"/>
  <c r="FG21" i="4" a="1"/>
  <c r="FG21" i="4" s="1"/>
  <c r="FD19" i="4"/>
  <c r="FF18" i="4" a="1"/>
  <c r="FF18" i="4" s="1"/>
  <c r="FG17" i="4" a="1"/>
  <c r="FG17" i="4" s="1"/>
  <c r="FD15" i="4"/>
  <c r="FF14" i="4" a="1"/>
  <c r="FF14" i="4" s="1"/>
  <c r="FG13" i="4" a="1"/>
  <c r="FG13" i="4" s="1"/>
  <c r="FD11" i="4"/>
  <c r="FF10" i="4" a="1"/>
  <c r="FF10" i="4" s="1"/>
  <c r="FG9" i="4" a="1"/>
  <c r="FG9" i="4" s="1"/>
  <c r="FF33" i="4" a="1"/>
  <c r="FF33" i="4" s="1"/>
  <c r="FG32" i="4" a="1"/>
  <c r="FG32" i="4" s="1"/>
  <c r="FD30" i="4"/>
  <c r="FF29" i="4" a="1"/>
  <c r="FF29" i="4" s="1"/>
  <c r="FG28" i="4" a="1"/>
  <c r="FG28" i="4" s="1"/>
  <c r="FD26" i="4"/>
  <c r="FF25" i="4" a="1"/>
  <c r="FF25" i="4" s="1"/>
  <c r="FG24" i="4" a="1"/>
  <c r="FG24" i="4" s="1"/>
  <c r="FD22" i="4"/>
  <c r="FF21" i="4" a="1"/>
  <c r="FF21" i="4" s="1"/>
  <c r="FG20" i="4" a="1"/>
  <c r="FG20" i="4" s="1"/>
  <c r="FD18" i="4"/>
  <c r="FF17" i="4" a="1"/>
  <c r="FF17" i="4" s="1"/>
  <c r="FG16" i="4" a="1"/>
  <c r="FG16" i="4" s="1"/>
  <c r="FD14" i="4"/>
  <c r="FF13" i="4" a="1"/>
  <c r="FF13" i="4" s="1"/>
  <c r="FG12" i="4" a="1"/>
  <c r="FG12" i="4" s="1"/>
  <c r="FD10" i="4"/>
  <c r="FF9" i="4" a="1"/>
  <c r="FF9" i="4" s="1"/>
  <c r="FD33" i="4"/>
  <c r="FF32" i="4" a="1"/>
  <c r="FF32" i="4" s="1"/>
  <c r="FG31" i="4" a="1"/>
  <c r="FG31" i="4" s="1"/>
  <c r="FD29" i="4"/>
  <c r="FF28" i="4" a="1"/>
  <c r="FF28" i="4" s="1"/>
  <c r="FG27" i="4" a="1"/>
  <c r="FG27" i="4" s="1"/>
  <c r="FD25" i="4"/>
  <c r="FF24" i="4" a="1"/>
  <c r="FF24" i="4" s="1"/>
  <c r="FG23" i="4" a="1"/>
  <c r="FG23" i="4" s="1"/>
  <c r="FD21" i="4"/>
  <c r="FF20" i="4" a="1"/>
  <c r="FF20" i="4" s="1"/>
  <c r="FG19" i="4" a="1"/>
  <c r="FG19" i="4" s="1"/>
  <c r="FD17" i="4"/>
  <c r="FF16" i="4" a="1"/>
  <c r="FF16" i="4" s="1"/>
  <c r="FG15" i="4" a="1"/>
  <c r="FG15" i="4" s="1"/>
  <c r="FD13" i="4"/>
  <c r="FF12" i="4" a="1"/>
  <c r="FF12" i="4" s="1"/>
  <c r="FG11" i="4" a="1"/>
  <c r="FG11" i="4" s="1"/>
  <c r="FD9" i="4"/>
  <c r="FF27" i="4" a="1"/>
  <c r="FF27" i="4" s="1"/>
  <c r="FD20" i="4"/>
  <c r="FG18" i="4" a="1"/>
  <c r="FG18" i="4" s="1"/>
  <c r="FF11" i="4" a="1"/>
  <c r="FF11" i="4" s="1"/>
  <c r="FD32" i="4"/>
  <c r="FG30" i="4" a="1"/>
  <c r="FG30" i="4" s="1"/>
  <c r="FF23" i="4" a="1"/>
  <c r="FF23" i="4" s="1"/>
  <c r="FD16" i="4"/>
  <c r="FG14" i="4" a="1"/>
  <c r="FG14" i="4" s="1"/>
  <c r="FD28" i="4"/>
  <c r="FG26" i="4" a="1"/>
  <c r="FG26" i="4" s="1"/>
  <c r="FF19" i="4" a="1"/>
  <c r="FF19" i="4" s="1"/>
  <c r="FD12" i="4"/>
  <c r="FG10" i="4" a="1"/>
  <c r="FG10" i="4" s="1"/>
  <c r="FF31" i="4" a="1"/>
  <c r="FF31" i="4" s="1"/>
  <c r="FD24" i="4"/>
  <c r="FG22" i="4" a="1"/>
  <c r="FG22" i="4" s="1"/>
  <c r="FF15" i="4" a="1"/>
  <c r="FF15" i="4" s="1"/>
  <c r="FA14" i="4"/>
  <c r="FA30" i="4"/>
  <c r="FA11" i="4"/>
  <c r="FA24" i="4"/>
  <c r="FA9" i="4"/>
  <c r="FA25" i="4"/>
  <c r="FA22" i="4"/>
  <c r="BE8" i="1"/>
  <c r="BE9" i="1"/>
  <c r="BF9" i="1" s="1"/>
  <c r="FH4" i="4"/>
  <c r="FA4" i="4"/>
  <c r="Q26" i="7"/>
  <c r="P26" i="7"/>
  <c r="G309" i="7"/>
  <c r="F302" i="7"/>
  <c r="G301" i="7"/>
  <c r="F294" i="7"/>
  <c r="G307" i="7"/>
  <c r="F300" i="7"/>
  <c r="G311" i="7"/>
  <c r="F304" i="7"/>
  <c r="G313" i="7"/>
  <c r="F306" i="7"/>
  <c r="G305" i="7"/>
  <c r="F298" i="7"/>
  <c r="G303" i="7"/>
  <c r="F296" i="7"/>
  <c r="BG10" i="1"/>
  <c r="BE11" i="1"/>
  <c r="FE20" i="4" l="1"/>
  <c r="FE32" i="4"/>
  <c r="FE22" i="4"/>
  <c r="FE21" i="4"/>
  <c r="FE24" i="4"/>
  <c r="FE10" i="4"/>
  <c r="FE26" i="4"/>
  <c r="FE25" i="4"/>
  <c r="FE9" i="4"/>
  <c r="FH32" i="4"/>
  <c r="FJ31" i="4" a="1"/>
  <c r="FJ31" i="4" s="1"/>
  <c r="FK30" i="4" a="1"/>
  <c r="FK30" i="4" s="1"/>
  <c r="FH28" i="4"/>
  <c r="FJ27" i="4" a="1"/>
  <c r="FJ27" i="4" s="1"/>
  <c r="FK26" i="4" a="1"/>
  <c r="FK26" i="4" s="1"/>
  <c r="FH24" i="4"/>
  <c r="FJ23" i="4" a="1"/>
  <c r="FJ23" i="4" s="1"/>
  <c r="FK22" i="4" a="1"/>
  <c r="FK22" i="4" s="1"/>
  <c r="FH20" i="4"/>
  <c r="FJ19" i="4" a="1"/>
  <c r="FJ19" i="4" s="1"/>
  <c r="FK18" i="4" a="1"/>
  <c r="FK18" i="4" s="1"/>
  <c r="FH16" i="4"/>
  <c r="FJ15" i="4" a="1"/>
  <c r="FJ15" i="4" s="1"/>
  <c r="FK14" i="4" a="1"/>
  <c r="FK14" i="4" s="1"/>
  <c r="FH12" i="4"/>
  <c r="FJ11" i="4" a="1"/>
  <c r="FJ11" i="4" s="1"/>
  <c r="FK10" i="4" a="1"/>
  <c r="FK10" i="4" s="1"/>
  <c r="FK33" i="4" a="1"/>
  <c r="FK33" i="4" s="1"/>
  <c r="FH31" i="4"/>
  <c r="FJ30" i="4" a="1"/>
  <c r="FJ30" i="4" s="1"/>
  <c r="FK29" i="4" a="1"/>
  <c r="FK29" i="4" s="1"/>
  <c r="FH27" i="4"/>
  <c r="FI27" i="4" s="1"/>
  <c r="FJ26" i="4" a="1"/>
  <c r="FJ26" i="4" s="1"/>
  <c r="FK25" i="4" a="1"/>
  <c r="FK25" i="4" s="1"/>
  <c r="FH23" i="4"/>
  <c r="FJ22" i="4" a="1"/>
  <c r="FJ22" i="4" s="1"/>
  <c r="FK21" i="4" a="1"/>
  <c r="FK21" i="4" s="1"/>
  <c r="FH19" i="4"/>
  <c r="FJ18" i="4" a="1"/>
  <c r="FJ18" i="4" s="1"/>
  <c r="FK17" i="4" a="1"/>
  <c r="FK17" i="4" s="1"/>
  <c r="FH15" i="4"/>
  <c r="FJ14" i="4" a="1"/>
  <c r="FJ14" i="4" s="1"/>
  <c r="FK13" i="4" a="1"/>
  <c r="FK13" i="4" s="1"/>
  <c r="FH11" i="4"/>
  <c r="FI11" i="4" s="1"/>
  <c r="FJ10" i="4" a="1"/>
  <c r="FJ10" i="4" s="1"/>
  <c r="FK9" i="4" a="1"/>
  <c r="FK9" i="4" s="1"/>
  <c r="FJ33" i="4" a="1"/>
  <c r="FJ33" i="4" s="1"/>
  <c r="FK32" i="4" a="1"/>
  <c r="FK32" i="4" s="1"/>
  <c r="FH30" i="4"/>
  <c r="FJ29" i="4" a="1"/>
  <c r="FJ29" i="4" s="1"/>
  <c r="FK28" i="4" a="1"/>
  <c r="FK28" i="4" s="1"/>
  <c r="FH26" i="4"/>
  <c r="FJ25" i="4" a="1"/>
  <c r="FJ25" i="4" s="1"/>
  <c r="FK24" i="4" a="1"/>
  <c r="FK24" i="4" s="1"/>
  <c r="FH22" i="4"/>
  <c r="FJ21" i="4" a="1"/>
  <c r="FJ21" i="4" s="1"/>
  <c r="FK20" i="4" a="1"/>
  <c r="FK20" i="4" s="1"/>
  <c r="FH18" i="4"/>
  <c r="FJ17" i="4" a="1"/>
  <c r="FJ17" i="4" s="1"/>
  <c r="FK16" i="4" a="1"/>
  <c r="FK16" i="4" s="1"/>
  <c r="FH14" i="4"/>
  <c r="FJ13" i="4" a="1"/>
  <c r="FJ13" i="4" s="1"/>
  <c r="FK12" i="4" a="1"/>
  <c r="FK12" i="4" s="1"/>
  <c r="FH10" i="4"/>
  <c r="FJ9" i="4" a="1"/>
  <c r="FJ9" i="4" s="1"/>
  <c r="FJ32" i="4" a="1"/>
  <c r="FJ32" i="4" s="1"/>
  <c r="FH25" i="4"/>
  <c r="FK23" i="4" a="1"/>
  <c r="FK23" i="4" s="1"/>
  <c r="FJ16" i="4" a="1"/>
  <c r="FJ16" i="4" s="1"/>
  <c r="FH9" i="4"/>
  <c r="FJ28" i="4" a="1"/>
  <c r="FJ28" i="4" s="1"/>
  <c r="FH21" i="4"/>
  <c r="FK19" i="4" a="1"/>
  <c r="FK19" i="4" s="1"/>
  <c r="FJ12" i="4" a="1"/>
  <c r="FJ12" i="4" s="1"/>
  <c r="FH33" i="4"/>
  <c r="FK31" i="4" a="1"/>
  <c r="FK31" i="4" s="1"/>
  <c r="FJ24" i="4" a="1"/>
  <c r="FJ24" i="4" s="1"/>
  <c r="FH17" i="4"/>
  <c r="FK15" i="4" a="1"/>
  <c r="FK15" i="4" s="1"/>
  <c r="FH29" i="4"/>
  <c r="FK27" i="4" a="1"/>
  <c r="FK27" i="4" s="1"/>
  <c r="FJ20" i="4" a="1"/>
  <c r="FJ20" i="4" s="1"/>
  <c r="FH13" i="4"/>
  <c r="FK11" i="4" a="1"/>
  <c r="FK11" i="4" s="1"/>
  <c r="FE23" i="4"/>
  <c r="FE18" i="4"/>
  <c r="FE19" i="4"/>
  <c r="FE28" i="4"/>
  <c r="FE13" i="4"/>
  <c r="FE29" i="4"/>
  <c r="FE14" i="4"/>
  <c r="FE30" i="4"/>
  <c r="FE15" i="4"/>
  <c r="FE31" i="4"/>
  <c r="FE16" i="4"/>
  <c r="FE17" i="4"/>
  <c r="FE33" i="4"/>
  <c r="EZ7" i="4"/>
  <c r="EZ6" i="4"/>
  <c r="FE12" i="4"/>
  <c r="FE11" i="4"/>
  <c r="FE27" i="4"/>
  <c r="FE4" i="4"/>
  <c r="FL4" i="4"/>
  <c r="BG8" i="1"/>
  <c r="BH8" i="1" s="1"/>
  <c r="BG9" i="1"/>
  <c r="BH9" i="1" s="1"/>
  <c r="BF8" i="1"/>
  <c r="Q27" i="7"/>
  <c r="P27" i="7"/>
  <c r="F305" i="7"/>
  <c r="G312" i="7"/>
  <c r="F311" i="7"/>
  <c r="G318" i="7"/>
  <c r="F301" i="7"/>
  <c r="G308" i="7"/>
  <c r="F303" i="7"/>
  <c r="G310" i="7"/>
  <c r="F313" i="7"/>
  <c r="G320" i="7"/>
  <c r="F307" i="7"/>
  <c r="G314" i="7"/>
  <c r="F309" i="7"/>
  <c r="G316" i="7"/>
  <c r="BI10" i="1"/>
  <c r="BG11" i="1"/>
  <c r="FI14" i="4" l="1"/>
  <c r="FI30" i="4"/>
  <c r="FI10" i="4"/>
  <c r="FI26" i="4"/>
  <c r="FI23" i="4"/>
  <c r="FI18" i="4"/>
  <c r="FI17" i="4"/>
  <c r="FI15" i="4"/>
  <c r="FI31" i="4"/>
  <c r="FI21" i="4"/>
  <c r="FI22" i="4"/>
  <c r="FI19" i="4"/>
  <c r="FI29" i="4"/>
  <c r="FI24" i="4"/>
  <c r="FI25" i="4"/>
  <c r="FI16" i="4"/>
  <c r="FI32" i="4"/>
  <c r="FL33" i="4"/>
  <c r="FN32" i="4" a="1"/>
  <c r="FN32" i="4" s="1"/>
  <c r="FO31" i="4" a="1"/>
  <c r="FO31" i="4" s="1"/>
  <c r="FL29" i="4"/>
  <c r="FN28" i="4" a="1"/>
  <c r="FN28" i="4" s="1"/>
  <c r="FO27" i="4" a="1"/>
  <c r="FO27" i="4" s="1"/>
  <c r="FL25" i="4"/>
  <c r="FN24" i="4" a="1"/>
  <c r="FN24" i="4" s="1"/>
  <c r="FO23" i="4" a="1"/>
  <c r="FO23" i="4" s="1"/>
  <c r="FL21" i="4"/>
  <c r="FN20" i="4" a="1"/>
  <c r="FN20" i="4" s="1"/>
  <c r="FO19" i="4" a="1"/>
  <c r="FO19" i="4" s="1"/>
  <c r="FL17" i="4"/>
  <c r="FN16" i="4" a="1"/>
  <c r="FN16" i="4" s="1"/>
  <c r="FO15" i="4" a="1"/>
  <c r="FO15" i="4" s="1"/>
  <c r="FL13" i="4"/>
  <c r="FN12" i="4" a="1"/>
  <c r="FN12" i="4" s="1"/>
  <c r="FO11" i="4" a="1"/>
  <c r="FO11" i="4" s="1"/>
  <c r="FL9" i="4"/>
  <c r="FL32" i="4"/>
  <c r="FN31" i="4" a="1"/>
  <c r="FN31" i="4" s="1"/>
  <c r="FO30" i="4" a="1"/>
  <c r="FO30" i="4" s="1"/>
  <c r="FL28" i="4"/>
  <c r="FN27" i="4" a="1"/>
  <c r="FN27" i="4" s="1"/>
  <c r="FO26" i="4" a="1"/>
  <c r="FO26" i="4" s="1"/>
  <c r="FL24" i="4"/>
  <c r="FN23" i="4" a="1"/>
  <c r="FN23" i="4" s="1"/>
  <c r="FO22" i="4" a="1"/>
  <c r="FO22" i="4" s="1"/>
  <c r="FL20" i="4"/>
  <c r="FN19" i="4" a="1"/>
  <c r="FN19" i="4" s="1"/>
  <c r="FO18" i="4" a="1"/>
  <c r="FO18" i="4" s="1"/>
  <c r="FL16" i="4"/>
  <c r="FN15" i="4" a="1"/>
  <c r="FN15" i="4" s="1"/>
  <c r="FO14" i="4" a="1"/>
  <c r="FO14" i="4" s="1"/>
  <c r="FL12" i="4"/>
  <c r="FN11" i="4" a="1"/>
  <c r="FN11" i="4" s="1"/>
  <c r="FO10" i="4" a="1"/>
  <c r="FO10" i="4" s="1"/>
  <c r="FO33" i="4" a="1"/>
  <c r="FO33" i="4" s="1"/>
  <c r="FL31" i="4"/>
  <c r="FN30" i="4" a="1"/>
  <c r="FN30" i="4" s="1"/>
  <c r="FO29" i="4" a="1"/>
  <c r="FO29" i="4" s="1"/>
  <c r="FL27" i="4"/>
  <c r="FN26" i="4" a="1"/>
  <c r="FN26" i="4" s="1"/>
  <c r="FO25" i="4" a="1"/>
  <c r="FO25" i="4" s="1"/>
  <c r="FL23" i="4"/>
  <c r="FN22" i="4" a="1"/>
  <c r="FN22" i="4" s="1"/>
  <c r="FO21" i="4" a="1"/>
  <c r="FO21" i="4" s="1"/>
  <c r="FL19" i="4"/>
  <c r="FN18" i="4" a="1"/>
  <c r="FN18" i="4" s="1"/>
  <c r="FO17" i="4" a="1"/>
  <c r="FO17" i="4" s="1"/>
  <c r="FL15" i="4"/>
  <c r="FN14" i="4" a="1"/>
  <c r="FN14" i="4" s="1"/>
  <c r="FO13" i="4" a="1"/>
  <c r="FO13" i="4" s="1"/>
  <c r="FL11" i="4"/>
  <c r="FN10" i="4" a="1"/>
  <c r="FN10" i="4" s="1"/>
  <c r="FO9" i="4" a="1"/>
  <c r="FO9" i="4" s="1"/>
  <c r="FL30" i="4"/>
  <c r="FO28" i="4" a="1"/>
  <c r="FO28" i="4" s="1"/>
  <c r="FN21" i="4" a="1"/>
  <c r="FN21" i="4" s="1"/>
  <c r="FL14" i="4"/>
  <c r="FO12" i="4" a="1"/>
  <c r="FO12" i="4" s="1"/>
  <c r="FN33" i="4" a="1"/>
  <c r="FN33" i="4" s="1"/>
  <c r="FL26" i="4"/>
  <c r="FO24" i="4" a="1"/>
  <c r="FO24" i="4" s="1"/>
  <c r="FN17" i="4" a="1"/>
  <c r="FN17" i="4" s="1"/>
  <c r="FL10" i="4"/>
  <c r="FN29" i="4" a="1"/>
  <c r="FN29" i="4" s="1"/>
  <c r="FL22" i="4"/>
  <c r="FO20" i="4" a="1"/>
  <c r="FO20" i="4" s="1"/>
  <c r="FN13" i="4" a="1"/>
  <c r="FN13" i="4" s="1"/>
  <c r="FO32" i="4" a="1"/>
  <c r="FO32" i="4" s="1"/>
  <c r="FN25" i="4" a="1"/>
  <c r="FN25" i="4" s="1"/>
  <c r="FL18" i="4"/>
  <c r="FO16" i="4" a="1"/>
  <c r="FO16" i="4" s="1"/>
  <c r="FN9" i="4" a="1"/>
  <c r="FN9" i="4" s="1"/>
  <c r="FD7" i="4"/>
  <c r="FD6" i="4"/>
  <c r="FI9" i="4"/>
  <c r="FI12" i="4"/>
  <c r="FI28" i="4"/>
  <c r="FI13" i="4"/>
  <c r="FI33" i="4"/>
  <c r="FI20" i="4"/>
  <c r="FI4" i="4"/>
  <c r="BI8" i="1"/>
  <c r="BI9" i="1"/>
  <c r="BJ9" i="1" s="1"/>
  <c r="FP4" i="4"/>
  <c r="Q28" i="7"/>
  <c r="P28" i="7"/>
  <c r="G321" i="7"/>
  <c r="F314" i="7"/>
  <c r="G317" i="7"/>
  <c r="F310" i="7"/>
  <c r="G325" i="7"/>
  <c r="F318" i="7"/>
  <c r="G323" i="7"/>
  <c r="F316" i="7"/>
  <c r="G327" i="7"/>
  <c r="F320" i="7"/>
  <c r="G315" i="7"/>
  <c r="F308" i="7"/>
  <c r="G319" i="7"/>
  <c r="F312" i="7"/>
  <c r="BK10" i="1"/>
  <c r="BI11" i="1"/>
  <c r="FM22" i="4" l="1"/>
  <c r="FM19" i="4"/>
  <c r="FM11" i="4"/>
  <c r="FM27" i="4"/>
  <c r="FM15" i="4"/>
  <c r="FM31" i="4"/>
  <c r="FM23" i="4"/>
  <c r="FM12" i="4"/>
  <c r="FM28" i="4"/>
  <c r="FM26" i="4"/>
  <c r="FM24" i="4"/>
  <c r="FM10" i="4"/>
  <c r="FM14" i="4"/>
  <c r="FM30" i="4"/>
  <c r="FM16" i="4"/>
  <c r="FM32" i="4"/>
  <c r="FM25" i="4"/>
  <c r="FM18" i="4"/>
  <c r="FM21" i="4"/>
  <c r="FH7" i="4"/>
  <c r="FH6" i="4"/>
  <c r="FM17" i="4"/>
  <c r="FM33" i="4"/>
  <c r="FM9" i="4"/>
  <c r="FR33" i="4" a="1"/>
  <c r="FR33" i="4" s="1"/>
  <c r="FS32" i="4" a="1"/>
  <c r="FS32" i="4" s="1"/>
  <c r="FP30" i="4"/>
  <c r="FR29" i="4" a="1"/>
  <c r="FR29" i="4" s="1"/>
  <c r="FS28" i="4" a="1"/>
  <c r="FS28" i="4" s="1"/>
  <c r="FP26" i="4"/>
  <c r="FR25" i="4" a="1"/>
  <c r="FR25" i="4" s="1"/>
  <c r="FS24" i="4" a="1"/>
  <c r="FS24" i="4" s="1"/>
  <c r="FP22" i="4"/>
  <c r="FR21" i="4" a="1"/>
  <c r="FR21" i="4" s="1"/>
  <c r="FS20" i="4" a="1"/>
  <c r="FS20" i="4" s="1"/>
  <c r="FP18" i="4"/>
  <c r="FR17" i="4" a="1"/>
  <c r="FR17" i="4" s="1"/>
  <c r="FS16" i="4" a="1"/>
  <c r="FS16" i="4" s="1"/>
  <c r="FP14" i="4"/>
  <c r="FR13" i="4" a="1"/>
  <c r="FR13" i="4" s="1"/>
  <c r="FS12" i="4" a="1"/>
  <c r="FS12" i="4" s="1"/>
  <c r="FP10" i="4"/>
  <c r="FR9" i="4" a="1"/>
  <c r="FR9" i="4" s="1"/>
  <c r="FP33" i="4"/>
  <c r="FR32" i="4" a="1"/>
  <c r="FR32" i="4" s="1"/>
  <c r="FS31" i="4" a="1"/>
  <c r="FS31" i="4" s="1"/>
  <c r="FP29" i="4"/>
  <c r="FR28" i="4" a="1"/>
  <c r="FR28" i="4" s="1"/>
  <c r="FS27" i="4" a="1"/>
  <c r="FS27" i="4" s="1"/>
  <c r="FP25" i="4"/>
  <c r="FR24" i="4" a="1"/>
  <c r="FR24" i="4" s="1"/>
  <c r="FS23" i="4" a="1"/>
  <c r="FS23" i="4" s="1"/>
  <c r="FP21" i="4"/>
  <c r="FR20" i="4" a="1"/>
  <c r="FR20" i="4" s="1"/>
  <c r="FS19" i="4" a="1"/>
  <c r="FS19" i="4" s="1"/>
  <c r="FP17" i="4"/>
  <c r="FR16" i="4" a="1"/>
  <c r="FR16" i="4" s="1"/>
  <c r="FS15" i="4" a="1"/>
  <c r="FS15" i="4" s="1"/>
  <c r="FP13" i="4"/>
  <c r="FR12" i="4" a="1"/>
  <c r="FR12" i="4" s="1"/>
  <c r="FS11" i="4" a="1"/>
  <c r="FS11" i="4" s="1"/>
  <c r="FP9" i="4"/>
  <c r="FP32" i="4"/>
  <c r="FR31" i="4" a="1"/>
  <c r="FR31" i="4" s="1"/>
  <c r="FS30" i="4" a="1"/>
  <c r="FS30" i="4" s="1"/>
  <c r="FP28" i="4"/>
  <c r="FR27" i="4" a="1"/>
  <c r="FR27" i="4" s="1"/>
  <c r="FS26" i="4" a="1"/>
  <c r="FS26" i="4" s="1"/>
  <c r="FP24" i="4"/>
  <c r="FR23" i="4" a="1"/>
  <c r="FR23" i="4" s="1"/>
  <c r="FS22" i="4" a="1"/>
  <c r="FS22" i="4" s="1"/>
  <c r="FP20" i="4"/>
  <c r="FR19" i="4" a="1"/>
  <c r="FR19" i="4" s="1"/>
  <c r="FS18" i="4" a="1"/>
  <c r="FS18" i="4" s="1"/>
  <c r="FP16" i="4"/>
  <c r="FR15" i="4" a="1"/>
  <c r="FR15" i="4" s="1"/>
  <c r="FS14" i="4" a="1"/>
  <c r="FS14" i="4" s="1"/>
  <c r="FP12" i="4"/>
  <c r="FR11" i="4" a="1"/>
  <c r="FR11" i="4" s="1"/>
  <c r="FS10" i="4" a="1"/>
  <c r="FS10" i="4" s="1"/>
  <c r="FS33" i="4" a="1"/>
  <c r="FS33" i="4" s="1"/>
  <c r="FR26" i="4" a="1"/>
  <c r="FR26" i="4" s="1"/>
  <c r="FP19" i="4"/>
  <c r="FS17" i="4" a="1"/>
  <c r="FS17" i="4" s="1"/>
  <c r="FR10" i="4" a="1"/>
  <c r="FR10" i="4" s="1"/>
  <c r="FP31" i="4"/>
  <c r="FS29" i="4" a="1"/>
  <c r="FS29" i="4" s="1"/>
  <c r="FR22" i="4" a="1"/>
  <c r="FR22" i="4" s="1"/>
  <c r="FP15" i="4"/>
  <c r="FS13" i="4" a="1"/>
  <c r="FS13" i="4" s="1"/>
  <c r="FP27" i="4"/>
  <c r="FS25" i="4" a="1"/>
  <c r="FS25" i="4" s="1"/>
  <c r="FR18" i="4" a="1"/>
  <c r="FR18" i="4" s="1"/>
  <c r="FP11" i="4"/>
  <c r="FS9" i="4" a="1"/>
  <c r="FS9" i="4" s="1"/>
  <c r="FR30" i="4" a="1"/>
  <c r="FR30" i="4" s="1"/>
  <c r="FP23" i="4"/>
  <c r="FS21" i="4" a="1"/>
  <c r="FS21" i="4" s="1"/>
  <c r="FR14" i="4" a="1"/>
  <c r="FR14" i="4" s="1"/>
  <c r="FM20" i="4"/>
  <c r="FM13" i="4"/>
  <c r="FM29" i="4"/>
  <c r="BK8" i="1"/>
  <c r="BL8" i="1" s="1"/>
  <c r="BK9" i="1"/>
  <c r="BL9" i="1" s="1"/>
  <c r="FT4" i="4"/>
  <c r="BJ8" i="1"/>
  <c r="FM4" i="4"/>
  <c r="Q29" i="7"/>
  <c r="P29" i="7"/>
  <c r="F315" i="7"/>
  <c r="G322" i="7"/>
  <c r="F323" i="7"/>
  <c r="G330" i="7"/>
  <c r="F317" i="7"/>
  <c r="G324" i="7"/>
  <c r="F319" i="7"/>
  <c r="G326" i="7"/>
  <c r="F327" i="7"/>
  <c r="G334" i="7"/>
  <c r="F325" i="7"/>
  <c r="G332" i="7"/>
  <c r="F321" i="7"/>
  <c r="G328" i="7"/>
  <c r="BM10" i="1"/>
  <c r="BK11" i="1"/>
  <c r="FQ24" i="4" l="1"/>
  <c r="FQ31" i="4"/>
  <c r="FQ19" i="4"/>
  <c r="FQ17" i="4"/>
  <c r="FQ33" i="4"/>
  <c r="FQ16" i="4"/>
  <c r="FQ32" i="4"/>
  <c r="FQ11" i="4"/>
  <c r="FQ20" i="4"/>
  <c r="FQ23" i="4"/>
  <c r="FQ13" i="4"/>
  <c r="FQ29" i="4"/>
  <c r="FQ15" i="4"/>
  <c r="FQ9" i="4"/>
  <c r="FQ25" i="4"/>
  <c r="FQ14" i="4"/>
  <c r="FQ30" i="4"/>
  <c r="FL7" i="4"/>
  <c r="FL6" i="4"/>
  <c r="FQ10" i="4"/>
  <c r="FQ26" i="4"/>
  <c r="FW33" i="4" a="1"/>
  <c r="FW33" i="4" s="1"/>
  <c r="FT31" i="4"/>
  <c r="FV30" i="4" a="1"/>
  <c r="FV30" i="4" s="1"/>
  <c r="FW29" i="4" a="1"/>
  <c r="FW29" i="4" s="1"/>
  <c r="FT27" i="4"/>
  <c r="FV26" i="4" a="1"/>
  <c r="FV26" i="4" s="1"/>
  <c r="FW25" i="4" a="1"/>
  <c r="FW25" i="4" s="1"/>
  <c r="FT23" i="4"/>
  <c r="FV22" i="4" a="1"/>
  <c r="FV22" i="4" s="1"/>
  <c r="FW21" i="4" a="1"/>
  <c r="FW21" i="4" s="1"/>
  <c r="FT19" i="4"/>
  <c r="FV18" i="4" a="1"/>
  <c r="FV18" i="4" s="1"/>
  <c r="FW17" i="4" a="1"/>
  <c r="FW17" i="4" s="1"/>
  <c r="FT15" i="4"/>
  <c r="FV14" i="4" a="1"/>
  <c r="FV14" i="4" s="1"/>
  <c r="FW13" i="4" a="1"/>
  <c r="FW13" i="4" s="1"/>
  <c r="FT11" i="4"/>
  <c r="FV10" i="4" a="1"/>
  <c r="FV10" i="4" s="1"/>
  <c r="FW9" i="4" a="1"/>
  <c r="FW9" i="4" s="1"/>
  <c r="FV33" i="4" a="1"/>
  <c r="FV33" i="4" s="1"/>
  <c r="FW32" i="4" a="1"/>
  <c r="FW32" i="4" s="1"/>
  <c r="FT30" i="4"/>
  <c r="FV29" i="4" a="1"/>
  <c r="FV29" i="4" s="1"/>
  <c r="FW28" i="4" a="1"/>
  <c r="FW28" i="4" s="1"/>
  <c r="FT26" i="4"/>
  <c r="FV25" i="4" a="1"/>
  <c r="FV25" i="4" s="1"/>
  <c r="FW24" i="4" a="1"/>
  <c r="FW24" i="4" s="1"/>
  <c r="FT22" i="4"/>
  <c r="FV21" i="4" a="1"/>
  <c r="FV21" i="4" s="1"/>
  <c r="FW20" i="4" a="1"/>
  <c r="FW20" i="4" s="1"/>
  <c r="FT18" i="4"/>
  <c r="FV17" i="4" a="1"/>
  <c r="FV17" i="4" s="1"/>
  <c r="FW16" i="4" a="1"/>
  <c r="FW16" i="4" s="1"/>
  <c r="FT14" i="4"/>
  <c r="FV13" i="4" a="1"/>
  <c r="FV13" i="4" s="1"/>
  <c r="FW12" i="4" a="1"/>
  <c r="FW12" i="4" s="1"/>
  <c r="FT10" i="4"/>
  <c r="FV9" i="4" a="1"/>
  <c r="FV9" i="4" s="1"/>
  <c r="FT33" i="4"/>
  <c r="FV32" i="4" a="1"/>
  <c r="FV32" i="4" s="1"/>
  <c r="FW31" i="4" a="1"/>
  <c r="FW31" i="4" s="1"/>
  <c r="FT29" i="4"/>
  <c r="FV28" i="4" a="1"/>
  <c r="FV28" i="4" s="1"/>
  <c r="FW27" i="4" a="1"/>
  <c r="FW27" i="4" s="1"/>
  <c r="FT25" i="4"/>
  <c r="FV24" i="4" a="1"/>
  <c r="FV24" i="4" s="1"/>
  <c r="FW23" i="4" a="1"/>
  <c r="FW23" i="4" s="1"/>
  <c r="FT21" i="4"/>
  <c r="FV20" i="4" a="1"/>
  <c r="FV20" i="4" s="1"/>
  <c r="FW19" i="4" a="1"/>
  <c r="FW19" i="4" s="1"/>
  <c r="FT17" i="4"/>
  <c r="FV16" i="4" a="1"/>
  <c r="FV16" i="4" s="1"/>
  <c r="FW15" i="4" a="1"/>
  <c r="FW15" i="4" s="1"/>
  <c r="FT13" i="4"/>
  <c r="FV12" i="4" a="1"/>
  <c r="FV12" i="4" s="1"/>
  <c r="FW11" i="4" a="1"/>
  <c r="FW11" i="4" s="1"/>
  <c r="FT9" i="4"/>
  <c r="FV31" i="4" a="1"/>
  <c r="FV31" i="4" s="1"/>
  <c r="FT24" i="4"/>
  <c r="FW22" i="4" a="1"/>
  <c r="FW22" i="4" s="1"/>
  <c r="FV15" i="4" a="1"/>
  <c r="FV15" i="4" s="1"/>
  <c r="FV27" i="4" a="1"/>
  <c r="FV27" i="4" s="1"/>
  <c r="FT20" i="4"/>
  <c r="FW18" i="4" a="1"/>
  <c r="FW18" i="4" s="1"/>
  <c r="FV11" i="4" a="1"/>
  <c r="FV11" i="4" s="1"/>
  <c r="FT32" i="4"/>
  <c r="FW30" i="4" a="1"/>
  <c r="FW30" i="4" s="1"/>
  <c r="FV23" i="4" a="1"/>
  <c r="FV23" i="4" s="1"/>
  <c r="FT16" i="4"/>
  <c r="FW14" i="4" a="1"/>
  <c r="FW14" i="4" s="1"/>
  <c r="FT28" i="4"/>
  <c r="FW26" i="4" a="1"/>
  <c r="FW26" i="4" s="1"/>
  <c r="FV19" i="4" a="1"/>
  <c r="FV19" i="4" s="1"/>
  <c r="FT12" i="4"/>
  <c r="FW10" i="4" a="1"/>
  <c r="FW10" i="4" s="1"/>
  <c r="FQ22" i="4"/>
  <c r="FQ27" i="4"/>
  <c r="FQ12" i="4"/>
  <c r="FQ28" i="4"/>
  <c r="FQ21" i="4"/>
  <c r="FQ18" i="4"/>
  <c r="BM8" i="1"/>
  <c r="BM9" i="1"/>
  <c r="BN9" i="1" s="1"/>
  <c r="FQ4" i="4"/>
  <c r="FX4" i="4"/>
  <c r="Q30" i="7"/>
  <c r="P30" i="7"/>
  <c r="G339" i="7"/>
  <c r="F332" i="7"/>
  <c r="G333" i="7"/>
  <c r="F326" i="7"/>
  <c r="G337" i="7"/>
  <c r="F330" i="7"/>
  <c r="G335" i="7"/>
  <c r="F328" i="7"/>
  <c r="G341" i="7"/>
  <c r="F334" i="7"/>
  <c r="G331" i="7"/>
  <c r="F324" i="7"/>
  <c r="G329" i="7"/>
  <c r="F322" i="7"/>
  <c r="BM11" i="1"/>
  <c r="BO10" i="1"/>
  <c r="FU20" i="4" l="1"/>
  <c r="K20" i="4" s="1"/>
  <c r="FU17" i="4"/>
  <c r="FU33" i="4"/>
  <c r="FU32" i="4"/>
  <c r="FU10" i="4"/>
  <c r="K10" i="4" s="1"/>
  <c r="FU26" i="4"/>
  <c r="FU24" i="4"/>
  <c r="FU21" i="4"/>
  <c r="K21" i="4" s="1"/>
  <c r="FU14" i="4"/>
  <c r="K14" i="4" s="1"/>
  <c r="FU30" i="4"/>
  <c r="FU18" i="4"/>
  <c r="K18" i="4" s="1"/>
  <c r="FU16" i="4"/>
  <c r="K16" i="4" s="1"/>
  <c r="FU28" i="4"/>
  <c r="FU13" i="4"/>
  <c r="FU29" i="4"/>
  <c r="FU23" i="4"/>
  <c r="K23" i="4" s="1"/>
  <c r="FX32" i="4"/>
  <c r="FZ31" i="4" a="1"/>
  <c r="FZ31" i="4" s="1"/>
  <c r="GA30" i="4" a="1"/>
  <c r="GA30" i="4" s="1"/>
  <c r="FX28" i="4"/>
  <c r="FZ27" i="4" a="1"/>
  <c r="FZ27" i="4" s="1"/>
  <c r="GA26" i="4" a="1"/>
  <c r="GA26" i="4" s="1"/>
  <c r="FX24" i="4"/>
  <c r="FZ23" i="4" a="1"/>
  <c r="FZ23" i="4" s="1"/>
  <c r="GA22" i="4" a="1"/>
  <c r="GA22" i="4" s="1"/>
  <c r="FX20" i="4"/>
  <c r="FZ19" i="4" a="1"/>
  <c r="FZ19" i="4" s="1"/>
  <c r="GA18" i="4" a="1"/>
  <c r="GA18" i="4" s="1"/>
  <c r="FX16" i="4"/>
  <c r="FZ15" i="4" a="1"/>
  <c r="FZ15" i="4" s="1"/>
  <c r="GA14" i="4" a="1"/>
  <c r="GA14" i="4" s="1"/>
  <c r="FX12" i="4"/>
  <c r="FZ11" i="4" a="1"/>
  <c r="FZ11" i="4" s="1"/>
  <c r="GA10" i="4" a="1"/>
  <c r="GA10" i="4" s="1"/>
  <c r="GA33" i="4" a="1"/>
  <c r="GA33" i="4" s="1"/>
  <c r="FX31" i="4"/>
  <c r="FZ30" i="4" a="1"/>
  <c r="FZ30" i="4" s="1"/>
  <c r="GA29" i="4" a="1"/>
  <c r="GA29" i="4" s="1"/>
  <c r="FX27" i="4"/>
  <c r="FZ26" i="4" a="1"/>
  <c r="FZ26" i="4" s="1"/>
  <c r="GA25" i="4" a="1"/>
  <c r="GA25" i="4" s="1"/>
  <c r="FX23" i="4"/>
  <c r="FZ22" i="4" a="1"/>
  <c r="FZ22" i="4" s="1"/>
  <c r="GA21" i="4" a="1"/>
  <c r="GA21" i="4" s="1"/>
  <c r="FX19" i="4"/>
  <c r="FZ18" i="4" a="1"/>
  <c r="FZ18" i="4" s="1"/>
  <c r="GA17" i="4" a="1"/>
  <c r="GA17" i="4" s="1"/>
  <c r="FX15" i="4"/>
  <c r="FZ14" i="4" a="1"/>
  <c r="FZ14" i="4" s="1"/>
  <c r="GA13" i="4" a="1"/>
  <c r="GA13" i="4" s="1"/>
  <c r="FX11" i="4"/>
  <c r="FZ10" i="4" a="1"/>
  <c r="FZ10" i="4" s="1"/>
  <c r="GA9" i="4" a="1"/>
  <c r="GA9" i="4" s="1"/>
  <c r="FZ33" i="4" a="1"/>
  <c r="FZ33" i="4" s="1"/>
  <c r="GA32" i="4" a="1"/>
  <c r="GA32" i="4" s="1"/>
  <c r="FX30" i="4"/>
  <c r="FZ29" i="4" a="1"/>
  <c r="FZ29" i="4" s="1"/>
  <c r="GA28" i="4" a="1"/>
  <c r="GA28" i="4" s="1"/>
  <c r="FX26" i="4"/>
  <c r="FZ25" i="4" a="1"/>
  <c r="FZ25" i="4" s="1"/>
  <c r="GA24" i="4" a="1"/>
  <c r="GA24" i="4" s="1"/>
  <c r="FX22" i="4"/>
  <c r="FZ21" i="4" a="1"/>
  <c r="FZ21" i="4" s="1"/>
  <c r="GA20" i="4" a="1"/>
  <c r="GA20" i="4" s="1"/>
  <c r="FX18" i="4"/>
  <c r="FZ17" i="4" a="1"/>
  <c r="FZ17" i="4" s="1"/>
  <c r="GA16" i="4" a="1"/>
  <c r="GA16" i="4" s="1"/>
  <c r="FX14" i="4"/>
  <c r="FZ13" i="4" a="1"/>
  <c r="FZ13" i="4" s="1"/>
  <c r="GA12" i="4" a="1"/>
  <c r="GA12" i="4" s="1"/>
  <c r="FX10" i="4"/>
  <c r="FZ9" i="4" a="1"/>
  <c r="FZ9" i="4" s="1"/>
  <c r="FX29" i="4"/>
  <c r="GA27" i="4" a="1"/>
  <c r="GA27" i="4" s="1"/>
  <c r="FZ20" i="4" a="1"/>
  <c r="FZ20" i="4" s="1"/>
  <c r="FX13" i="4"/>
  <c r="GA11" i="4" a="1"/>
  <c r="GA11" i="4" s="1"/>
  <c r="FZ32" i="4" a="1"/>
  <c r="FZ32" i="4" s="1"/>
  <c r="FX25" i="4"/>
  <c r="GA23" i="4" a="1"/>
  <c r="GA23" i="4" s="1"/>
  <c r="FZ16" i="4" a="1"/>
  <c r="FZ16" i="4" s="1"/>
  <c r="FX9" i="4"/>
  <c r="FZ28" i="4" a="1"/>
  <c r="FZ28" i="4" s="1"/>
  <c r="FX21" i="4"/>
  <c r="GA19" i="4" a="1"/>
  <c r="GA19" i="4" s="1"/>
  <c r="FZ12" i="4" a="1"/>
  <c r="FZ12" i="4" s="1"/>
  <c r="FX33" i="4"/>
  <c r="GA31" i="4" a="1"/>
  <c r="GA31" i="4" s="1"/>
  <c r="FZ24" i="4" a="1"/>
  <c r="FZ24" i="4" s="1"/>
  <c r="FX17" i="4"/>
  <c r="FY17" i="4" s="1"/>
  <c r="GA15" i="4" a="1"/>
  <c r="GA15" i="4" s="1"/>
  <c r="FU19" i="4"/>
  <c r="K19" i="4" s="1"/>
  <c r="FP7" i="4"/>
  <c r="FP6" i="4"/>
  <c r="K13" i="4"/>
  <c r="FU12" i="4"/>
  <c r="K12" i="4" s="1"/>
  <c r="FU9" i="4"/>
  <c r="K9" i="4" s="1"/>
  <c r="FU25" i="4"/>
  <c r="FU22" i="4"/>
  <c r="K22" i="4" s="1"/>
  <c r="FU15" i="4"/>
  <c r="K15" i="4" s="1"/>
  <c r="FU31" i="4"/>
  <c r="FU11" i="4"/>
  <c r="K11" i="4" s="1"/>
  <c r="FU27" i="4"/>
  <c r="BO8" i="1"/>
  <c r="BP8" i="1" s="1"/>
  <c r="BO9" i="1"/>
  <c r="BP9" i="1" s="1"/>
  <c r="GB4" i="4"/>
  <c r="FU4" i="4"/>
  <c r="BN8" i="1"/>
  <c r="K17" i="4"/>
  <c r="Q31" i="7"/>
  <c r="P31" i="7"/>
  <c r="F331" i="7"/>
  <c r="G338" i="7"/>
  <c r="F335" i="7"/>
  <c r="G342" i="7"/>
  <c r="F333" i="7"/>
  <c r="G340" i="7"/>
  <c r="F329" i="7"/>
  <c r="G336" i="7"/>
  <c r="F341" i="7"/>
  <c r="G348" i="7"/>
  <c r="F337" i="7"/>
  <c r="G344" i="7"/>
  <c r="F339" i="7"/>
  <c r="G346" i="7"/>
  <c r="BQ10" i="1"/>
  <c r="BO11" i="1"/>
  <c r="FY22" i="4" l="1"/>
  <c r="FY19" i="4"/>
  <c r="FY10" i="4"/>
  <c r="FY26" i="4"/>
  <c r="FY23" i="4"/>
  <c r="FY11" i="4"/>
  <c r="FY27" i="4"/>
  <c r="FY31" i="4"/>
  <c r="FY30" i="4"/>
  <c r="FY14" i="4"/>
  <c r="FY18" i="4"/>
  <c r="FY15" i="4"/>
  <c r="FY29" i="4"/>
  <c r="FY33" i="4"/>
  <c r="FY21" i="4"/>
  <c r="FY13" i="4"/>
  <c r="FY9" i="4"/>
  <c r="FY12" i="4"/>
  <c r="FY28" i="4"/>
  <c r="FY24" i="4"/>
  <c r="FY20" i="4"/>
  <c r="FT7" i="4"/>
  <c r="FT6" i="4"/>
  <c r="GB33" i="4"/>
  <c r="GD32" i="4" a="1"/>
  <c r="GD32" i="4" s="1"/>
  <c r="GE31" i="4" a="1"/>
  <c r="GE31" i="4" s="1"/>
  <c r="GB29" i="4"/>
  <c r="GD28" i="4" a="1"/>
  <c r="GD28" i="4" s="1"/>
  <c r="GE27" i="4" a="1"/>
  <c r="GE27" i="4" s="1"/>
  <c r="GB25" i="4"/>
  <c r="GD24" i="4" a="1"/>
  <c r="GD24" i="4" s="1"/>
  <c r="GE23" i="4" a="1"/>
  <c r="GE23" i="4" s="1"/>
  <c r="GB21" i="4"/>
  <c r="GD20" i="4" a="1"/>
  <c r="GD20" i="4" s="1"/>
  <c r="GE19" i="4" a="1"/>
  <c r="GE19" i="4" s="1"/>
  <c r="GB17" i="4"/>
  <c r="GD16" i="4" a="1"/>
  <c r="GD16" i="4" s="1"/>
  <c r="GE15" i="4" a="1"/>
  <c r="GE15" i="4" s="1"/>
  <c r="GB13" i="4"/>
  <c r="GD12" i="4" a="1"/>
  <c r="GD12" i="4" s="1"/>
  <c r="GE11" i="4" a="1"/>
  <c r="GE11" i="4" s="1"/>
  <c r="GB9" i="4"/>
  <c r="GB32" i="4"/>
  <c r="GD31" i="4" a="1"/>
  <c r="GD31" i="4" s="1"/>
  <c r="GE30" i="4" a="1"/>
  <c r="GE30" i="4" s="1"/>
  <c r="GB28" i="4"/>
  <c r="GD27" i="4" a="1"/>
  <c r="GD27" i="4" s="1"/>
  <c r="GE26" i="4" a="1"/>
  <c r="GE26" i="4" s="1"/>
  <c r="GB24" i="4"/>
  <c r="GD23" i="4" a="1"/>
  <c r="GD23" i="4" s="1"/>
  <c r="GE22" i="4" a="1"/>
  <c r="GE22" i="4" s="1"/>
  <c r="GB20" i="4"/>
  <c r="GD19" i="4" a="1"/>
  <c r="GD19" i="4" s="1"/>
  <c r="GE18" i="4" a="1"/>
  <c r="GE18" i="4" s="1"/>
  <c r="GB16" i="4"/>
  <c r="GD15" i="4" a="1"/>
  <c r="GD15" i="4" s="1"/>
  <c r="GE14" i="4" a="1"/>
  <c r="GE14" i="4" s="1"/>
  <c r="GB12" i="4"/>
  <c r="GD11" i="4" a="1"/>
  <c r="GD11" i="4" s="1"/>
  <c r="GE10" i="4" a="1"/>
  <c r="GE10" i="4" s="1"/>
  <c r="GE33" i="4" a="1"/>
  <c r="GE33" i="4" s="1"/>
  <c r="GB31" i="4"/>
  <c r="GD30" i="4" a="1"/>
  <c r="GD30" i="4" s="1"/>
  <c r="GE29" i="4" a="1"/>
  <c r="GE29" i="4" s="1"/>
  <c r="GB27" i="4"/>
  <c r="GD26" i="4" a="1"/>
  <c r="GD26" i="4" s="1"/>
  <c r="GE25" i="4" a="1"/>
  <c r="GE25" i="4" s="1"/>
  <c r="GB23" i="4"/>
  <c r="GD22" i="4" a="1"/>
  <c r="GD22" i="4" s="1"/>
  <c r="GE21" i="4" a="1"/>
  <c r="GE21" i="4" s="1"/>
  <c r="GB19" i="4"/>
  <c r="GD18" i="4" a="1"/>
  <c r="GD18" i="4" s="1"/>
  <c r="GE17" i="4" a="1"/>
  <c r="GE17" i="4" s="1"/>
  <c r="GB15" i="4"/>
  <c r="GD14" i="4" a="1"/>
  <c r="GD14" i="4" s="1"/>
  <c r="GE13" i="4" a="1"/>
  <c r="GE13" i="4" s="1"/>
  <c r="GB11" i="4"/>
  <c r="GD10" i="4" a="1"/>
  <c r="GD10" i="4" s="1"/>
  <c r="GE9" i="4" a="1"/>
  <c r="GE9" i="4" s="1"/>
  <c r="GE32" i="4" a="1"/>
  <c r="GE32" i="4" s="1"/>
  <c r="GD25" i="4" a="1"/>
  <c r="GD25" i="4" s="1"/>
  <c r="GB18" i="4"/>
  <c r="GE16" i="4" a="1"/>
  <c r="GE16" i="4" s="1"/>
  <c r="GD9" i="4" a="1"/>
  <c r="GD9" i="4" s="1"/>
  <c r="GB30" i="4"/>
  <c r="GE28" i="4" a="1"/>
  <c r="GE28" i="4" s="1"/>
  <c r="GD21" i="4" a="1"/>
  <c r="GD21" i="4" s="1"/>
  <c r="GB14" i="4"/>
  <c r="GE12" i="4" a="1"/>
  <c r="GE12" i="4" s="1"/>
  <c r="GD33" i="4" a="1"/>
  <c r="GD33" i="4" s="1"/>
  <c r="GB26" i="4"/>
  <c r="GE24" i="4" a="1"/>
  <c r="GE24" i="4" s="1"/>
  <c r="GD17" i="4" a="1"/>
  <c r="GD17" i="4" s="1"/>
  <c r="GB10" i="4"/>
  <c r="GD29" i="4" a="1"/>
  <c r="GD29" i="4" s="1"/>
  <c r="GB22" i="4"/>
  <c r="GE20" i="4" a="1"/>
  <c r="GE20" i="4" s="1"/>
  <c r="GD13" i="4" a="1"/>
  <c r="GD13" i="4" s="1"/>
  <c r="FY25" i="4"/>
  <c r="FY16" i="4"/>
  <c r="FY32" i="4"/>
  <c r="GF4" i="4"/>
  <c r="BQ8" i="1"/>
  <c r="BQ9" i="1"/>
  <c r="BR9" i="1" s="1"/>
  <c r="FY4" i="4"/>
  <c r="Q32" i="7"/>
  <c r="P32" i="7"/>
  <c r="G351" i="7"/>
  <c r="F344" i="7"/>
  <c r="G343" i="7"/>
  <c r="F336" i="7"/>
  <c r="G349" i="7"/>
  <c r="F342" i="7"/>
  <c r="G353" i="7"/>
  <c r="F346" i="7"/>
  <c r="G355" i="7"/>
  <c r="F348" i="7"/>
  <c r="G347" i="7"/>
  <c r="F340" i="7"/>
  <c r="G345" i="7"/>
  <c r="F338" i="7"/>
  <c r="BS10" i="1"/>
  <c r="BQ11" i="1"/>
  <c r="GC22" i="4" l="1"/>
  <c r="GC15" i="4"/>
  <c r="GC31" i="4"/>
  <c r="GC12" i="4"/>
  <c r="GC28" i="4"/>
  <c r="GC18" i="4"/>
  <c r="GC19" i="4"/>
  <c r="GC32" i="4"/>
  <c r="GC16" i="4"/>
  <c r="GC30" i="4"/>
  <c r="GC9" i="4"/>
  <c r="GC10" i="4"/>
  <c r="FX7" i="4"/>
  <c r="FX6" i="4"/>
  <c r="GC26" i="4"/>
  <c r="GC23" i="4"/>
  <c r="GC20" i="4"/>
  <c r="GC17" i="4"/>
  <c r="GC33" i="4"/>
  <c r="GH33" i="4" a="1"/>
  <c r="GH33" i="4" s="1"/>
  <c r="GI32" i="4" a="1"/>
  <c r="GI32" i="4" s="1"/>
  <c r="GF30" i="4"/>
  <c r="GH29" i="4" a="1"/>
  <c r="GH29" i="4" s="1"/>
  <c r="GI28" i="4" a="1"/>
  <c r="GI28" i="4" s="1"/>
  <c r="GF26" i="4"/>
  <c r="GH25" i="4" a="1"/>
  <c r="GH25" i="4" s="1"/>
  <c r="GI24" i="4" a="1"/>
  <c r="GI24" i="4" s="1"/>
  <c r="GF22" i="4"/>
  <c r="GH21" i="4" a="1"/>
  <c r="GH21" i="4" s="1"/>
  <c r="GI20" i="4" a="1"/>
  <c r="GI20" i="4" s="1"/>
  <c r="GF18" i="4"/>
  <c r="GH17" i="4" a="1"/>
  <c r="GH17" i="4" s="1"/>
  <c r="GI16" i="4" a="1"/>
  <c r="GI16" i="4" s="1"/>
  <c r="GF14" i="4"/>
  <c r="GH13" i="4" a="1"/>
  <c r="GH13" i="4" s="1"/>
  <c r="GI12" i="4" a="1"/>
  <c r="GI12" i="4" s="1"/>
  <c r="GF10" i="4"/>
  <c r="GH9" i="4" a="1"/>
  <c r="GH9" i="4" s="1"/>
  <c r="GF33" i="4"/>
  <c r="GH32" i="4" a="1"/>
  <c r="GH32" i="4" s="1"/>
  <c r="GI31" i="4" a="1"/>
  <c r="GI31" i="4" s="1"/>
  <c r="GF29" i="4"/>
  <c r="GH28" i="4" a="1"/>
  <c r="GH28" i="4" s="1"/>
  <c r="GI27" i="4" a="1"/>
  <c r="GI27" i="4" s="1"/>
  <c r="GF25" i="4"/>
  <c r="GH24" i="4" a="1"/>
  <c r="GH24" i="4" s="1"/>
  <c r="GI23" i="4" a="1"/>
  <c r="GI23" i="4" s="1"/>
  <c r="GF21" i="4"/>
  <c r="GH20" i="4" a="1"/>
  <c r="GH20" i="4" s="1"/>
  <c r="GI19" i="4" a="1"/>
  <c r="GI19" i="4" s="1"/>
  <c r="GF17" i="4"/>
  <c r="GH16" i="4" a="1"/>
  <c r="GH16" i="4" s="1"/>
  <c r="GI15" i="4" a="1"/>
  <c r="GI15" i="4" s="1"/>
  <c r="GF13" i="4"/>
  <c r="GH12" i="4" a="1"/>
  <c r="GH12" i="4" s="1"/>
  <c r="GI11" i="4" a="1"/>
  <c r="GI11" i="4" s="1"/>
  <c r="GF9" i="4"/>
  <c r="GF32" i="4"/>
  <c r="GH31" i="4" a="1"/>
  <c r="GH31" i="4" s="1"/>
  <c r="GI30" i="4" a="1"/>
  <c r="GI30" i="4" s="1"/>
  <c r="GF28" i="4"/>
  <c r="GH27" i="4" a="1"/>
  <c r="GH27" i="4" s="1"/>
  <c r="GI26" i="4" a="1"/>
  <c r="GI26" i="4" s="1"/>
  <c r="GF24" i="4"/>
  <c r="GH23" i="4" a="1"/>
  <c r="GH23" i="4" s="1"/>
  <c r="GI22" i="4" a="1"/>
  <c r="GI22" i="4" s="1"/>
  <c r="GF20" i="4"/>
  <c r="GH19" i="4" a="1"/>
  <c r="GH19" i="4" s="1"/>
  <c r="GI18" i="4" a="1"/>
  <c r="GI18" i="4" s="1"/>
  <c r="GF16" i="4"/>
  <c r="GH15" i="4" a="1"/>
  <c r="GH15" i="4" s="1"/>
  <c r="GI14" i="4" a="1"/>
  <c r="GI14" i="4" s="1"/>
  <c r="GF12" i="4"/>
  <c r="GH11" i="4" a="1"/>
  <c r="GH11" i="4" s="1"/>
  <c r="GI10" i="4" a="1"/>
  <c r="GI10" i="4" s="1"/>
  <c r="GH30" i="4" a="1"/>
  <c r="GH30" i="4" s="1"/>
  <c r="GF23" i="4"/>
  <c r="GI21" i="4" a="1"/>
  <c r="GI21" i="4" s="1"/>
  <c r="GH14" i="4" a="1"/>
  <c r="GH14" i="4" s="1"/>
  <c r="GI33" i="4" a="1"/>
  <c r="GI33" i="4" s="1"/>
  <c r="GH26" i="4" a="1"/>
  <c r="GH26" i="4" s="1"/>
  <c r="GF19" i="4"/>
  <c r="GI17" i="4" a="1"/>
  <c r="GI17" i="4" s="1"/>
  <c r="GH10" i="4" a="1"/>
  <c r="GH10" i="4" s="1"/>
  <c r="GF31" i="4"/>
  <c r="GI29" i="4" a="1"/>
  <c r="GI29" i="4" s="1"/>
  <c r="GH22" i="4" a="1"/>
  <c r="GH22" i="4" s="1"/>
  <c r="GF15" i="4"/>
  <c r="GI13" i="4" a="1"/>
  <c r="GI13" i="4" s="1"/>
  <c r="GF27" i="4"/>
  <c r="GI25" i="4" a="1"/>
  <c r="GI25" i="4" s="1"/>
  <c r="GH18" i="4" a="1"/>
  <c r="GH18" i="4" s="1"/>
  <c r="GF11" i="4"/>
  <c r="GI9" i="4" a="1"/>
  <c r="GI9" i="4" s="1"/>
  <c r="GC13" i="4"/>
  <c r="GC29" i="4"/>
  <c r="GC25" i="4"/>
  <c r="GC14" i="4"/>
  <c r="GC11" i="4"/>
  <c r="GC27" i="4"/>
  <c r="GC24" i="4"/>
  <c r="GC21" i="4"/>
  <c r="GC4" i="4"/>
  <c r="BR8" i="1"/>
  <c r="GJ4" i="4"/>
  <c r="BS8" i="1"/>
  <c r="BT8" i="1" s="1"/>
  <c r="BS9" i="1"/>
  <c r="BT9" i="1" s="1"/>
  <c r="Q33" i="7"/>
  <c r="P33" i="7"/>
  <c r="F347" i="7"/>
  <c r="G354" i="7"/>
  <c r="F353" i="7"/>
  <c r="G360" i="7"/>
  <c r="F343" i="7"/>
  <c r="G350" i="7"/>
  <c r="F345" i="7"/>
  <c r="G352" i="7"/>
  <c r="F355" i="7"/>
  <c r="G362" i="7"/>
  <c r="F349" i="7"/>
  <c r="G356" i="7"/>
  <c r="F351" i="7"/>
  <c r="G358" i="7"/>
  <c r="BS11" i="1"/>
  <c r="BU10" i="1"/>
  <c r="GG23" i="4" l="1"/>
  <c r="GG16" i="4"/>
  <c r="GG32" i="4"/>
  <c r="GG29" i="4"/>
  <c r="GG13" i="4"/>
  <c r="GG19" i="4"/>
  <c r="GG12" i="4"/>
  <c r="GG28" i="4"/>
  <c r="GG11" i="4"/>
  <c r="GG20" i="4"/>
  <c r="GG17" i="4"/>
  <c r="GG33" i="4"/>
  <c r="GG30" i="4"/>
  <c r="GB7" i="4"/>
  <c r="GB6" i="4"/>
  <c r="GG27" i="4"/>
  <c r="GG24" i="4"/>
  <c r="GG18" i="4"/>
  <c r="GG14" i="4"/>
  <c r="GG9" i="4"/>
  <c r="GG25" i="4"/>
  <c r="GG10" i="4"/>
  <c r="GG26" i="4"/>
  <c r="GM33" i="4" a="1"/>
  <c r="GM33" i="4" s="1"/>
  <c r="GJ31" i="4"/>
  <c r="GL30" i="4" a="1"/>
  <c r="GL30" i="4" s="1"/>
  <c r="GM29" i="4" a="1"/>
  <c r="GM29" i="4" s="1"/>
  <c r="GJ27" i="4"/>
  <c r="GL26" i="4" a="1"/>
  <c r="GL26" i="4" s="1"/>
  <c r="GM25" i="4" a="1"/>
  <c r="GM25" i="4" s="1"/>
  <c r="GJ23" i="4"/>
  <c r="GL22" i="4" a="1"/>
  <c r="GL22" i="4" s="1"/>
  <c r="GM21" i="4" a="1"/>
  <c r="GM21" i="4" s="1"/>
  <c r="GJ19" i="4"/>
  <c r="GL18" i="4" a="1"/>
  <c r="GL18" i="4" s="1"/>
  <c r="GM17" i="4" a="1"/>
  <c r="GM17" i="4" s="1"/>
  <c r="GJ15" i="4"/>
  <c r="GL14" i="4" a="1"/>
  <c r="GL14" i="4" s="1"/>
  <c r="GM13" i="4" a="1"/>
  <c r="GM13" i="4" s="1"/>
  <c r="GJ11" i="4"/>
  <c r="GL10" i="4" a="1"/>
  <c r="GL10" i="4" s="1"/>
  <c r="GM9" i="4" a="1"/>
  <c r="GM9" i="4" s="1"/>
  <c r="GL33" i="4" a="1"/>
  <c r="GL33" i="4" s="1"/>
  <c r="GM32" i="4" a="1"/>
  <c r="GM32" i="4" s="1"/>
  <c r="GJ30" i="4"/>
  <c r="GL29" i="4" a="1"/>
  <c r="GL29" i="4" s="1"/>
  <c r="GM28" i="4" a="1"/>
  <c r="GM28" i="4" s="1"/>
  <c r="GJ26" i="4"/>
  <c r="GL25" i="4" a="1"/>
  <c r="GL25" i="4" s="1"/>
  <c r="GM24" i="4" a="1"/>
  <c r="GM24" i="4" s="1"/>
  <c r="GJ22" i="4"/>
  <c r="GL21" i="4" a="1"/>
  <c r="GL21" i="4" s="1"/>
  <c r="GM20" i="4" a="1"/>
  <c r="GM20" i="4" s="1"/>
  <c r="GJ18" i="4"/>
  <c r="GL17" i="4" a="1"/>
  <c r="GL17" i="4" s="1"/>
  <c r="GM16" i="4" a="1"/>
  <c r="GM16" i="4" s="1"/>
  <c r="GJ14" i="4"/>
  <c r="GL13" i="4" a="1"/>
  <c r="GL13" i="4" s="1"/>
  <c r="GM12" i="4" a="1"/>
  <c r="GM12" i="4" s="1"/>
  <c r="GJ10" i="4"/>
  <c r="GL9" i="4" a="1"/>
  <c r="GL9" i="4" s="1"/>
  <c r="GJ33" i="4"/>
  <c r="GL32" i="4" a="1"/>
  <c r="GL32" i="4" s="1"/>
  <c r="GM31" i="4" a="1"/>
  <c r="GM31" i="4" s="1"/>
  <c r="GJ29" i="4"/>
  <c r="GL28" i="4" a="1"/>
  <c r="GL28" i="4" s="1"/>
  <c r="GM27" i="4" a="1"/>
  <c r="GM27" i="4" s="1"/>
  <c r="GJ25" i="4"/>
  <c r="GL24" i="4" a="1"/>
  <c r="GL24" i="4" s="1"/>
  <c r="GM23" i="4" a="1"/>
  <c r="GM23" i="4" s="1"/>
  <c r="GJ21" i="4"/>
  <c r="GL20" i="4" a="1"/>
  <c r="GL20" i="4" s="1"/>
  <c r="GM19" i="4" a="1"/>
  <c r="GM19" i="4" s="1"/>
  <c r="GJ17" i="4"/>
  <c r="GL16" i="4" a="1"/>
  <c r="GL16" i="4" s="1"/>
  <c r="GM15" i="4" a="1"/>
  <c r="GM15" i="4" s="1"/>
  <c r="GJ13" i="4"/>
  <c r="GL12" i="4" a="1"/>
  <c r="GL12" i="4" s="1"/>
  <c r="GM11" i="4" a="1"/>
  <c r="GM11" i="4" s="1"/>
  <c r="GJ9" i="4"/>
  <c r="GJ28" i="4"/>
  <c r="GM26" i="4" a="1"/>
  <c r="GM26" i="4" s="1"/>
  <c r="GL19" i="4" a="1"/>
  <c r="GL19" i="4" s="1"/>
  <c r="GJ12" i="4"/>
  <c r="GM10" i="4" a="1"/>
  <c r="GM10" i="4" s="1"/>
  <c r="GL31" i="4" a="1"/>
  <c r="GL31" i="4" s="1"/>
  <c r="GJ24" i="4"/>
  <c r="GM22" i="4" a="1"/>
  <c r="GM22" i="4" s="1"/>
  <c r="GL15" i="4" a="1"/>
  <c r="GL15" i="4" s="1"/>
  <c r="GL27" i="4" a="1"/>
  <c r="GL27" i="4" s="1"/>
  <c r="GJ20" i="4"/>
  <c r="GM18" i="4" a="1"/>
  <c r="GM18" i="4" s="1"/>
  <c r="GL11" i="4" a="1"/>
  <c r="GL11" i="4" s="1"/>
  <c r="GJ32" i="4"/>
  <c r="GM30" i="4" a="1"/>
  <c r="GM30" i="4" s="1"/>
  <c r="GL23" i="4" a="1"/>
  <c r="GL23" i="4" s="1"/>
  <c r="GJ16" i="4"/>
  <c r="GM14" i="4" a="1"/>
  <c r="GM14" i="4" s="1"/>
  <c r="GG31" i="4"/>
  <c r="GG15" i="4"/>
  <c r="GG21" i="4"/>
  <c r="GG22" i="4"/>
  <c r="GG4" i="4"/>
  <c r="BU8" i="1"/>
  <c r="BU9" i="1"/>
  <c r="BV9" i="1" s="1"/>
  <c r="GN4" i="4"/>
  <c r="Q34" i="7"/>
  <c r="P34" i="7"/>
  <c r="G363" i="7"/>
  <c r="F356" i="7"/>
  <c r="G359" i="7"/>
  <c r="F352" i="7"/>
  <c r="G367" i="7"/>
  <c r="F360" i="7"/>
  <c r="G365" i="7"/>
  <c r="F358" i="7"/>
  <c r="G369" i="7"/>
  <c r="F362" i="7"/>
  <c r="G357" i="7"/>
  <c r="F350" i="7"/>
  <c r="G361" i="7"/>
  <c r="F354" i="7"/>
  <c r="BW10" i="1"/>
  <c r="BU11" i="1"/>
  <c r="GK21" i="4" l="1"/>
  <c r="GK17" i="4"/>
  <c r="GK33" i="4"/>
  <c r="GK9" i="4"/>
  <c r="GK24" i="4"/>
  <c r="GK25" i="4"/>
  <c r="GK13" i="4"/>
  <c r="GK29" i="4"/>
  <c r="GK12" i="4"/>
  <c r="GK20" i="4"/>
  <c r="GK22" i="4"/>
  <c r="GK28" i="4"/>
  <c r="GK10" i="4"/>
  <c r="GK26" i="4"/>
  <c r="GK23" i="4"/>
  <c r="GK19" i="4"/>
  <c r="GK32" i="4"/>
  <c r="GK18" i="4"/>
  <c r="GK15" i="4"/>
  <c r="GK31" i="4"/>
  <c r="GN32" i="4"/>
  <c r="GP31" i="4" a="1"/>
  <c r="GP31" i="4" s="1"/>
  <c r="GQ30" i="4" a="1"/>
  <c r="GQ30" i="4" s="1"/>
  <c r="GN28" i="4"/>
  <c r="GP27" i="4" a="1"/>
  <c r="GP27" i="4" s="1"/>
  <c r="GQ26" i="4" a="1"/>
  <c r="GQ26" i="4" s="1"/>
  <c r="GN24" i="4"/>
  <c r="GP23" i="4" a="1"/>
  <c r="GP23" i="4" s="1"/>
  <c r="GQ22" i="4" a="1"/>
  <c r="GQ22" i="4" s="1"/>
  <c r="GN20" i="4"/>
  <c r="GP19" i="4" a="1"/>
  <c r="GP19" i="4" s="1"/>
  <c r="GQ18" i="4" a="1"/>
  <c r="GQ18" i="4" s="1"/>
  <c r="GN16" i="4"/>
  <c r="GP15" i="4" a="1"/>
  <c r="GP15" i="4" s="1"/>
  <c r="GQ14" i="4" a="1"/>
  <c r="GQ14" i="4" s="1"/>
  <c r="GN12" i="4"/>
  <c r="GP11" i="4" a="1"/>
  <c r="GP11" i="4" s="1"/>
  <c r="GQ10" i="4" a="1"/>
  <c r="GQ10" i="4" s="1"/>
  <c r="GQ33" i="4" a="1"/>
  <c r="GQ33" i="4" s="1"/>
  <c r="GN31" i="4"/>
  <c r="GP30" i="4" a="1"/>
  <c r="GP30" i="4" s="1"/>
  <c r="GQ29" i="4" a="1"/>
  <c r="GQ29" i="4" s="1"/>
  <c r="GN27" i="4"/>
  <c r="GP26" i="4" a="1"/>
  <c r="GP26" i="4" s="1"/>
  <c r="GQ25" i="4" a="1"/>
  <c r="GQ25" i="4" s="1"/>
  <c r="GN23" i="4"/>
  <c r="GP22" i="4" a="1"/>
  <c r="GP22" i="4" s="1"/>
  <c r="GQ21" i="4" a="1"/>
  <c r="GQ21" i="4" s="1"/>
  <c r="GN19" i="4"/>
  <c r="GP18" i="4" a="1"/>
  <c r="GP18" i="4" s="1"/>
  <c r="GQ17" i="4" a="1"/>
  <c r="GQ17" i="4" s="1"/>
  <c r="GN15" i="4"/>
  <c r="GP14" i="4" a="1"/>
  <c r="GP14" i="4" s="1"/>
  <c r="GQ13" i="4" a="1"/>
  <c r="GQ13" i="4" s="1"/>
  <c r="GN11" i="4"/>
  <c r="GP10" i="4" a="1"/>
  <c r="GP10" i="4" s="1"/>
  <c r="GQ9" i="4" a="1"/>
  <c r="GQ9" i="4" s="1"/>
  <c r="GP33" i="4" a="1"/>
  <c r="GP33" i="4" s="1"/>
  <c r="GQ32" i="4" a="1"/>
  <c r="GQ32" i="4" s="1"/>
  <c r="GN30" i="4"/>
  <c r="GP29" i="4" a="1"/>
  <c r="GP29" i="4" s="1"/>
  <c r="GQ28" i="4" a="1"/>
  <c r="GQ28" i="4" s="1"/>
  <c r="GN26" i="4"/>
  <c r="GP25" i="4" a="1"/>
  <c r="GP25" i="4" s="1"/>
  <c r="GQ24" i="4" a="1"/>
  <c r="GQ24" i="4" s="1"/>
  <c r="GN22" i="4"/>
  <c r="GP21" i="4" a="1"/>
  <c r="GP21" i="4" s="1"/>
  <c r="GQ20" i="4" a="1"/>
  <c r="GQ20" i="4" s="1"/>
  <c r="GN18" i="4"/>
  <c r="GP17" i="4" a="1"/>
  <c r="GP17" i="4" s="1"/>
  <c r="GQ16" i="4" a="1"/>
  <c r="GQ16" i="4" s="1"/>
  <c r="GN14" i="4"/>
  <c r="GP13" i="4" a="1"/>
  <c r="GP13" i="4" s="1"/>
  <c r="GQ12" i="4" a="1"/>
  <c r="GQ12" i="4" s="1"/>
  <c r="GN10" i="4"/>
  <c r="GP9" i="4" a="1"/>
  <c r="GP9" i="4" s="1"/>
  <c r="GN33" i="4"/>
  <c r="GQ31" i="4" a="1"/>
  <c r="GQ31" i="4" s="1"/>
  <c r="GP24" i="4" a="1"/>
  <c r="GP24" i="4" s="1"/>
  <c r="GN17" i="4"/>
  <c r="GQ15" i="4" a="1"/>
  <c r="GQ15" i="4" s="1"/>
  <c r="GN29" i="4"/>
  <c r="GQ27" i="4" a="1"/>
  <c r="GQ27" i="4" s="1"/>
  <c r="GP20" i="4" a="1"/>
  <c r="GP20" i="4" s="1"/>
  <c r="GN13" i="4"/>
  <c r="GQ11" i="4" a="1"/>
  <c r="GQ11" i="4" s="1"/>
  <c r="GP32" i="4" a="1"/>
  <c r="GP32" i="4" s="1"/>
  <c r="GN25" i="4"/>
  <c r="GQ23" i="4" a="1"/>
  <c r="GQ23" i="4" s="1"/>
  <c r="GP16" i="4" a="1"/>
  <c r="GP16" i="4" s="1"/>
  <c r="GN9" i="4"/>
  <c r="GP28" i="4" a="1"/>
  <c r="GP28" i="4" s="1"/>
  <c r="GN21" i="4"/>
  <c r="GQ19" i="4" a="1"/>
  <c r="GQ19" i="4" s="1"/>
  <c r="GP12" i="4" a="1"/>
  <c r="GP12" i="4" s="1"/>
  <c r="GF7" i="4"/>
  <c r="GF6" i="4"/>
  <c r="GK16" i="4"/>
  <c r="GK14" i="4"/>
  <c r="GK30" i="4"/>
  <c r="GK11" i="4"/>
  <c r="GK27" i="4"/>
  <c r="BW8" i="1"/>
  <c r="BX8" i="1" s="1"/>
  <c r="BW9" i="1"/>
  <c r="BX9" i="1" s="1"/>
  <c r="GR4" i="4"/>
  <c r="BV8" i="1"/>
  <c r="GK4" i="4"/>
  <c r="Q35" i="7"/>
  <c r="P35" i="7"/>
  <c r="F357" i="7"/>
  <c r="G364" i="7"/>
  <c r="F365" i="7"/>
  <c r="G372" i="7"/>
  <c r="F359" i="7"/>
  <c r="G366" i="7"/>
  <c r="F361" i="7"/>
  <c r="G368" i="7"/>
  <c r="F369" i="7"/>
  <c r="G376" i="7"/>
  <c r="F367" i="7"/>
  <c r="G374" i="7"/>
  <c r="F363" i="7"/>
  <c r="G370" i="7"/>
  <c r="BW11" i="1"/>
  <c r="BY10" i="1"/>
  <c r="GO9" i="4" l="1"/>
  <c r="GO10" i="4"/>
  <c r="GO26" i="4"/>
  <c r="GO22" i="4"/>
  <c r="GO21" i="4"/>
  <c r="GO14" i="4"/>
  <c r="GO30" i="4"/>
  <c r="GO33" i="4"/>
  <c r="GO18" i="4"/>
  <c r="GO27" i="4"/>
  <c r="GO11" i="4"/>
  <c r="GO25" i="4"/>
  <c r="GO23" i="4"/>
  <c r="GO17" i="4"/>
  <c r="GO13" i="4"/>
  <c r="GO12" i="4"/>
  <c r="GO28" i="4"/>
  <c r="GO24" i="4"/>
  <c r="GJ7" i="4"/>
  <c r="GJ6" i="4"/>
  <c r="GO19" i="4"/>
  <c r="GO20" i="4"/>
  <c r="GR33" i="4"/>
  <c r="GT32" i="4" a="1"/>
  <c r="GT32" i="4" s="1"/>
  <c r="GU31" i="4" a="1"/>
  <c r="GU31" i="4" s="1"/>
  <c r="GR29" i="4"/>
  <c r="GT28" i="4" a="1"/>
  <c r="GT28" i="4" s="1"/>
  <c r="GU27" i="4" a="1"/>
  <c r="GU27" i="4" s="1"/>
  <c r="GR25" i="4"/>
  <c r="GT24" i="4" a="1"/>
  <c r="GT24" i="4" s="1"/>
  <c r="GU23" i="4" a="1"/>
  <c r="GU23" i="4" s="1"/>
  <c r="GR21" i="4"/>
  <c r="GT20" i="4" a="1"/>
  <c r="GT20" i="4" s="1"/>
  <c r="GU19" i="4" a="1"/>
  <c r="GU19" i="4" s="1"/>
  <c r="GR17" i="4"/>
  <c r="GT16" i="4" a="1"/>
  <c r="GT16" i="4" s="1"/>
  <c r="GU15" i="4" a="1"/>
  <c r="GU15" i="4" s="1"/>
  <c r="GR13" i="4"/>
  <c r="GT12" i="4" a="1"/>
  <c r="GT12" i="4" s="1"/>
  <c r="GU11" i="4" a="1"/>
  <c r="GU11" i="4" s="1"/>
  <c r="GR9" i="4"/>
  <c r="GR32" i="4"/>
  <c r="GT31" i="4" a="1"/>
  <c r="GT31" i="4" s="1"/>
  <c r="GU30" i="4" a="1"/>
  <c r="GU30" i="4" s="1"/>
  <c r="GR28" i="4"/>
  <c r="GT27" i="4" a="1"/>
  <c r="GT27" i="4" s="1"/>
  <c r="GU26" i="4" a="1"/>
  <c r="GU26" i="4" s="1"/>
  <c r="GR24" i="4"/>
  <c r="GT23" i="4" a="1"/>
  <c r="GT23" i="4" s="1"/>
  <c r="GU22" i="4" a="1"/>
  <c r="GU22" i="4" s="1"/>
  <c r="GR20" i="4"/>
  <c r="GT19" i="4" a="1"/>
  <c r="GT19" i="4" s="1"/>
  <c r="GU18" i="4" a="1"/>
  <c r="GU18" i="4" s="1"/>
  <c r="GR16" i="4"/>
  <c r="GT15" i="4" a="1"/>
  <c r="GT15" i="4" s="1"/>
  <c r="GU14" i="4" a="1"/>
  <c r="GU14" i="4" s="1"/>
  <c r="GR12" i="4"/>
  <c r="GT11" i="4" a="1"/>
  <c r="GT11" i="4" s="1"/>
  <c r="GU10" i="4" a="1"/>
  <c r="GU10" i="4" s="1"/>
  <c r="GU33" i="4" a="1"/>
  <c r="GU33" i="4" s="1"/>
  <c r="GR31" i="4"/>
  <c r="GT30" i="4" a="1"/>
  <c r="GT30" i="4" s="1"/>
  <c r="GU29" i="4" a="1"/>
  <c r="GU29" i="4" s="1"/>
  <c r="GR27" i="4"/>
  <c r="GT26" i="4" a="1"/>
  <c r="GT26" i="4" s="1"/>
  <c r="GU25" i="4" a="1"/>
  <c r="GU25" i="4" s="1"/>
  <c r="GR23" i="4"/>
  <c r="GT22" i="4" a="1"/>
  <c r="GT22" i="4" s="1"/>
  <c r="GU21" i="4" a="1"/>
  <c r="GU21" i="4" s="1"/>
  <c r="GR19" i="4"/>
  <c r="GT18" i="4" a="1"/>
  <c r="GT18" i="4" s="1"/>
  <c r="GU17" i="4" a="1"/>
  <c r="GU17" i="4" s="1"/>
  <c r="GR15" i="4"/>
  <c r="GT14" i="4" a="1"/>
  <c r="GT14" i="4" s="1"/>
  <c r="GU13" i="4" a="1"/>
  <c r="GU13" i="4" s="1"/>
  <c r="GR11" i="4"/>
  <c r="GT10" i="4" a="1"/>
  <c r="GT10" i="4" s="1"/>
  <c r="GU9" i="4" a="1"/>
  <c r="GU9" i="4" s="1"/>
  <c r="GT29" i="4" a="1"/>
  <c r="GT29" i="4" s="1"/>
  <c r="GR22" i="4"/>
  <c r="GU20" i="4" a="1"/>
  <c r="GU20" i="4" s="1"/>
  <c r="GT13" i="4" a="1"/>
  <c r="GT13" i="4" s="1"/>
  <c r="GU32" i="4" a="1"/>
  <c r="GU32" i="4" s="1"/>
  <c r="GT25" i="4" a="1"/>
  <c r="GT25" i="4" s="1"/>
  <c r="GR18" i="4"/>
  <c r="GU16" i="4" a="1"/>
  <c r="GU16" i="4" s="1"/>
  <c r="GT9" i="4" a="1"/>
  <c r="GT9" i="4" s="1"/>
  <c r="GR30" i="4"/>
  <c r="GU28" i="4" a="1"/>
  <c r="GU28" i="4" s="1"/>
  <c r="GT21" i="4" a="1"/>
  <c r="GT21" i="4" s="1"/>
  <c r="GR14" i="4"/>
  <c r="GU12" i="4" a="1"/>
  <c r="GU12" i="4" s="1"/>
  <c r="GT33" i="4" a="1"/>
  <c r="GT33" i="4" s="1"/>
  <c r="GR26" i="4"/>
  <c r="GU24" i="4" a="1"/>
  <c r="GU24" i="4" s="1"/>
  <c r="GT17" i="4" a="1"/>
  <c r="GT17" i="4" s="1"/>
  <c r="GR10" i="4"/>
  <c r="GO29" i="4"/>
  <c r="GO15" i="4"/>
  <c r="GO31" i="4"/>
  <c r="GO16" i="4"/>
  <c r="GO32" i="4"/>
  <c r="GO4" i="4"/>
  <c r="BY8" i="1"/>
  <c r="BY9" i="1"/>
  <c r="BZ9" i="1" s="1"/>
  <c r="GV4" i="4"/>
  <c r="Q36" i="7"/>
  <c r="P36" i="7"/>
  <c r="G381" i="7"/>
  <c r="F381" i="7" s="1"/>
  <c r="F374" i="7"/>
  <c r="G375" i="7"/>
  <c r="F368" i="7"/>
  <c r="G379" i="7"/>
  <c r="F379" i="7" s="1"/>
  <c r="F372" i="7"/>
  <c r="G377" i="7"/>
  <c r="F377" i="7" s="1"/>
  <c r="F370" i="7"/>
  <c r="G383" i="7"/>
  <c r="F383" i="7" s="1"/>
  <c r="F376" i="7"/>
  <c r="G373" i="7"/>
  <c r="F366" i="7"/>
  <c r="G371" i="7"/>
  <c r="F364" i="7"/>
  <c r="BY11" i="1"/>
  <c r="CA10" i="1"/>
  <c r="GS10" i="4" l="1"/>
  <c r="GS18" i="4"/>
  <c r="GS15" i="4"/>
  <c r="GS31" i="4"/>
  <c r="GS12" i="4"/>
  <c r="GS28" i="4"/>
  <c r="GS30" i="4"/>
  <c r="GS11" i="4"/>
  <c r="GS27" i="4"/>
  <c r="GS24" i="4"/>
  <c r="GS19" i="4"/>
  <c r="GS16" i="4"/>
  <c r="GS32" i="4"/>
  <c r="GS26" i="4"/>
  <c r="GS22" i="4"/>
  <c r="GX33" i="4" a="1"/>
  <c r="GX33" i="4" s="1"/>
  <c r="GY32" i="4" a="1"/>
  <c r="GY32" i="4" s="1"/>
  <c r="GV30" i="4"/>
  <c r="GX29" i="4" a="1"/>
  <c r="GX29" i="4" s="1"/>
  <c r="GY28" i="4" a="1"/>
  <c r="GY28" i="4" s="1"/>
  <c r="GV26" i="4"/>
  <c r="GX25" i="4" a="1"/>
  <c r="GX25" i="4" s="1"/>
  <c r="GY24" i="4" a="1"/>
  <c r="GY24" i="4" s="1"/>
  <c r="GV22" i="4"/>
  <c r="GX21" i="4" a="1"/>
  <c r="GX21" i="4" s="1"/>
  <c r="GY20" i="4" a="1"/>
  <c r="GY20" i="4" s="1"/>
  <c r="GV18" i="4"/>
  <c r="GX17" i="4" a="1"/>
  <c r="GX17" i="4" s="1"/>
  <c r="GY16" i="4" a="1"/>
  <c r="GY16" i="4" s="1"/>
  <c r="GV14" i="4"/>
  <c r="GX13" i="4" a="1"/>
  <c r="GX13" i="4" s="1"/>
  <c r="GY12" i="4" a="1"/>
  <c r="GY12" i="4" s="1"/>
  <c r="GV10" i="4"/>
  <c r="GX9" i="4" a="1"/>
  <c r="GX9" i="4" s="1"/>
  <c r="GV33" i="4"/>
  <c r="GX32" i="4" a="1"/>
  <c r="GX32" i="4" s="1"/>
  <c r="GY31" i="4" a="1"/>
  <c r="GY31" i="4" s="1"/>
  <c r="GV29" i="4"/>
  <c r="GX28" i="4" a="1"/>
  <c r="GX28" i="4" s="1"/>
  <c r="GY27" i="4" a="1"/>
  <c r="GY27" i="4" s="1"/>
  <c r="GV25" i="4"/>
  <c r="GX24" i="4" a="1"/>
  <c r="GX24" i="4" s="1"/>
  <c r="GY23" i="4" a="1"/>
  <c r="GY23" i="4" s="1"/>
  <c r="GV21" i="4"/>
  <c r="GX20" i="4" a="1"/>
  <c r="GX20" i="4" s="1"/>
  <c r="GY19" i="4" a="1"/>
  <c r="GY19" i="4" s="1"/>
  <c r="GV17" i="4"/>
  <c r="GX16" i="4" a="1"/>
  <c r="GX16" i="4" s="1"/>
  <c r="GY15" i="4" a="1"/>
  <c r="GY15" i="4" s="1"/>
  <c r="GV13" i="4"/>
  <c r="GX12" i="4" a="1"/>
  <c r="GX12" i="4" s="1"/>
  <c r="GY11" i="4" a="1"/>
  <c r="GY11" i="4" s="1"/>
  <c r="GV9" i="4"/>
  <c r="GV32" i="4"/>
  <c r="GX31" i="4" a="1"/>
  <c r="GX31" i="4" s="1"/>
  <c r="GY30" i="4" a="1"/>
  <c r="GY30" i="4" s="1"/>
  <c r="GV28" i="4"/>
  <c r="GX27" i="4" a="1"/>
  <c r="GX27" i="4" s="1"/>
  <c r="GY26" i="4" a="1"/>
  <c r="GY26" i="4" s="1"/>
  <c r="GV24" i="4"/>
  <c r="GX23" i="4" a="1"/>
  <c r="GX23" i="4" s="1"/>
  <c r="GY22" i="4" a="1"/>
  <c r="GY22" i="4" s="1"/>
  <c r="GV20" i="4"/>
  <c r="GX19" i="4" a="1"/>
  <c r="GX19" i="4" s="1"/>
  <c r="GY18" i="4" a="1"/>
  <c r="GY18" i="4" s="1"/>
  <c r="GV16" i="4"/>
  <c r="GX15" i="4" a="1"/>
  <c r="GX15" i="4" s="1"/>
  <c r="GY14" i="4" a="1"/>
  <c r="GY14" i="4" s="1"/>
  <c r="GV12" i="4"/>
  <c r="GX11" i="4" a="1"/>
  <c r="GX11" i="4" s="1"/>
  <c r="GY10" i="4" a="1"/>
  <c r="GY10" i="4" s="1"/>
  <c r="GV27" i="4"/>
  <c r="GY25" i="4" a="1"/>
  <c r="GY25" i="4" s="1"/>
  <c r="GX18" i="4" a="1"/>
  <c r="GX18" i="4" s="1"/>
  <c r="GV11" i="4"/>
  <c r="GY9" i="4" a="1"/>
  <c r="GY9" i="4" s="1"/>
  <c r="GX30" i="4" a="1"/>
  <c r="GX30" i="4" s="1"/>
  <c r="GV23" i="4"/>
  <c r="GY21" i="4" a="1"/>
  <c r="GY21" i="4" s="1"/>
  <c r="GX14" i="4" a="1"/>
  <c r="GX14" i="4" s="1"/>
  <c r="GY33" i="4" a="1"/>
  <c r="GY33" i="4" s="1"/>
  <c r="GX26" i="4" a="1"/>
  <c r="GX26" i="4" s="1"/>
  <c r="GV19" i="4"/>
  <c r="GY17" i="4" a="1"/>
  <c r="GY17" i="4" s="1"/>
  <c r="GX10" i="4" a="1"/>
  <c r="GX10" i="4" s="1"/>
  <c r="GV31" i="4"/>
  <c r="GY29" i="4" a="1"/>
  <c r="GY29" i="4" s="1"/>
  <c r="GX22" i="4" a="1"/>
  <c r="GX22" i="4" s="1"/>
  <c r="GV15" i="4"/>
  <c r="GY13" i="4" a="1"/>
  <c r="GY13" i="4" s="1"/>
  <c r="GS14" i="4"/>
  <c r="GS23" i="4"/>
  <c r="GS20" i="4"/>
  <c r="GS17" i="4"/>
  <c r="GS33" i="4"/>
  <c r="GN7" i="4"/>
  <c r="GN6" i="4"/>
  <c r="GS13" i="4"/>
  <c r="GS29" i="4"/>
  <c r="GS9" i="4"/>
  <c r="GS25" i="4"/>
  <c r="GS21" i="4"/>
  <c r="GZ4" i="4"/>
  <c r="CA8" i="1"/>
  <c r="CB8" i="1" s="1"/>
  <c r="CA9" i="1"/>
  <c r="CB9" i="1" s="1"/>
  <c r="BZ8" i="1"/>
  <c r="GS4" i="4"/>
  <c r="Q37" i="7"/>
  <c r="P37" i="7"/>
  <c r="F373" i="7"/>
  <c r="G380" i="7"/>
  <c r="F380" i="7" s="1"/>
  <c r="F375" i="7"/>
  <c r="G382" i="7"/>
  <c r="F382" i="7" s="1"/>
  <c r="F371" i="7"/>
  <c r="G378" i="7"/>
  <c r="F378" i="7" s="1"/>
  <c r="CA11" i="1"/>
  <c r="CC10" i="1"/>
  <c r="GW27" i="4" l="1"/>
  <c r="GW24" i="4"/>
  <c r="GW21" i="4"/>
  <c r="GW15" i="4"/>
  <c r="GW23" i="4"/>
  <c r="GW20" i="4"/>
  <c r="GW17" i="4"/>
  <c r="GW33" i="4"/>
  <c r="GW16" i="4"/>
  <c r="GW32" i="4"/>
  <c r="GW13" i="4"/>
  <c r="GW14" i="4"/>
  <c r="GW30" i="4"/>
  <c r="GW29" i="4"/>
  <c r="GW10" i="4"/>
  <c r="GW26" i="4"/>
  <c r="GW19" i="4"/>
  <c r="GR7" i="4"/>
  <c r="GR6" i="4"/>
  <c r="HC33" i="4" a="1"/>
  <c r="HC33" i="4" s="1"/>
  <c r="GZ31" i="4"/>
  <c r="HB30" i="4" a="1"/>
  <c r="HB30" i="4" s="1"/>
  <c r="HC29" i="4" a="1"/>
  <c r="HC29" i="4" s="1"/>
  <c r="GZ27" i="4"/>
  <c r="HB26" i="4" a="1"/>
  <c r="HB26" i="4" s="1"/>
  <c r="HC25" i="4" a="1"/>
  <c r="HC25" i="4" s="1"/>
  <c r="GZ23" i="4"/>
  <c r="HB22" i="4" a="1"/>
  <c r="HB22" i="4" s="1"/>
  <c r="HC21" i="4" a="1"/>
  <c r="HC21" i="4" s="1"/>
  <c r="GZ19" i="4"/>
  <c r="HB18" i="4" a="1"/>
  <c r="HB18" i="4" s="1"/>
  <c r="HC17" i="4" a="1"/>
  <c r="HC17" i="4" s="1"/>
  <c r="GZ15" i="4"/>
  <c r="HB14" i="4" a="1"/>
  <c r="HB14" i="4" s="1"/>
  <c r="HC13" i="4" a="1"/>
  <c r="HC13" i="4" s="1"/>
  <c r="GZ11" i="4"/>
  <c r="HB10" i="4" a="1"/>
  <c r="HB10" i="4" s="1"/>
  <c r="HC9" i="4" a="1"/>
  <c r="HC9" i="4" s="1"/>
  <c r="HB33" i="4" a="1"/>
  <c r="HB33" i="4" s="1"/>
  <c r="HC32" i="4" a="1"/>
  <c r="HC32" i="4" s="1"/>
  <c r="GZ30" i="4"/>
  <c r="HB29" i="4" a="1"/>
  <c r="HB29" i="4" s="1"/>
  <c r="HC28" i="4" a="1"/>
  <c r="HC28" i="4" s="1"/>
  <c r="GZ26" i="4"/>
  <c r="HB25" i="4" a="1"/>
  <c r="HB25" i="4" s="1"/>
  <c r="HC24" i="4" a="1"/>
  <c r="HC24" i="4" s="1"/>
  <c r="GZ22" i="4"/>
  <c r="HB21" i="4" a="1"/>
  <c r="HB21" i="4" s="1"/>
  <c r="HC20" i="4" a="1"/>
  <c r="HC20" i="4" s="1"/>
  <c r="GZ18" i="4"/>
  <c r="HB17" i="4" a="1"/>
  <c r="HB17" i="4" s="1"/>
  <c r="HC16" i="4" a="1"/>
  <c r="HC16" i="4" s="1"/>
  <c r="GZ14" i="4"/>
  <c r="HB13" i="4" a="1"/>
  <c r="HB13" i="4" s="1"/>
  <c r="HC12" i="4" a="1"/>
  <c r="HC12" i="4" s="1"/>
  <c r="GZ10" i="4"/>
  <c r="HB9" i="4" a="1"/>
  <c r="HB9" i="4" s="1"/>
  <c r="GZ33" i="4"/>
  <c r="HB32" i="4" a="1"/>
  <c r="HB32" i="4" s="1"/>
  <c r="HC31" i="4" a="1"/>
  <c r="HC31" i="4" s="1"/>
  <c r="GZ29" i="4"/>
  <c r="HB28" i="4" a="1"/>
  <c r="HB28" i="4" s="1"/>
  <c r="HC27" i="4" a="1"/>
  <c r="HC27" i="4" s="1"/>
  <c r="GZ25" i="4"/>
  <c r="HB24" i="4" a="1"/>
  <c r="HB24" i="4" s="1"/>
  <c r="HC23" i="4" a="1"/>
  <c r="HC23" i="4" s="1"/>
  <c r="GZ21" i="4"/>
  <c r="HB20" i="4" a="1"/>
  <c r="HB20" i="4" s="1"/>
  <c r="HC19" i="4" a="1"/>
  <c r="HC19" i="4" s="1"/>
  <c r="GZ17" i="4"/>
  <c r="HB16" i="4" a="1"/>
  <c r="HB16" i="4" s="1"/>
  <c r="HC15" i="4" a="1"/>
  <c r="HC15" i="4" s="1"/>
  <c r="GZ13" i="4"/>
  <c r="HB12" i="4" a="1"/>
  <c r="HB12" i="4" s="1"/>
  <c r="HC11" i="4" a="1"/>
  <c r="HC11" i="4" s="1"/>
  <c r="GZ9" i="4"/>
  <c r="GZ32" i="4"/>
  <c r="HC30" i="4" a="1"/>
  <c r="HC30" i="4" s="1"/>
  <c r="HB23" i="4" a="1"/>
  <c r="HB23" i="4" s="1"/>
  <c r="GZ16" i="4"/>
  <c r="HC14" i="4" a="1"/>
  <c r="HC14" i="4" s="1"/>
  <c r="GZ28" i="4"/>
  <c r="HC26" i="4" a="1"/>
  <c r="HC26" i="4" s="1"/>
  <c r="HB19" i="4" a="1"/>
  <c r="HB19" i="4" s="1"/>
  <c r="GZ12" i="4"/>
  <c r="HC10" i="4" a="1"/>
  <c r="HC10" i="4" s="1"/>
  <c r="HB31" i="4" a="1"/>
  <c r="HB31" i="4" s="1"/>
  <c r="GZ24" i="4"/>
  <c r="HC22" i="4" a="1"/>
  <c r="HC22" i="4" s="1"/>
  <c r="HB15" i="4" a="1"/>
  <c r="HB15" i="4" s="1"/>
  <c r="HB27" i="4" a="1"/>
  <c r="HB27" i="4" s="1"/>
  <c r="GZ20" i="4"/>
  <c r="HC18" i="4" a="1"/>
  <c r="HC18" i="4" s="1"/>
  <c r="HB11" i="4" a="1"/>
  <c r="HB11" i="4" s="1"/>
  <c r="GW31" i="4"/>
  <c r="GW11" i="4"/>
  <c r="GW12" i="4"/>
  <c r="GW28" i="4"/>
  <c r="GW9" i="4"/>
  <c r="GW25" i="4"/>
  <c r="GW22" i="4"/>
  <c r="GW18" i="4"/>
  <c r="CC8" i="1"/>
  <c r="CC9" i="1"/>
  <c r="CD9" i="1" s="1"/>
  <c r="GW4" i="4"/>
  <c r="HD4" i="4"/>
  <c r="Q38" i="7"/>
  <c r="P38" i="7"/>
  <c r="CC11" i="1"/>
  <c r="CE10" i="1"/>
  <c r="HA24" i="4" l="1"/>
  <c r="HA12" i="4"/>
  <c r="HA14" i="4"/>
  <c r="HA30" i="4"/>
  <c r="HA32" i="4"/>
  <c r="HA13" i="4"/>
  <c r="HA29" i="4"/>
  <c r="HA16" i="4"/>
  <c r="HA22" i="4"/>
  <c r="HA9" i="4"/>
  <c r="HA25" i="4"/>
  <c r="HA15" i="4"/>
  <c r="HA10" i="4"/>
  <c r="HA26" i="4"/>
  <c r="HA19" i="4"/>
  <c r="HA31" i="4"/>
  <c r="HD32" i="4"/>
  <c r="HF31" i="4" a="1"/>
  <c r="HF31" i="4" s="1"/>
  <c r="HG30" i="4" a="1"/>
  <c r="HG30" i="4" s="1"/>
  <c r="HD28" i="4"/>
  <c r="HF27" i="4" a="1"/>
  <c r="HF27" i="4" s="1"/>
  <c r="HG26" i="4" a="1"/>
  <c r="HG26" i="4" s="1"/>
  <c r="HD24" i="4"/>
  <c r="HF23" i="4" a="1"/>
  <c r="HF23" i="4" s="1"/>
  <c r="HG22" i="4" a="1"/>
  <c r="HG22" i="4" s="1"/>
  <c r="HD20" i="4"/>
  <c r="HF19" i="4" a="1"/>
  <c r="HF19" i="4" s="1"/>
  <c r="HG18" i="4" a="1"/>
  <c r="HG18" i="4" s="1"/>
  <c r="HD16" i="4"/>
  <c r="HF15" i="4" a="1"/>
  <c r="HF15" i="4" s="1"/>
  <c r="HG14" i="4" a="1"/>
  <c r="HG14" i="4" s="1"/>
  <c r="HD12" i="4"/>
  <c r="HF11" i="4" a="1"/>
  <c r="HF11" i="4" s="1"/>
  <c r="HG10" i="4" a="1"/>
  <c r="HG10" i="4" s="1"/>
  <c r="HG33" i="4" a="1"/>
  <c r="HG33" i="4" s="1"/>
  <c r="HD31" i="4"/>
  <c r="HF30" i="4" a="1"/>
  <c r="HF30" i="4" s="1"/>
  <c r="HG29" i="4" a="1"/>
  <c r="HG29" i="4" s="1"/>
  <c r="HD27" i="4"/>
  <c r="HF26" i="4" a="1"/>
  <c r="HF26" i="4" s="1"/>
  <c r="HG25" i="4" a="1"/>
  <c r="HG25" i="4" s="1"/>
  <c r="HD23" i="4"/>
  <c r="HF22" i="4" a="1"/>
  <c r="HF22" i="4" s="1"/>
  <c r="HG21" i="4" a="1"/>
  <c r="HG21" i="4" s="1"/>
  <c r="HD19" i="4"/>
  <c r="HE19" i="4" s="1"/>
  <c r="HF18" i="4" a="1"/>
  <c r="HF18" i="4" s="1"/>
  <c r="HG17" i="4" a="1"/>
  <c r="HG17" i="4" s="1"/>
  <c r="HD15" i="4"/>
  <c r="HF14" i="4" a="1"/>
  <c r="HF14" i="4" s="1"/>
  <c r="HG13" i="4" a="1"/>
  <c r="HG13" i="4" s="1"/>
  <c r="HD11" i="4"/>
  <c r="HF10" i="4" a="1"/>
  <c r="HF10" i="4" s="1"/>
  <c r="HG9" i="4" a="1"/>
  <c r="HG9" i="4" s="1"/>
  <c r="HF33" i="4" a="1"/>
  <c r="HF33" i="4" s="1"/>
  <c r="HG32" i="4" a="1"/>
  <c r="HG32" i="4" s="1"/>
  <c r="HD30" i="4"/>
  <c r="HF29" i="4" a="1"/>
  <c r="HF29" i="4" s="1"/>
  <c r="HG28" i="4" a="1"/>
  <c r="HG28" i="4" s="1"/>
  <c r="HD26" i="4"/>
  <c r="HF25" i="4" a="1"/>
  <c r="HF25" i="4" s="1"/>
  <c r="HG24" i="4" a="1"/>
  <c r="HG24" i="4" s="1"/>
  <c r="HD22" i="4"/>
  <c r="HF21" i="4" a="1"/>
  <c r="HF21" i="4" s="1"/>
  <c r="HG20" i="4" a="1"/>
  <c r="HG20" i="4" s="1"/>
  <c r="HD18" i="4"/>
  <c r="HF17" i="4" a="1"/>
  <c r="HF17" i="4" s="1"/>
  <c r="HG16" i="4" a="1"/>
  <c r="HG16" i="4" s="1"/>
  <c r="HD14" i="4"/>
  <c r="HF13" i="4" a="1"/>
  <c r="HF13" i="4" s="1"/>
  <c r="HG12" i="4" a="1"/>
  <c r="HG12" i="4" s="1"/>
  <c r="HD10" i="4"/>
  <c r="HF9" i="4" a="1"/>
  <c r="HF9" i="4" s="1"/>
  <c r="HF28" i="4" a="1"/>
  <c r="HF28" i="4" s="1"/>
  <c r="HD21" i="4"/>
  <c r="HG19" i="4" a="1"/>
  <c r="HG19" i="4" s="1"/>
  <c r="HF12" i="4" a="1"/>
  <c r="HF12" i="4" s="1"/>
  <c r="HD33" i="4"/>
  <c r="HG31" i="4" a="1"/>
  <c r="HG31" i="4" s="1"/>
  <c r="HF24" i="4" a="1"/>
  <c r="HF24" i="4" s="1"/>
  <c r="HD17" i="4"/>
  <c r="HG15" i="4" a="1"/>
  <c r="HG15" i="4" s="1"/>
  <c r="HD29" i="4"/>
  <c r="HG27" i="4" a="1"/>
  <c r="HG27" i="4" s="1"/>
  <c r="HF20" i="4" a="1"/>
  <c r="HF20" i="4" s="1"/>
  <c r="HD13" i="4"/>
  <c r="HG11" i="4" a="1"/>
  <c r="HG11" i="4" s="1"/>
  <c r="HF32" i="4" a="1"/>
  <c r="HF32" i="4" s="1"/>
  <c r="HD25" i="4"/>
  <c r="HG23" i="4" a="1"/>
  <c r="HG23" i="4" s="1"/>
  <c r="HF16" i="4" a="1"/>
  <c r="HF16" i="4" s="1"/>
  <c r="HD9" i="4"/>
  <c r="HA28" i="4"/>
  <c r="HA21" i="4"/>
  <c r="HA18" i="4"/>
  <c r="HA11" i="4"/>
  <c r="HA27" i="4"/>
  <c r="GV7" i="4"/>
  <c r="GV6" i="4"/>
  <c r="HA20" i="4"/>
  <c r="HA17" i="4"/>
  <c r="HA33" i="4"/>
  <c r="HA23" i="4"/>
  <c r="HA4" i="4"/>
  <c r="CD8" i="1"/>
  <c r="CE8" i="1"/>
  <c r="CF8" i="1" s="1"/>
  <c r="CE9" i="1"/>
  <c r="CF9" i="1" s="1"/>
  <c r="HH4" i="4"/>
  <c r="Q39" i="7"/>
  <c r="P39" i="7"/>
  <c r="CE11" i="1"/>
  <c r="CG10" i="1"/>
  <c r="HE27" i="4" l="1"/>
  <c r="HE31" i="4"/>
  <c r="HE26" i="4"/>
  <c r="HE23" i="4"/>
  <c r="HE22" i="4"/>
  <c r="HE10" i="4"/>
  <c r="HE14" i="4"/>
  <c r="HE30" i="4"/>
  <c r="HE11" i="4"/>
  <c r="HE29" i="4"/>
  <c r="HE18" i="4"/>
  <c r="HE15" i="4"/>
  <c r="HE25" i="4"/>
  <c r="HE21" i="4"/>
  <c r="HE13" i="4"/>
  <c r="HE9" i="4"/>
  <c r="HE16" i="4"/>
  <c r="HE32" i="4"/>
  <c r="HE12" i="4"/>
  <c r="HE28" i="4"/>
  <c r="HE33" i="4"/>
  <c r="HE24" i="4"/>
  <c r="HH33" i="4"/>
  <c r="HJ32" i="4" a="1"/>
  <c r="HJ32" i="4" s="1"/>
  <c r="HK31" i="4" a="1"/>
  <c r="HK31" i="4" s="1"/>
  <c r="HH29" i="4"/>
  <c r="HJ28" i="4" a="1"/>
  <c r="HJ28" i="4" s="1"/>
  <c r="HK27" i="4" a="1"/>
  <c r="HK27" i="4" s="1"/>
  <c r="HH25" i="4"/>
  <c r="HJ24" i="4" a="1"/>
  <c r="HJ24" i="4" s="1"/>
  <c r="HK23" i="4" a="1"/>
  <c r="HK23" i="4" s="1"/>
  <c r="HH21" i="4"/>
  <c r="HJ20" i="4" a="1"/>
  <c r="HJ20" i="4" s="1"/>
  <c r="HK19" i="4" a="1"/>
  <c r="HK19" i="4" s="1"/>
  <c r="HH17" i="4"/>
  <c r="HJ16" i="4" a="1"/>
  <c r="HJ16" i="4" s="1"/>
  <c r="HK15" i="4" a="1"/>
  <c r="HK15" i="4" s="1"/>
  <c r="HH13" i="4"/>
  <c r="HJ12" i="4" a="1"/>
  <c r="HJ12" i="4" s="1"/>
  <c r="HK11" i="4" a="1"/>
  <c r="HK11" i="4" s="1"/>
  <c r="HH9" i="4"/>
  <c r="HH32" i="4"/>
  <c r="HJ31" i="4" a="1"/>
  <c r="HJ31" i="4" s="1"/>
  <c r="HK30" i="4" a="1"/>
  <c r="HK30" i="4" s="1"/>
  <c r="HH28" i="4"/>
  <c r="HJ27" i="4" a="1"/>
  <c r="HJ27" i="4" s="1"/>
  <c r="HK26" i="4" a="1"/>
  <c r="HK26" i="4" s="1"/>
  <c r="HH24" i="4"/>
  <c r="HJ23" i="4" a="1"/>
  <c r="HJ23" i="4" s="1"/>
  <c r="HK22" i="4" a="1"/>
  <c r="HK22" i="4" s="1"/>
  <c r="HH20" i="4"/>
  <c r="HJ19" i="4" a="1"/>
  <c r="HJ19" i="4" s="1"/>
  <c r="HK18" i="4" a="1"/>
  <c r="HK18" i="4" s="1"/>
  <c r="HH16" i="4"/>
  <c r="HJ15" i="4" a="1"/>
  <c r="HJ15" i="4" s="1"/>
  <c r="HK14" i="4" a="1"/>
  <c r="HK14" i="4" s="1"/>
  <c r="HH12" i="4"/>
  <c r="HJ11" i="4" a="1"/>
  <c r="HJ11" i="4" s="1"/>
  <c r="HK10" i="4" a="1"/>
  <c r="HK10" i="4" s="1"/>
  <c r="HK33" i="4" a="1"/>
  <c r="HK33" i="4" s="1"/>
  <c r="HH31" i="4"/>
  <c r="HJ30" i="4" a="1"/>
  <c r="HJ30" i="4" s="1"/>
  <c r="HK29" i="4" a="1"/>
  <c r="HK29" i="4" s="1"/>
  <c r="HH27" i="4"/>
  <c r="HJ26" i="4" a="1"/>
  <c r="HJ26" i="4" s="1"/>
  <c r="HK25" i="4" a="1"/>
  <c r="HK25" i="4" s="1"/>
  <c r="HH23" i="4"/>
  <c r="HJ22" i="4" a="1"/>
  <c r="HJ22" i="4" s="1"/>
  <c r="HK21" i="4" a="1"/>
  <c r="HK21" i="4" s="1"/>
  <c r="HH19" i="4"/>
  <c r="HJ18" i="4" a="1"/>
  <c r="HJ18" i="4" s="1"/>
  <c r="HK17" i="4" a="1"/>
  <c r="HK17" i="4" s="1"/>
  <c r="HH15" i="4"/>
  <c r="HJ14" i="4" a="1"/>
  <c r="HJ14" i="4" s="1"/>
  <c r="HK13" i="4" a="1"/>
  <c r="HK13" i="4" s="1"/>
  <c r="HH11" i="4"/>
  <c r="HJ10" i="4" a="1"/>
  <c r="HJ10" i="4" s="1"/>
  <c r="HK9" i="4" a="1"/>
  <c r="HK9" i="4" s="1"/>
  <c r="HJ33" i="4" a="1"/>
  <c r="HJ33" i="4" s="1"/>
  <c r="HH26" i="4"/>
  <c r="HK24" i="4" a="1"/>
  <c r="HK24" i="4" s="1"/>
  <c r="HJ17" i="4" a="1"/>
  <c r="HJ17" i="4" s="1"/>
  <c r="HH10" i="4"/>
  <c r="HJ29" i="4" a="1"/>
  <c r="HJ29" i="4" s="1"/>
  <c r="HH22" i="4"/>
  <c r="HK20" i="4" a="1"/>
  <c r="HK20" i="4" s="1"/>
  <c r="HJ13" i="4" a="1"/>
  <c r="HJ13" i="4" s="1"/>
  <c r="HK32" i="4" a="1"/>
  <c r="HK32" i="4" s="1"/>
  <c r="HJ25" i="4" a="1"/>
  <c r="HJ25" i="4" s="1"/>
  <c r="HH18" i="4"/>
  <c r="HK16" i="4" a="1"/>
  <c r="HK16" i="4" s="1"/>
  <c r="HJ9" i="4" a="1"/>
  <c r="HJ9" i="4" s="1"/>
  <c r="HH30" i="4"/>
  <c r="HK28" i="4" a="1"/>
  <c r="HK28" i="4" s="1"/>
  <c r="HJ21" i="4" a="1"/>
  <c r="HJ21" i="4" s="1"/>
  <c r="HH14" i="4"/>
  <c r="HK12" i="4" a="1"/>
  <c r="HK12" i="4" s="1"/>
  <c r="GZ7" i="4"/>
  <c r="GZ6" i="4"/>
  <c r="HE17" i="4"/>
  <c r="HE20" i="4"/>
  <c r="CG8" i="1"/>
  <c r="CG9" i="1"/>
  <c r="CH9" i="1" s="1"/>
  <c r="HE4" i="4"/>
  <c r="HL4" i="4"/>
  <c r="Q40" i="7"/>
  <c r="P40" i="7"/>
  <c r="CG11" i="1"/>
  <c r="CI10" i="1"/>
  <c r="HI11" i="4" l="1"/>
  <c r="HI27" i="4"/>
  <c r="HI14" i="4"/>
  <c r="HI15" i="4"/>
  <c r="HI23" i="4"/>
  <c r="HI19" i="4"/>
  <c r="HI16" i="4"/>
  <c r="HI32" i="4"/>
  <c r="HI31" i="4"/>
  <c r="HI22" i="4"/>
  <c r="HI30" i="4"/>
  <c r="HI20" i="4"/>
  <c r="HI18" i="4"/>
  <c r="HI13" i="4"/>
  <c r="HI17" i="4"/>
  <c r="HI33" i="4"/>
  <c r="HI29" i="4"/>
  <c r="HI12" i="4"/>
  <c r="HI28" i="4"/>
  <c r="HI9" i="4"/>
  <c r="HI25" i="4"/>
  <c r="HN33" i="4" a="1"/>
  <c r="HN33" i="4" s="1"/>
  <c r="HO32" i="4" a="1"/>
  <c r="HO32" i="4" s="1"/>
  <c r="HL30" i="4"/>
  <c r="HN29" i="4" a="1"/>
  <c r="HN29" i="4" s="1"/>
  <c r="HO28" i="4" a="1"/>
  <c r="HO28" i="4" s="1"/>
  <c r="HL26" i="4"/>
  <c r="HN25" i="4" a="1"/>
  <c r="HN25" i="4" s="1"/>
  <c r="HO24" i="4" a="1"/>
  <c r="HO24" i="4" s="1"/>
  <c r="HL22" i="4"/>
  <c r="HN21" i="4" a="1"/>
  <c r="HN21" i="4" s="1"/>
  <c r="HO20" i="4" a="1"/>
  <c r="HO20" i="4" s="1"/>
  <c r="HL18" i="4"/>
  <c r="HN17" i="4" a="1"/>
  <c r="HN17" i="4" s="1"/>
  <c r="HO16" i="4" a="1"/>
  <c r="HO16" i="4" s="1"/>
  <c r="HL14" i="4"/>
  <c r="HN13" i="4" a="1"/>
  <c r="HN13" i="4" s="1"/>
  <c r="HO12" i="4" a="1"/>
  <c r="HO12" i="4" s="1"/>
  <c r="HL10" i="4"/>
  <c r="HN9" i="4" a="1"/>
  <c r="HN9" i="4" s="1"/>
  <c r="HL33" i="4"/>
  <c r="HN32" i="4" a="1"/>
  <c r="HN32" i="4" s="1"/>
  <c r="HO31" i="4" a="1"/>
  <c r="HO31" i="4" s="1"/>
  <c r="HL29" i="4"/>
  <c r="HN28" i="4" a="1"/>
  <c r="HN28" i="4" s="1"/>
  <c r="HO27" i="4" a="1"/>
  <c r="HO27" i="4" s="1"/>
  <c r="HL25" i="4"/>
  <c r="HN24" i="4" a="1"/>
  <c r="HN24" i="4" s="1"/>
  <c r="HO23" i="4" a="1"/>
  <c r="HO23" i="4" s="1"/>
  <c r="HL21" i="4"/>
  <c r="HN20" i="4" a="1"/>
  <c r="HN20" i="4" s="1"/>
  <c r="HO19" i="4" a="1"/>
  <c r="HO19" i="4" s="1"/>
  <c r="HL17" i="4"/>
  <c r="HN16" i="4" a="1"/>
  <c r="HN16" i="4" s="1"/>
  <c r="HO15" i="4" a="1"/>
  <c r="HO15" i="4" s="1"/>
  <c r="HL13" i="4"/>
  <c r="HN12" i="4" a="1"/>
  <c r="HN12" i="4" s="1"/>
  <c r="HO11" i="4" a="1"/>
  <c r="HO11" i="4" s="1"/>
  <c r="HL9" i="4"/>
  <c r="HL32" i="4"/>
  <c r="HN31" i="4" a="1"/>
  <c r="HN31" i="4" s="1"/>
  <c r="HO30" i="4" a="1"/>
  <c r="HO30" i="4" s="1"/>
  <c r="HL28" i="4"/>
  <c r="HN27" i="4" a="1"/>
  <c r="HN27" i="4" s="1"/>
  <c r="HO26" i="4" a="1"/>
  <c r="HO26" i="4" s="1"/>
  <c r="HL24" i="4"/>
  <c r="HN23" i="4" a="1"/>
  <c r="HN23" i="4" s="1"/>
  <c r="HO22" i="4" a="1"/>
  <c r="HO22" i="4" s="1"/>
  <c r="HL20" i="4"/>
  <c r="HN19" i="4" a="1"/>
  <c r="HN19" i="4" s="1"/>
  <c r="HO18" i="4" a="1"/>
  <c r="HO18" i="4" s="1"/>
  <c r="HL16" i="4"/>
  <c r="HN15" i="4" a="1"/>
  <c r="HN15" i="4" s="1"/>
  <c r="HO14" i="4" a="1"/>
  <c r="HO14" i="4" s="1"/>
  <c r="HL12" i="4"/>
  <c r="HN11" i="4" a="1"/>
  <c r="HN11" i="4" s="1"/>
  <c r="HO10" i="4" a="1"/>
  <c r="HO10" i="4" s="1"/>
  <c r="HL31" i="4"/>
  <c r="HO29" i="4" a="1"/>
  <c r="HO29" i="4" s="1"/>
  <c r="HN22" i="4" a="1"/>
  <c r="HN22" i="4" s="1"/>
  <c r="HL15" i="4"/>
  <c r="HO13" i="4" a="1"/>
  <c r="HO13" i="4" s="1"/>
  <c r="HL27" i="4"/>
  <c r="HO25" i="4" a="1"/>
  <c r="HO25" i="4" s="1"/>
  <c r="HN18" i="4" a="1"/>
  <c r="HN18" i="4" s="1"/>
  <c r="HL11" i="4"/>
  <c r="HO9" i="4" a="1"/>
  <c r="HO9" i="4" s="1"/>
  <c r="HN30" i="4" a="1"/>
  <c r="HN30" i="4" s="1"/>
  <c r="HL23" i="4"/>
  <c r="HO21" i="4" a="1"/>
  <c r="HO21" i="4" s="1"/>
  <c r="HN14" i="4" a="1"/>
  <c r="HN14" i="4" s="1"/>
  <c r="HO33" i="4" a="1"/>
  <c r="HO33" i="4" s="1"/>
  <c r="HN26" i="4" a="1"/>
  <c r="HN26" i="4" s="1"/>
  <c r="HL19" i="4"/>
  <c r="HO17" i="4" a="1"/>
  <c r="HO17" i="4" s="1"/>
  <c r="HN10" i="4" a="1"/>
  <c r="HN10" i="4" s="1"/>
  <c r="HI26" i="4"/>
  <c r="HD7" i="4"/>
  <c r="HD6" i="4"/>
  <c r="HI10" i="4"/>
  <c r="HI24" i="4"/>
  <c r="HI21" i="4"/>
  <c r="CH8" i="1"/>
  <c r="CI8" i="1"/>
  <c r="CJ8" i="1" s="1"/>
  <c r="CI9" i="1"/>
  <c r="CJ9" i="1" s="1"/>
  <c r="HP4" i="4"/>
  <c r="HI4" i="4"/>
  <c r="Q41" i="7"/>
  <c r="P41" i="7"/>
  <c r="CK10" i="1"/>
  <c r="CI11" i="1"/>
  <c r="HM15" i="4" l="1"/>
  <c r="HM27" i="4"/>
  <c r="HM17" i="4"/>
  <c r="HM33" i="4"/>
  <c r="HM20" i="4"/>
  <c r="HM24" i="4"/>
  <c r="HM13" i="4"/>
  <c r="HM29" i="4"/>
  <c r="HM19" i="4"/>
  <c r="HM16" i="4"/>
  <c r="HM32" i="4"/>
  <c r="HM21" i="4"/>
  <c r="HM23" i="4"/>
  <c r="HM31" i="4"/>
  <c r="HM18" i="4"/>
  <c r="HM14" i="4"/>
  <c r="HM30" i="4"/>
  <c r="HM10" i="4"/>
  <c r="HM26" i="4"/>
  <c r="HH7" i="4"/>
  <c r="HH6" i="4"/>
  <c r="HS33" i="4" a="1"/>
  <c r="HS33" i="4" s="1"/>
  <c r="HP31" i="4"/>
  <c r="HR30" i="4" a="1"/>
  <c r="HR30" i="4" s="1"/>
  <c r="HS29" i="4" a="1"/>
  <c r="HS29" i="4" s="1"/>
  <c r="HP27" i="4"/>
  <c r="HR26" i="4" a="1"/>
  <c r="HR26" i="4" s="1"/>
  <c r="HS25" i="4" a="1"/>
  <c r="HS25" i="4" s="1"/>
  <c r="HP23" i="4"/>
  <c r="HR22" i="4" a="1"/>
  <c r="HR22" i="4" s="1"/>
  <c r="HS21" i="4" a="1"/>
  <c r="HS21" i="4" s="1"/>
  <c r="HP19" i="4"/>
  <c r="HR18" i="4" a="1"/>
  <c r="HR18" i="4" s="1"/>
  <c r="HS17" i="4" a="1"/>
  <c r="HS17" i="4" s="1"/>
  <c r="HP15" i="4"/>
  <c r="HR14" i="4" a="1"/>
  <c r="HR14" i="4" s="1"/>
  <c r="HS13" i="4" a="1"/>
  <c r="HS13" i="4" s="1"/>
  <c r="HP11" i="4"/>
  <c r="HR10" i="4" a="1"/>
  <c r="HR10" i="4" s="1"/>
  <c r="HS9" i="4" a="1"/>
  <c r="HS9" i="4" s="1"/>
  <c r="HR33" i="4" a="1"/>
  <c r="HR33" i="4" s="1"/>
  <c r="HS32" i="4" a="1"/>
  <c r="HS32" i="4" s="1"/>
  <c r="HP30" i="4"/>
  <c r="HR29" i="4" a="1"/>
  <c r="HR29" i="4" s="1"/>
  <c r="HS28" i="4" a="1"/>
  <c r="HS28" i="4" s="1"/>
  <c r="HP26" i="4"/>
  <c r="HR25" i="4" a="1"/>
  <c r="HR25" i="4" s="1"/>
  <c r="HS24" i="4" a="1"/>
  <c r="HS24" i="4" s="1"/>
  <c r="HP22" i="4"/>
  <c r="HR21" i="4" a="1"/>
  <c r="HR21" i="4" s="1"/>
  <c r="HS20" i="4" a="1"/>
  <c r="HS20" i="4" s="1"/>
  <c r="HP18" i="4"/>
  <c r="HR17" i="4" a="1"/>
  <c r="HR17" i="4" s="1"/>
  <c r="HS16" i="4" a="1"/>
  <c r="HS16" i="4" s="1"/>
  <c r="HP14" i="4"/>
  <c r="HR13" i="4" a="1"/>
  <c r="HR13" i="4" s="1"/>
  <c r="HS12" i="4" a="1"/>
  <c r="HS12" i="4" s="1"/>
  <c r="HP10" i="4"/>
  <c r="HR9" i="4" a="1"/>
  <c r="HR9" i="4" s="1"/>
  <c r="HP33" i="4"/>
  <c r="HR32" i="4" a="1"/>
  <c r="HR32" i="4" s="1"/>
  <c r="HS31" i="4" a="1"/>
  <c r="HS31" i="4" s="1"/>
  <c r="HP29" i="4"/>
  <c r="HR28" i="4" a="1"/>
  <c r="HR28" i="4" s="1"/>
  <c r="HS27" i="4" a="1"/>
  <c r="HS27" i="4" s="1"/>
  <c r="HP25" i="4"/>
  <c r="HR24" i="4" a="1"/>
  <c r="HR24" i="4" s="1"/>
  <c r="HS23" i="4" a="1"/>
  <c r="HS23" i="4" s="1"/>
  <c r="HP21" i="4"/>
  <c r="HR20" i="4" a="1"/>
  <c r="HR20" i="4" s="1"/>
  <c r="HS19" i="4" a="1"/>
  <c r="HS19" i="4" s="1"/>
  <c r="HP17" i="4"/>
  <c r="HR16" i="4" a="1"/>
  <c r="HR16" i="4" s="1"/>
  <c r="HS15" i="4" a="1"/>
  <c r="HS15" i="4" s="1"/>
  <c r="HP13" i="4"/>
  <c r="HR12" i="4" a="1"/>
  <c r="HR12" i="4" s="1"/>
  <c r="HS11" i="4" a="1"/>
  <c r="HS11" i="4" s="1"/>
  <c r="HP9" i="4"/>
  <c r="HR27" i="4" a="1"/>
  <c r="HR27" i="4" s="1"/>
  <c r="HP20" i="4"/>
  <c r="HS18" i="4" a="1"/>
  <c r="HS18" i="4" s="1"/>
  <c r="HR11" i="4" a="1"/>
  <c r="HR11" i="4" s="1"/>
  <c r="HP32" i="4"/>
  <c r="HS30" i="4" a="1"/>
  <c r="HS30" i="4" s="1"/>
  <c r="HR23" i="4" a="1"/>
  <c r="HR23" i="4" s="1"/>
  <c r="HP16" i="4"/>
  <c r="HS14" i="4" a="1"/>
  <c r="HS14" i="4" s="1"/>
  <c r="HP28" i="4"/>
  <c r="HS26" i="4" a="1"/>
  <c r="HS26" i="4" s="1"/>
  <c r="HR19" i="4" a="1"/>
  <c r="HR19" i="4" s="1"/>
  <c r="HP12" i="4"/>
  <c r="HS10" i="4" a="1"/>
  <c r="HS10" i="4" s="1"/>
  <c r="HR31" i="4" a="1"/>
  <c r="HR31" i="4" s="1"/>
  <c r="HP24" i="4"/>
  <c r="HS22" i="4" a="1"/>
  <c r="HS22" i="4" s="1"/>
  <c r="HR15" i="4" a="1"/>
  <c r="HR15" i="4" s="1"/>
  <c r="HM11" i="4"/>
  <c r="HM12" i="4"/>
  <c r="HM28" i="4"/>
  <c r="HM9" i="4"/>
  <c r="HM25" i="4"/>
  <c r="HM22" i="4"/>
  <c r="HM4" i="4"/>
  <c r="CK8" i="1"/>
  <c r="CK9" i="1"/>
  <c r="CL9" i="1" s="1"/>
  <c r="Q42" i="7"/>
  <c r="P42" i="7"/>
  <c r="CK11" i="1"/>
  <c r="CM10" i="1"/>
  <c r="HQ24" i="4" l="1"/>
  <c r="HQ12" i="4"/>
  <c r="HQ32" i="4"/>
  <c r="HQ16" i="4"/>
  <c r="HQ9" i="4"/>
  <c r="HQ25" i="4"/>
  <c r="HQ22" i="4"/>
  <c r="HQ18" i="4"/>
  <c r="HQ28" i="4"/>
  <c r="HQ21" i="4"/>
  <c r="HQ10" i="4"/>
  <c r="HQ26" i="4"/>
  <c r="HQ13" i="4"/>
  <c r="HQ29" i="4"/>
  <c r="HL7" i="4"/>
  <c r="HL6" i="4"/>
  <c r="HQ20" i="4"/>
  <c r="HQ17" i="4"/>
  <c r="HQ33" i="4"/>
  <c r="HQ11" i="4"/>
  <c r="HQ27" i="4"/>
  <c r="HQ23" i="4"/>
  <c r="HQ19" i="4"/>
  <c r="HQ14" i="4"/>
  <c r="HQ30" i="4"/>
  <c r="HQ15" i="4"/>
  <c r="HQ31" i="4"/>
  <c r="HQ4" i="4"/>
  <c r="CL8" i="1"/>
  <c r="CM8" i="1"/>
  <c r="CN8" i="1" s="1"/>
  <c r="CM9" i="1"/>
  <c r="CN9" i="1" s="1"/>
  <c r="Q43" i="7"/>
  <c r="P43" i="7"/>
  <c r="CM11" i="1"/>
  <c r="CO10" i="1"/>
  <c r="HP7" i="4" l="1"/>
  <c r="HP6" i="4"/>
  <c r="CO8" i="1"/>
  <c r="CO9" i="1"/>
  <c r="CP9" i="1" s="1"/>
  <c r="Q44" i="7"/>
  <c r="P44" i="7"/>
  <c r="H16" i="4"/>
  <c r="H21" i="4"/>
  <c r="J10" i="4"/>
  <c r="H18" i="4"/>
  <c r="J18" i="4"/>
  <c r="I18" i="4"/>
  <c r="J22" i="4"/>
  <c r="I17" i="4"/>
  <c r="H12" i="4"/>
  <c r="H14" i="4"/>
  <c r="J9" i="4"/>
  <c r="H19" i="4"/>
  <c r="I13" i="4"/>
  <c r="J15" i="4"/>
  <c r="H20" i="4"/>
  <c r="J23" i="4"/>
  <c r="J11" i="4"/>
  <c r="CO11" i="1"/>
  <c r="CQ10" i="1"/>
  <c r="CQ8" i="1" l="1"/>
  <c r="CR8" i="1" s="1"/>
  <c r="CQ9" i="1"/>
  <c r="CR9" i="1" s="1"/>
  <c r="CP8" i="1"/>
  <c r="Q45" i="7"/>
  <c r="P45" i="7"/>
  <c r="J21" i="4"/>
  <c r="I16" i="4"/>
  <c r="J16" i="4"/>
  <c r="I10" i="4"/>
  <c r="I21" i="4"/>
  <c r="H10" i="4"/>
  <c r="H9" i="4"/>
  <c r="I9" i="4"/>
  <c r="H23" i="4"/>
  <c r="H22" i="4"/>
  <c r="I12" i="4"/>
  <c r="J19" i="4"/>
  <c r="H15" i="4"/>
  <c r="J14" i="4"/>
  <c r="I20" i="4"/>
  <c r="I23" i="4"/>
  <c r="H17" i="4"/>
  <c r="J12" i="4"/>
  <c r="I19" i="4"/>
  <c r="J13" i="4"/>
  <c r="I15" i="4"/>
  <c r="I14" i="4"/>
  <c r="H11" i="4"/>
  <c r="I22" i="4"/>
  <c r="J17" i="4"/>
  <c r="H13" i="4"/>
  <c r="J20" i="4"/>
  <c r="I11" i="4"/>
  <c r="CQ11" i="1"/>
  <c r="CS10" i="1"/>
  <c r="CS8" i="1" l="1"/>
  <c r="CS9" i="1"/>
  <c r="CT9" i="1" s="1"/>
  <c r="Q46" i="7"/>
  <c r="P46" i="7"/>
  <c r="CS11" i="1"/>
  <c r="CU10" i="1"/>
  <c r="CT8" i="1" l="1"/>
  <c r="CU8" i="1"/>
  <c r="CV8" i="1" s="1"/>
  <c r="CU9" i="1"/>
  <c r="CV9" i="1" s="1"/>
  <c r="Q47" i="7"/>
  <c r="P47" i="7"/>
  <c r="CW10" i="1"/>
  <c r="CU11" i="1"/>
  <c r="CW8" i="1" l="1"/>
  <c r="CW9" i="1"/>
  <c r="CX9" i="1" s="1"/>
  <c r="Q48" i="7"/>
  <c r="P48" i="7"/>
  <c r="CW11" i="1"/>
  <c r="CY10" i="1"/>
  <c r="CX8" i="1" l="1"/>
  <c r="CY8" i="1"/>
  <c r="CZ8" i="1" s="1"/>
  <c r="CY9" i="1"/>
  <c r="CZ9" i="1" s="1"/>
  <c r="Q49" i="7"/>
  <c r="P49" i="7"/>
  <c r="CY11" i="1"/>
  <c r="DA10" i="1"/>
  <c r="DA8" i="1" l="1"/>
  <c r="DA9" i="1"/>
  <c r="DB9" i="1" s="1"/>
  <c r="Q50" i="7"/>
  <c r="P50" i="7"/>
  <c r="DC10" i="1"/>
  <c r="DA11" i="1"/>
  <c r="DB8" i="1" l="1"/>
  <c r="DC8" i="1"/>
  <c r="DD8" i="1" s="1"/>
  <c r="DC9" i="1"/>
  <c r="DD9" i="1" s="1"/>
  <c r="Q51" i="7"/>
  <c r="P51" i="7"/>
  <c r="DC11" i="1"/>
  <c r="DE10" i="1"/>
  <c r="DE8" i="1" l="1"/>
  <c r="DE9" i="1"/>
  <c r="DF9" i="1" s="1"/>
  <c r="Q52" i="7"/>
  <c r="P52" i="7"/>
  <c r="DE11" i="1"/>
  <c r="DG10" i="1"/>
  <c r="DF8" i="1" l="1"/>
  <c r="DG8" i="1"/>
  <c r="DH8" i="1" s="1"/>
  <c r="DG9" i="1"/>
  <c r="DH9" i="1" s="1"/>
  <c r="Q53" i="7"/>
  <c r="P53" i="7"/>
  <c r="DG11" i="1"/>
  <c r="DI10" i="1"/>
  <c r="DI8" i="1" l="1"/>
  <c r="DI9" i="1"/>
  <c r="DJ9" i="1" s="1"/>
  <c r="Q54" i="7"/>
  <c r="P54" i="7"/>
  <c r="DI11" i="1"/>
  <c r="DK10" i="1"/>
  <c r="DK8" i="1" l="1"/>
  <c r="DL8" i="1" s="1"/>
  <c r="DK9" i="1"/>
  <c r="DL9" i="1" s="1"/>
  <c r="DJ8" i="1"/>
  <c r="Q55" i="7"/>
  <c r="P55" i="7"/>
  <c r="DK11" i="1"/>
  <c r="DM10" i="1"/>
  <c r="DM8" i="1" l="1"/>
  <c r="DM9" i="1"/>
  <c r="DN9" i="1" s="1"/>
  <c r="Q56" i="7"/>
  <c r="P56" i="7"/>
  <c r="DM11" i="1"/>
  <c r="DO10" i="1"/>
  <c r="DO8" i="1" l="1"/>
  <c r="DP8" i="1" s="1"/>
  <c r="DO9" i="1"/>
  <c r="DP9" i="1" s="1"/>
  <c r="DN8" i="1"/>
  <c r="Q57" i="7"/>
  <c r="P57" i="7"/>
  <c r="DO11" i="1"/>
  <c r="DQ10" i="1"/>
  <c r="DQ8" i="1" l="1"/>
  <c r="DQ9" i="1"/>
  <c r="DR9" i="1" s="1"/>
  <c r="Q58" i="7"/>
  <c r="P58" i="7"/>
  <c r="DQ11" i="1"/>
  <c r="DS10" i="1"/>
  <c r="DS8" i="1" l="1"/>
  <c r="DT8" i="1" s="1"/>
  <c r="DS9" i="1"/>
  <c r="DT9" i="1" s="1"/>
  <c r="DR8" i="1"/>
  <c r="Q59" i="7"/>
  <c r="P59" i="7"/>
  <c r="DS11" i="1"/>
  <c r="DU10" i="1"/>
  <c r="DU8" i="1" l="1"/>
  <c r="DU9" i="1"/>
  <c r="DV9" i="1" s="1"/>
  <c r="Q60" i="7"/>
  <c r="P60" i="7"/>
  <c r="DU11" i="1"/>
  <c r="DW10" i="1"/>
  <c r="DV8" i="1" l="1"/>
  <c r="DW8" i="1"/>
  <c r="DX8" i="1" s="1"/>
  <c r="DW9" i="1"/>
  <c r="DX9" i="1" s="1"/>
  <c r="Q61" i="7"/>
  <c r="P61" i="7"/>
  <c r="DW11" i="1"/>
  <c r="DY10" i="1"/>
  <c r="DY8" i="1" l="1"/>
  <c r="DY9" i="1"/>
  <c r="DZ9" i="1" s="1"/>
  <c r="Q62" i="7"/>
  <c r="P62" i="7"/>
  <c r="DY11" i="1"/>
  <c r="EA10" i="1"/>
  <c r="DZ8" i="1" l="1"/>
  <c r="EA8" i="1"/>
  <c r="EB8" i="1" s="1"/>
  <c r="EA9" i="1"/>
  <c r="EB9" i="1" s="1"/>
  <c r="Q63" i="7"/>
  <c r="P63" i="7"/>
  <c r="EA11" i="1"/>
  <c r="EC10" i="1"/>
  <c r="EC8" i="1" l="1"/>
  <c r="EC9" i="1"/>
  <c r="ED9" i="1" s="1"/>
  <c r="Q64" i="7"/>
  <c r="P64" i="7"/>
  <c r="EC11" i="1"/>
  <c r="EE10" i="1"/>
  <c r="ED8" i="1" l="1"/>
  <c r="EE8" i="1"/>
  <c r="EF8" i="1" s="1"/>
  <c r="EE9" i="1"/>
  <c r="EF9" i="1" s="1"/>
  <c r="Q65" i="7"/>
  <c r="P65" i="7"/>
  <c r="EE11" i="1"/>
  <c r="EG10" i="1"/>
  <c r="EG8" i="1" l="1"/>
  <c r="EG9" i="1"/>
  <c r="EH9" i="1" s="1"/>
  <c r="Q66" i="7"/>
  <c r="P66" i="7"/>
  <c r="EG11" i="1"/>
  <c r="EI10" i="1"/>
  <c r="EH8" i="1" l="1"/>
  <c r="EI8" i="1"/>
  <c r="EJ8" i="1" s="1"/>
  <c r="EI9" i="1"/>
  <c r="EJ9" i="1" s="1"/>
  <c r="Q67" i="7"/>
  <c r="P67" i="7"/>
  <c r="EI11" i="1"/>
  <c r="EK10" i="1"/>
  <c r="EK8" i="1" l="1"/>
  <c r="EK9" i="1"/>
  <c r="EL9" i="1" s="1"/>
  <c r="Q68" i="7"/>
  <c r="P68" i="7"/>
  <c r="EK11" i="1"/>
  <c r="EM10" i="1"/>
  <c r="EM8" i="1" l="1"/>
  <c r="EN8" i="1" s="1"/>
  <c r="EM9" i="1"/>
  <c r="EN9" i="1" s="1"/>
  <c r="EL8" i="1"/>
  <c r="Q69" i="7"/>
  <c r="P69" i="7"/>
  <c r="EM11" i="1"/>
  <c r="EO10" i="1"/>
  <c r="EO8" i="1" l="1"/>
  <c r="EO9" i="1"/>
  <c r="EP9" i="1" s="1"/>
  <c r="Q70" i="7"/>
  <c r="P70" i="7"/>
  <c r="EO11" i="1"/>
  <c r="EQ10" i="1"/>
  <c r="EQ8" i="1" l="1"/>
  <c r="ER8" i="1" s="1"/>
  <c r="EQ9" i="1"/>
  <c r="ER9" i="1" s="1"/>
  <c r="EP8" i="1"/>
  <c r="Q71" i="7"/>
  <c r="P71" i="7"/>
  <c r="EQ11" i="1"/>
  <c r="ES10" i="1"/>
  <c r="ES8" i="1" l="1"/>
  <c r="ES9" i="1"/>
  <c r="ET9" i="1" s="1"/>
  <c r="Q72" i="7"/>
  <c r="P72" i="7"/>
  <c r="ES11" i="1"/>
  <c r="EU10" i="1"/>
  <c r="EU8" i="1" l="1"/>
  <c r="EV8" i="1" s="1"/>
  <c r="EU9" i="1"/>
  <c r="EV9" i="1" s="1"/>
  <c r="ET8" i="1"/>
  <c r="Q73" i="7"/>
  <c r="P73" i="7"/>
  <c r="EU11" i="1"/>
  <c r="EW10" i="1"/>
  <c r="EW8" i="1" l="1"/>
  <c r="EW9" i="1"/>
  <c r="EX9" i="1" s="1"/>
  <c r="Q74" i="7"/>
  <c r="P74" i="7"/>
  <c r="EW11" i="1"/>
  <c r="EY10" i="1"/>
  <c r="EX8" i="1" l="1"/>
  <c r="EY8" i="1"/>
  <c r="EZ8" i="1" s="1"/>
  <c r="EY9" i="1"/>
  <c r="EZ9" i="1" s="1"/>
  <c r="Q75" i="7"/>
  <c r="P75" i="7"/>
  <c r="EY11" i="1"/>
  <c r="FA10" i="1"/>
  <c r="FA8" i="1" l="1"/>
  <c r="FA9" i="1"/>
  <c r="FB9" i="1" s="1"/>
  <c r="Q76" i="7"/>
  <c r="P76" i="7"/>
  <c r="FA11" i="1"/>
  <c r="FC10" i="1"/>
  <c r="FC8" i="1" l="1"/>
  <c r="FD8" i="1" s="1"/>
  <c r="FC9" i="1"/>
  <c r="FD9" i="1" s="1"/>
  <c r="FB8" i="1"/>
  <c r="Q77" i="7"/>
  <c r="P77" i="7"/>
  <c r="FC11" i="1"/>
  <c r="FE10" i="1"/>
  <c r="FE8" i="1" l="1"/>
  <c r="FE9" i="1"/>
  <c r="FF9" i="1" s="1"/>
  <c r="Q78" i="7"/>
  <c r="P78" i="7"/>
  <c r="FE11" i="1"/>
  <c r="FG10" i="1"/>
  <c r="FF8" i="1" l="1"/>
  <c r="FG8" i="1"/>
  <c r="FH8" i="1" s="1"/>
  <c r="FG9" i="1"/>
  <c r="FH9" i="1" s="1"/>
  <c r="Q79" i="7"/>
  <c r="P79" i="7"/>
  <c r="FG11" i="1"/>
  <c r="FI10" i="1"/>
  <c r="FI8" i="1" l="1"/>
  <c r="FI9" i="1"/>
  <c r="FJ9" i="1" s="1"/>
  <c r="Q80" i="7"/>
  <c r="P80" i="7"/>
  <c r="FI11" i="1"/>
  <c r="FK10" i="1"/>
  <c r="FK8" i="1" l="1"/>
  <c r="FL8" i="1" s="1"/>
  <c r="FK9" i="1"/>
  <c r="FL9" i="1" s="1"/>
  <c r="FJ8" i="1"/>
  <c r="Q81" i="7"/>
  <c r="P81" i="7"/>
  <c r="FK11" i="1"/>
  <c r="FM10" i="1"/>
  <c r="FM8" i="1" l="1"/>
  <c r="FM9" i="1"/>
  <c r="FN9" i="1" s="1"/>
  <c r="Q82" i="7"/>
  <c r="P82" i="7"/>
  <c r="FM11" i="1"/>
  <c r="FO10" i="1"/>
  <c r="FO8" i="1" l="1"/>
  <c r="FP8" i="1" s="1"/>
  <c r="FO9" i="1"/>
  <c r="FP9" i="1" s="1"/>
  <c r="FN8" i="1"/>
  <c r="Q83" i="7"/>
  <c r="P83" i="7"/>
  <c r="FO11" i="1"/>
  <c r="FQ10" i="1"/>
  <c r="FQ8" i="1" l="1"/>
  <c r="FQ9" i="1"/>
  <c r="FR9" i="1" s="1"/>
  <c r="Q84" i="7"/>
  <c r="P84" i="7"/>
  <c r="FQ11" i="1"/>
  <c r="FS10" i="1"/>
  <c r="FS8" i="1" l="1"/>
  <c r="FT8" i="1" s="1"/>
  <c r="FS9" i="1"/>
  <c r="FT9" i="1" s="1"/>
  <c r="FR8" i="1"/>
  <c r="Q85" i="7"/>
  <c r="P85" i="7"/>
  <c r="FS11" i="1"/>
  <c r="FU10" i="1"/>
  <c r="FU8" i="1" l="1"/>
  <c r="FU9" i="1"/>
  <c r="FV9" i="1" s="1"/>
  <c r="Q86" i="7"/>
  <c r="P86" i="7"/>
  <c r="FU11" i="1"/>
  <c r="FW10" i="1"/>
  <c r="FV8" i="1" l="1"/>
  <c r="FW8" i="1"/>
  <c r="FX8" i="1" s="1"/>
  <c r="FW9" i="1"/>
  <c r="FX9" i="1" s="1"/>
  <c r="Q87" i="7"/>
  <c r="P87" i="7"/>
  <c r="FW11" i="1"/>
  <c r="FY10" i="1"/>
  <c r="FY8" i="1" l="1"/>
  <c r="FY9" i="1"/>
  <c r="FZ9" i="1" s="1"/>
  <c r="Q88" i="7"/>
  <c r="P88" i="7"/>
  <c r="FY11" i="1"/>
  <c r="GA10" i="1"/>
  <c r="GA8" i="1" l="1"/>
  <c r="GB8" i="1" s="1"/>
  <c r="GA9" i="1"/>
  <c r="GB9" i="1" s="1"/>
  <c r="FZ8" i="1"/>
  <c r="Q89" i="7"/>
  <c r="P89" i="7"/>
  <c r="GA11" i="1"/>
  <c r="GC10" i="1"/>
  <c r="GC8" i="1" l="1"/>
  <c r="GC9" i="1"/>
  <c r="GD9" i="1" s="1"/>
  <c r="Q90" i="7"/>
  <c r="P90" i="7"/>
  <c r="GC11" i="1"/>
  <c r="GE10" i="1"/>
  <c r="GE8" i="1" l="1"/>
  <c r="GF8" i="1" s="1"/>
  <c r="GE9" i="1"/>
  <c r="GF9" i="1" s="1"/>
  <c r="GD8" i="1"/>
  <c r="Q91" i="7"/>
  <c r="P91" i="7"/>
  <c r="GE11" i="1"/>
  <c r="GG10" i="1"/>
  <c r="GG8" i="1" l="1"/>
  <c r="GG9" i="1"/>
  <c r="GH9" i="1" s="1"/>
  <c r="Q92" i="7"/>
  <c r="P92" i="7"/>
  <c r="GG11" i="1"/>
  <c r="GI10" i="1"/>
  <c r="GI8" i="1" l="1"/>
  <c r="GJ8" i="1" s="1"/>
  <c r="GI9" i="1"/>
  <c r="GJ9" i="1" s="1"/>
  <c r="GH8" i="1"/>
  <c r="Q93" i="7"/>
  <c r="P93" i="7"/>
  <c r="GI11" i="1"/>
  <c r="GK10" i="1"/>
  <c r="GK8" i="1" l="1"/>
  <c r="GK9" i="1"/>
  <c r="GL9" i="1" s="1"/>
  <c r="Q94" i="7"/>
  <c r="P94" i="7"/>
  <c r="GK11" i="1"/>
  <c r="GM10" i="1"/>
  <c r="GM8" i="1" l="1"/>
  <c r="GN8" i="1" s="1"/>
  <c r="GM9" i="1"/>
  <c r="GN9" i="1" s="1"/>
  <c r="GL8" i="1"/>
  <c r="Q95" i="7"/>
  <c r="P95" i="7"/>
  <c r="GM11" i="1"/>
  <c r="GO10" i="1"/>
  <c r="GO8" i="1" l="1"/>
  <c r="GO9" i="1"/>
  <c r="GP9" i="1" s="1"/>
  <c r="Q96" i="7"/>
  <c r="P96" i="7"/>
  <c r="GO11" i="1"/>
  <c r="GQ10" i="1"/>
  <c r="GP8" i="1" l="1"/>
  <c r="GQ8" i="1"/>
  <c r="GQ9" i="1"/>
  <c r="GR9" i="1" s="1"/>
  <c r="Q97" i="7"/>
  <c r="P97" i="7"/>
  <c r="GQ11" i="1"/>
  <c r="GS10" i="1"/>
  <c r="GR8" i="1" l="1"/>
  <c r="GS8" i="1"/>
  <c r="GS9" i="1"/>
  <c r="GT9" i="1" s="1"/>
  <c r="Q98" i="7"/>
  <c r="P98" i="7"/>
  <c r="GS11" i="1"/>
  <c r="GU10" i="1"/>
  <c r="GT8" i="1" l="1"/>
  <c r="GU8" i="1"/>
  <c r="GV8" i="1" s="1"/>
  <c r="GU9" i="1"/>
  <c r="GV9" i="1" s="1"/>
  <c r="Q99" i="7"/>
  <c r="P99" i="7"/>
  <c r="GU11" i="1"/>
  <c r="GW10" i="1"/>
  <c r="GW8" i="1" l="1"/>
  <c r="GW9" i="1"/>
  <c r="GX9" i="1" s="1"/>
  <c r="Q100" i="7"/>
  <c r="P100" i="7"/>
  <c r="GW11" i="1"/>
  <c r="GY10" i="1"/>
  <c r="GX8" i="1" l="1"/>
  <c r="GY8" i="1"/>
  <c r="GZ8" i="1" s="1"/>
  <c r="GY9" i="1"/>
  <c r="GZ9" i="1" s="1"/>
  <c r="Q101" i="7"/>
  <c r="P101" i="7"/>
  <c r="GY11" i="1"/>
  <c r="HA10" i="1"/>
  <c r="HA8" i="1" l="1"/>
  <c r="HA9" i="1"/>
  <c r="HB9" i="1" s="1"/>
  <c r="Q102" i="7"/>
  <c r="P102" i="7"/>
  <c r="HA11" i="1"/>
  <c r="HC10" i="1"/>
  <c r="HB8" i="1" l="1"/>
  <c r="HC8" i="1"/>
  <c r="HD8" i="1" s="1"/>
  <c r="HC9" i="1"/>
  <c r="HD9" i="1" s="1"/>
  <c r="Q103" i="7"/>
  <c r="P103" i="7"/>
  <c r="HC11" i="1"/>
  <c r="HE10" i="1"/>
  <c r="HE8" i="1" l="1"/>
  <c r="HE9" i="1"/>
  <c r="HF9" i="1" s="1"/>
  <c r="Q104" i="7"/>
  <c r="P104" i="7"/>
  <c r="HE11" i="1"/>
  <c r="HG10" i="1"/>
  <c r="HF8" i="1" l="1"/>
  <c r="HG8" i="1"/>
  <c r="HH8" i="1" s="1"/>
  <c r="HG9" i="1"/>
  <c r="HH9" i="1" s="1"/>
  <c r="Q105" i="7"/>
  <c r="P105" i="7"/>
  <c r="HG11" i="1"/>
  <c r="HI10" i="1"/>
  <c r="HI8" i="1" l="1"/>
  <c r="HI9" i="1"/>
  <c r="HJ9" i="1" s="1"/>
  <c r="Q106" i="7"/>
  <c r="P106" i="7"/>
  <c r="HI11" i="1"/>
  <c r="HK10" i="1"/>
  <c r="HJ8" i="1" l="1"/>
  <c r="HK8" i="1"/>
  <c r="HL8" i="1" s="1"/>
  <c r="HK9" i="1"/>
  <c r="HL9" i="1" s="1"/>
  <c r="Q107" i="7"/>
  <c r="P107" i="7"/>
  <c r="HK11" i="1"/>
  <c r="HM10" i="1"/>
  <c r="HM8" i="1" l="1"/>
  <c r="HM9" i="1"/>
  <c r="HN9" i="1" s="1"/>
  <c r="Q108" i="7"/>
  <c r="P108" i="7"/>
  <c r="HM11" i="1"/>
  <c r="HO10" i="1"/>
  <c r="HO8" i="1" l="1"/>
  <c r="HP8" i="1" s="1"/>
  <c r="HO9" i="1"/>
  <c r="HP9" i="1" s="1"/>
  <c r="HN8" i="1"/>
  <c r="Q109" i="7"/>
  <c r="P109" i="7"/>
  <c r="HO11" i="1"/>
  <c r="HQ10" i="1"/>
  <c r="HQ8" i="1" l="1"/>
  <c r="HQ9" i="1"/>
  <c r="HR9" i="1" s="1"/>
  <c r="Q110" i="7"/>
  <c r="P110" i="7"/>
  <c r="HQ11" i="1"/>
  <c r="HS10" i="1"/>
  <c r="HR8" i="1" l="1"/>
  <c r="HS8" i="1"/>
  <c r="HT8" i="1" s="1"/>
  <c r="HS9" i="1"/>
  <c r="HT9" i="1" s="1"/>
  <c r="Q111" i="7"/>
  <c r="P111" i="7"/>
  <c r="HS11" i="1"/>
  <c r="HU10" i="1"/>
  <c r="HU8" i="1" l="1"/>
  <c r="HU9" i="1"/>
  <c r="HV9" i="1" s="1"/>
  <c r="Q112" i="7"/>
  <c r="P112" i="7"/>
  <c r="HU11" i="1"/>
  <c r="HW10" i="1"/>
  <c r="HV8" i="1" l="1"/>
  <c r="HW8" i="1"/>
  <c r="HX8" i="1" s="1"/>
  <c r="HW9" i="1"/>
  <c r="HX9" i="1" s="1"/>
  <c r="Q113" i="7"/>
  <c r="P113" i="7"/>
  <c r="HW11" i="1"/>
  <c r="HY10" i="1"/>
  <c r="HY8" i="1" l="1"/>
  <c r="HY9" i="1"/>
  <c r="HZ9" i="1" s="1"/>
  <c r="Q114" i="7"/>
  <c r="P114" i="7"/>
  <c r="HY11" i="1"/>
  <c r="IA10" i="1"/>
  <c r="HZ8" i="1" l="1"/>
  <c r="IA8" i="1"/>
  <c r="IB8" i="1" s="1"/>
  <c r="IA9" i="1"/>
  <c r="IB9" i="1" s="1"/>
  <c r="Q115" i="7"/>
  <c r="P115" i="7"/>
  <c r="IA11" i="1"/>
  <c r="IC10" i="1"/>
  <c r="IC8" i="1" l="1"/>
  <c r="IC9" i="1"/>
  <c r="ID9" i="1" s="1"/>
  <c r="Q116" i="7"/>
  <c r="P116" i="7"/>
  <c r="IC11" i="1"/>
  <c r="IE10" i="1"/>
  <c r="ID8" i="1" l="1"/>
  <c r="IE8" i="1"/>
  <c r="IF8" i="1" s="1"/>
  <c r="IE9" i="1"/>
  <c r="IF9" i="1" s="1"/>
  <c r="Q117" i="7"/>
  <c r="P117" i="7"/>
  <c r="IE11" i="1"/>
  <c r="IG10" i="1"/>
  <c r="IG8" i="1" l="1"/>
  <c r="IG9" i="1"/>
  <c r="IH9" i="1" s="1"/>
  <c r="Q118" i="7"/>
  <c r="P118" i="7"/>
  <c r="IG11" i="1"/>
  <c r="II10" i="1"/>
  <c r="IH8" i="1" l="1"/>
  <c r="II8" i="1"/>
  <c r="IJ8" i="1" s="1"/>
  <c r="II9" i="1"/>
  <c r="IJ9" i="1" s="1"/>
  <c r="Q119" i="7"/>
  <c r="P119" i="7"/>
  <c r="II11" i="1"/>
  <c r="IK10" i="1"/>
  <c r="IK8" i="1" l="1"/>
  <c r="IK9" i="1"/>
  <c r="IL9" i="1" s="1"/>
  <c r="Q120" i="7"/>
  <c r="P120" i="7"/>
  <c r="IK11" i="1"/>
  <c r="IM10" i="1"/>
  <c r="IL8" i="1" l="1"/>
  <c r="IM8" i="1"/>
  <c r="IN8" i="1" s="1"/>
  <c r="IM9" i="1"/>
  <c r="IN9" i="1" s="1"/>
  <c r="Q121" i="7"/>
  <c r="P121" i="7"/>
  <c r="IM11" i="1"/>
  <c r="IO10" i="1"/>
  <c r="IO8" i="1" l="1"/>
  <c r="IO9" i="1"/>
  <c r="IP9" i="1" s="1"/>
  <c r="Q122" i="7"/>
  <c r="P122" i="7"/>
  <c r="IO11" i="1"/>
  <c r="IQ10" i="1"/>
  <c r="IQ8" i="1" l="1"/>
  <c r="IR8" i="1" s="1"/>
  <c r="IQ9" i="1"/>
  <c r="IR9" i="1" s="1"/>
  <c r="IP8" i="1"/>
  <c r="Q123" i="7"/>
  <c r="P123" i="7"/>
  <c r="IQ11" i="1"/>
  <c r="IS10" i="1"/>
  <c r="IS8" i="1" l="1"/>
  <c r="IS9" i="1"/>
  <c r="IT9" i="1" s="1"/>
  <c r="Q124" i="7"/>
  <c r="P124" i="7"/>
  <c r="IS11" i="1"/>
  <c r="IU10" i="1"/>
  <c r="IT8" i="1" l="1"/>
  <c r="IU8" i="1"/>
  <c r="IV8" i="1" s="1"/>
  <c r="IU9" i="1"/>
  <c r="IV9" i="1" s="1"/>
  <c r="Q125" i="7"/>
  <c r="P125" i="7"/>
  <c r="IU11" i="1"/>
  <c r="IW10" i="1"/>
  <c r="IW8" i="1" l="1"/>
  <c r="IW9" i="1"/>
  <c r="IX9" i="1" s="1"/>
  <c r="Q126" i="7"/>
  <c r="P126" i="7"/>
  <c r="IW11" i="1"/>
  <c r="IY10" i="1"/>
  <c r="IY8" i="1" l="1"/>
  <c r="IZ8" i="1" s="1"/>
  <c r="IY9" i="1"/>
  <c r="IZ9" i="1" s="1"/>
  <c r="IX8" i="1"/>
  <c r="Q127" i="7"/>
  <c r="P127" i="7"/>
  <c r="IY11" i="1"/>
  <c r="JA10" i="1"/>
  <c r="JA8" i="1" l="1"/>
  <c r="JA9" i="1"/>
  <c r="JB9" i="1" s="1"/>
  <c r="Q128" i="7"/>
  <c r="P128" i="7"/>
  <c r="JA11" i="1"/>
  <c r="JC10" i="1"/>
  <c r="JB8" i="1" l="1"/>
  <c r="JC8" i="1"/>
  <c r="JD8" i="1" s="1"/>
  <c r="JC9" i="1"/>
  <c r="JD9" i="1" s="1"/>
  <c r="Q129" i="7"/>
  <c r="P129" i="7"/>
  <c r="JC11" i="1"/>
  <c r="JE10" i="1"/>
  <c r="JE8" i="1" l="1"/>
  <c r="JE9" i="1"/>
  <c r="JF9" i="1" s="1"/>
  <c r="Q130" i="7"/>
  <c r="P130" i="7"/>
  <c r="JE11" i="1"/>
  <c r="JG10" i="1"/>
  <c r="JF8" i="1" l="1"/>
  <c r="JG8" i="1"/>
  <c r="JH8" i="1" s="1"/>
  <c r="JG9" i="1"/>
  <c r="JH9" i="1" s="1"/>
  <c r="Q131" i="7"/>
  <c r="P131" i="7"/>
  <c r="JG11" i="1"/>
  <c r="JI10" i="1"/>
  <c r="JI8" i="1" l="1"/>
  <c r="JI9" i="1"/>
  <c r="JJ9" i="1" s="1"/>
  <c r="Q132" i="7"/>
  <c r="P132" i="7"/>
  <c r="JI11" i="1"/>
  <c r="JK10" i="1"/>
  <c r="JJ8" i="1" l="1"/>
  <c r="JK8" i="1"/>
  <c r="JL8" i="1" s="1"/>
  <c r="JK9" i="1"/>
  <c r="JL9" i="1" s="1"/>
  <c r="Q133" i="7"/>
  <c r="P133" i="7"/>
  <c r="JK11" i="1"/>
  <c r="JM10" i="1"/>
  <c r="JM8" i="1" l="1"/>
  <c r="JM9" i="1"/>
  <c r="JN9" i="1" s="1"/>
  <c r="Q134" i="7"/>
  <c r="P134" i="7"/>
  <c r="JM11" i="1"/>
  <c r="JO10" i="1"/>
  <c r="JO8" i="1" l="1"/>
  <c r="JP8" i="1" s="1"/>
  <c r="JO9" i="1"/>
  <c r="JP9" i="1" s="1"/>
  <c r="JN8" i="1"/>
  <c r="Q135" i="7"/>
  <c r="P135" i="7"/>
  <c r="JO11" i="1"/>
  <c r="JQ10" i="1"/>
  <c r="JQ8" i="1" l="1"/>
  <c r="JQ9" i="1"/>
  <c r="JR9" i="1" s="1"/>
  <c r="Q136" i="7"/>
  <c r="P136" i="7"/>
  <c r="JQ11" i="1"/>
  <c r="JS10" i="1"/>
  <c r="JS8" i="1" l="1"/>
  <c r="JT8" i="1" s="1"/>
  <c r="JS9" i="1"/>
  <c r="JT9" i="1" s="1"/>
  <c r="JR8" i="1"/>
  <c r="Q137" i="7"/>
  <c r="P137" i="7"/>
  <c r="JS11" i="1"/>
  <c r="JU10" i="1"/>
  <c r="JU8" i="1" l="1"/>
  <c r="JU9" i="1"/>
  <c r="JV9" i="1" s="1"/>
  <c r="Q138" i="7"/>
  <c r="P138" i="7"/>
  <c r="JU11" i="1"/>
  <c r="JW10" i="1"/>
  <c r="JV8" i="1" l="1"/>
  <c r="JW8" i="1"/>
  <c r="JX8" i="1" s="1"/>
  <c r="JW9" i="1"/>
  <c r="JX9" i="1" s="1"/>
  <c r="Q139" i="7"/>
  <c r="P139" i="7"/>
  <c r="JW11" i="1"/>
  <c r="JY10" i="1"/>
  <c r="JY8" i="1" l="1"/>
  <c r="JY9" i="1"/>
  <c r="JZ9" i="1" s="1"/>
  <c r="Q140" i="7"/>
  <c r="P140" i="7"/>
  <c r="JY11" i="1"/>
  <c r="KA10" i="1"/>
  <c r="KA8" i="1" l="1"/>
  <c r="KB8" i="1" s="1"/>
  <c r="KA9" i="1"/>
  <c r="KB9" i="1" s="1"/>
  <c r="JZ8" i="1"/>
  <c r="Q141" i="7"/>
  <c r="P141" i="7"/>
  <c r="KA11" i="1"/>
  <c r="KC10" i="1"/>
  <c r="KC8" i="1" l="1"/>
  <c r="KC9" i="1"/>
  <c r="KD9" i="1" s="1"/>
  <c r="Q142" i="7"/>
  <c r="P142" i="7"/>
  <c r="KC11" i="1"/>
  <c r="KE10" i="1"/>
  <c r="KE8" i="1" l="1"/>
  <c r="KF8" i="1" s="1"/>
  <c r="KE9" i="1"/>
  <c r="KF9" i="1" s="1"/>
  <c r="KD8" i="1"/>
  <c r="Q143" i="7"/>
  <c r="P143" i="7"/>
  <c r="KE11" i="1"/>
  <c r="KG10" i="1"/>
  <c r="KG8" i="1" l="1"/>
  <c r="KG9" i="1"/>
  <c r="KH9" i="1" s="1"/>
  <c r="Q144" i="7"/>
  <c r="P144" i="7"/>
  <c r="KG11" i="1"/>
  <c r="KI10" i="1"/>
  <c r="KI8" i="1" l="1"/>
  <c r="KJ8" i="1" s="1"/>
  <c r="KI9" i="1"/>
  <c r="KJ9" i="1" s="1"/>
  <c r="KH8" i="1"/>
  <c r="Q145" i="7"/>
  <c r="P145" i="7"/>
  <c r="KI11" i="1"/>
  <c r="KK10" i="1"/>
  <c r="KK8" i="1" l="1"/>
  <c r="KK9" i="1"/>
  <c r="KL9" i="1" s="1"/>
  <c r="Q146" i="7"/>
  <c r="P146" i="7"/>
  <c r="KK11" i="1"/>
  <c r="KM10" i="1"/>
  <c r="KL8" i="1" l="1"/>
  <c r="KM8" i="1"/>
  <c r="KN8" i="1" s="1"/>
  <c r="KM9" i="1"/>
  <c r="KN9" i="1" s="1"/>
  <c r="Q147" i="7"/>
  <c r="P147" i="7"/>
  <c r="KM11" i="1"/>
  <c r="KO10" i="1"/>
  <c r="KO8" i="1" l="1"/>
  <c r="KO9" i="1"/>
  <c r="KP9" i="1" s="1"/>
  <c r="Q148" i="7"/>
  <c r="P148" i="7"/>
  <c r="KO11" i="1"/>
  <c r="KQ10" i="1"/>
  <c r="KP8" i="1" l="1"/>
  <c r="KQ8" i="1"/>
  <c r="KR8" i="1" s="1"/>
  <c r="KQ9" i="1"/>
  <c r="KR9" i="1" s="1"/>
  <c r="Q149" i="7"/>
  <c r="P149" i="7"/>
  <c r="KQ11" i="1"/>
  <c r="KS10" i="1"/>
  <c r="KS8" i="1" l="1"/>
  <c r="KS9" i="1"/>
  <c r="KT9" i="1" s="1"/>
  <c r="Q150" i="7"/>
  <c r="P150" i="7"/>
  <c r="KS11" i="1"/>
  <c r="KU10" i="1"/>
  <c r="KU8" i="1" l="1"/>
  <c r="KV8" i="1" s="1"/>
  <c r="KU9" i="1"/>
  <c r="KV9" i="1" s="1"/>
  <c r="KT8" i="1"/>
  <c r="Q151" i="7"/>
  <c r="P151" i="7"/>
  <c r="KU11" i="1"/>
  <c r="KW10" i="1"/>
  <c r="KW8" i="1" l="1"/>
  <c r="KW9" i="1"/>
  <c r="KX9" i="1" s="1"/>
  <c r="Q152" i="7"/>
  <c r="P152" i="7"/>
  <c r="KW11" i="1"/>
  <c r="KY10" i="1"/>
  <c r="KX8" i="1" l="1"/>
  <c r="KY8" i="1"/>
  <c r="KZ8" i="1" s="1"/>
  <c r="KY9" i="1"/>
  <c r="KZ9" i="1" s="1"/>
  <c r="Q153" i="7"/>
  <c r="P153" i="7"/>
  <c r="KY11" i="1"/>
  <c r="LA10" i="1"/>
  <c r="LA8" i="1" l="1"/>
  <c r="LA9" i="1"/>
  <c r="LB9" i="1" s="1"/>
  <c r="Q154" i="7"/>
  <c r="P154" i="7"/>
  <c r="LA11" i="1"/>
  <c r="LC10" i="1"/>
  <c r="LC8" i="1" l="1"/>
  <c r="LD8" i="1" s="1"/>
  <c r="LC9" i="1"/>
  <c r="LD9" i="1" s="1"/>
  <c r="LB8" i="1"/>
  <c r="Q155" i="7"/>
  <c r="P155" i="7"/>
  <c r="LC11" i="1"/>
  <c r="LE10" i="1"/>
  <c r="LE8" i="1" l="1"/>
  <c r="LE9" i="1"/>
  <c r="LF9" i="1" s="1"/>
  <c r="Q156" i="7"/>
  <c r="P156" i="7"/>
  <c r="LE11" i="1"/>
  <c r="LG10" i="1"/>
  <c r="LF8" i="1" l="1"/>
  <c r="LG8" i="1"/>
  <c r="LH8" i="1" s="1"/>
  <c r="LG9" i="1"/>
  <c r="LH9" i="1" s="1"/>
  <c r="Q157" i="7"/>
  <c r="P157" i="7"/>
  <c r="LG11" i="1"/>
  <c r="LI10" i="1"/>
  <c r="LI8" i="1" l="1"/>
  <c r="LI9" i="1"/>
  <c r="LJ9" i="1" s="1"/>
  <c r="Q158" i="7"/>
  <c r="P158" i="7"/>
  <c r="LI11" i="1"/>
  <c r="LK10" i="1"/>
  <c r="LJ8" i="1" l="1"/>
  <c r="LK8" i="1"/>
  <c r="LL8" i="1" s="1"/>
  <c r="LK9" i="1"/>
  <c r="LL9" i="1" s="1"/>
  <c r="Q159" i="7"/>
  <c r="P159" i="7"/>
  <c r="LK11" i="1"/>
  <c r="LM10" i="1"/>
  <c r="LM8" i="1" l="1"/>
  <c r="LM9" i="1"/>
  <c r="LN9" i="1" s="1"/>
  <c r="Q160" i="7"/>
  <c r="P160" i="7"/>
  <c r="LM11" i="1"/>
  <c r="LO10" i="1"/>
  <c r="LN8" i="1" l="1"/>
  <c r="LO8" i="1"/>
  <c r="LP8" i="1" s="1"/>
  <c r="LO9" i="1"/>
  <c r="LP9" i="1" s="1"/>
  <c r="Q161" i="7"/>
  <c r="P161" i="7"/>
  <c r="LO11" i="1"/>
  <c r="LQ10" i="1"/>
  <c r="LQ8" i="1" l="1"/>
  <c r="LQ9" i="1"/>
  <c r="LR9" i="1" s="1"/>
  <c r="Q162" i="7"/>
  <c r="P162" i="7"/>
  <c r="LQ11" i="1"/>
  <c r="LS10" i="1"/>
  <c r="LS8" i="1" l="1"/>
  <c r="LT8" i="1" s="1"/>
  <c r="LS9" i="1"/>
  <c r="LT9" i="1" s="1"/>
  <c r="LR8" i="1"/>
  <c r="Q163" i="7"/>
  <c r="P163" i="7"/>
  <c r="LS11" i="1"/>
  <c r="LU10" i="1"/>
  <c r="LU8" i="1" l="1"/>
  <c r="LU9" i="1"/>
  <c r="LV9" i="1" s="1"/>
  <c r="Q164" i="7"/>
  <c r="P164" i="7"/>
  <c r="LU11" i="1"/>
  <c r="LW10" i="1"/>
  <c r="LW8" i="1" l="1"/>
  <c r="LX8" i="1" s="1"/>
  <c r="LW9" i="1"/>
  <c r="LX9" i="1" s="1"/>
  <c r="LV8" i="1"/>
  <c r="Q165" i="7"/>
  <c r="P165" i="7"/>
  <c r="LW11" i="1"/>
  <c r="LY10" i="1"/>
  <c r="LY8" i="1" l="1"/>
  <c r="LY9" i="1"/>
  <c r="LZ9" i="1" s="1"/>
  <c r="Q166" i="7"/>
  <c r="P166" i="7"/>
  <c r="LY11" i="1"/>
  <c r="MA10" i="1"/>
  <c r="MA8" i="1" l="1"/>
  <c r="MB8" i="1" s="1"/>
  <c r="MA9" i="1"/>
  <c r="MB9" i="1" s="1"/>
  <c r="LZ8" i="1"/>
  <c r="Q167" i="7"/>
  <c r="P167" i="7"/>
  <c r="MA11" i="1"/>
  <c r="MC10" i="1"/>
  <c r="MC8" i="1" l="1"/>
  <c r="MC9" i="1"/>
  <c r="MD9" i="1" s="1"/>
  <c r="Q168" i="7"/>
  <c r="P168" i="7"/>
  <c r="MC11" i="1"/>
  <c r="ME10" i="1"/>
  <c r="ME8" i="1" l="1"/>
  <c r="MF8" i="1" s="1"/>
  <c r="ME9" i="1"/>
  <c r="MF9" i="1" s="1"/>
  <c r="MD8" i="1"/>
  <c r="Q169" i="7"/>
  <c r="P169" i="7"/>
  <c r="ME11" i="1"/>
  <c r="MG10" i="1"/>
  <c r="MG8" i="1" l="1"/>
  <c r="MG9" i="1"/>
  <c r="MH9" i="1" s="1"/>
  <c r="Q170" i="7"/>
  <c r="P170" i="7"/>
  <c r="MG11" i="1"/>
  <c r="MI10" i="1"/>
  <c r="MI8" i="1" l="1"/>
  <c r="MJ8" i="1" s="1"/>
  <c r="MI9" i="1"/>
  <c r="MJ9" i="1" s="1"/>
  <c r="MH8" i="1"/>
  <c r="Q171" i="7"/>
  <c r="P171" i="7"/>
  <c r="MI11" i="1"/>
  <c r="MK10" i="1"/>
  <c r="MK8" i="1" l="1"/>
  <c r="MK9" i="1"/>
  <c r="ML9" i="1" s="1"/>
  <c r="Q172" i="7"/>
  <c r="P172" i="7"/>
  <c r="MK11" i="1"/>
  <c r="MM10" i="1"/>
  <c r="MM8" i="1" l="1"/>
  <c r="MN8" i="1" s="1"/>
  <c r="MM9" i="1"/>
  <c r="MN9" i="1" s="1"/>
  <c r="ML8" i="1"/>
  <c r="Q173" i="7"/>
  <c r="P173" i="7"/>
  <c r="MM11" i="1"/>
  <c r="MO10" i="1"/>
  <c r="MO8" i="1" l="1"/>
  <c r="MO9" i="1"/>
  <c r="MP9" i="1" s="1"/>
  <c r="Q174" i="7"/>
  <c r="P174" i="7"/>
  <c r="MO11" i="1"/>
  <c r="MQ10" i="1"/>
  <c r="MQ8" i="1" l="1"/>
  <c r="MR8" i="1" s="1"/>
  <c r="MQ9" i="1"/>
  <c r="MR9" i="1" s="1"/>
  <c r="MP8" i="1"/>
  <c r="Q175" i="7"/>
  <c r="P175" i="7"/>
  <c r="MQ11" i="1"/>
  <c r="MS10" i="1"/>
  <c r="MS8" i="1" l="1"/>
  <c r="MS9" i="1"/>
  <c r="MT9" i="1" s="1"/>
  <c r="Q176" i="7"/>
  <c r="P176" i="7"/>
  <c r="MS11" i="1"/>
  <c r="MU10" i="1"/>
  <c r="MU8" i="1" l="1"/>
  <c r="MV8" i="1" s="1"/>
  <c r="MU9" i="1"/>
  <c r="MV9" i="1" s="1"/>
  <c r="MT8" i="1"/>
  <c r="Q177" i="7"/>
  <c r="P177" i="7"/>
  <c r="MU11" i="1"/>
  <c r="MW10" i="1"/>
  <c r="MW8" i="1" l="1"/>
  <c r="MW9" i="1"/>
  <c r="MX9" i="1" s="1"/>
  <c r="Q178" i="7"/>
  <c r="P178" i="7"/>
  <c r="MW11" i="1"/>
  <c r="MY10" i="1"/>
  <c r="MY8" i="1" l="1"/>
  <c r="MZ8" i="1" s="1"/>
  <c r="MY9" i="1"/>
  <c r="MZ9" i="1" s="1"/>
  <c r="MX8" i="1"/>
  <c r="Q179" i="7"/>
  <c r="P179" i="7"/>
  <c r="MY11" i="1"/>
  <c r="NA10" i="1"/>
  <c r="NA8" i="1" l="1"/>
  <c r="NA9" i="1"/>
  <c r="NB9" i="1" s="1"/>
  <c r="Q180" i="7"/>
  <c r="P180" i="7"/>
  <c r="NA11" i="1"/>
  <c r="NC10" i="1"/>
  <c r="NC8" i="1" l="1"/>
  <c r="ND8" i="1" s="1"/>
  <c r="NC9" i="1"/>
  <c r="ND9" i="1" s="1"/>
  <c r="NB8" i="1"/>
  <c r="Q181" i="7"/>
  <c r="P181" i="7"/>
  <c r="NC11" i="1"/>
  <c r="NE10" i="1"/>
  <c r="NE8" i="1" l="1"/>
  <c r="NE9" i="1"/>
  <c r="NF9" i="1" s="1"/>
  <c r="Q182" i="7"/>
  <c r="P182" i="7"/>
  <c r="NE11" i="1"/>
  <c r="NG10" i="1"/>
  <c r="NG8" i="1" l="1"/>
  <c r="NH8" i="1" s="1"/>
  <c r="NG9" i="1"/>
  <c r="NH9" i="1" s="1"/>
  <c r="NF8" i="1"/>
  <c r="Q183" i="7"/>
  <c r="P183" i="7"/>
  <c r="NG11" i="1"/>
  <c r="NI10" i="1"/>
  <c r="NI8" i="1" l="1"/>
  <c r="NI9" i="1"/>
  <c r="NJ9" i="1" s="1"/>
  <c r="Q184" i="7"/>
  <c r="P184" i="7"/>
  <c r="NI11" i="1"/>
  <c r="NK10" i="1"/>
  <c r="NK8" i="1" l="1"/>
  <c r="NL8" i="1" s="1"/>
  <c r="NK9" i="1"/>
  <c r="NL9" i="1" s="1"/>
  <c r="NJ8" i="1"/>
  <c r="Q185" i="7"/>
  <c r="P185" i="7"/>
  <c r="NK11" i="1"/>
  <c r="NM10" i="1"/>
  <c r="NM8" i="1" l="1"/>
  <c r="NM9" i="1"/>
  <c r="NN9" i="1" s="1"/>
  <c r="Q186" i="7"/>
  <c r="P186" i="7"/>
  <c r="NO10" i="1"/>
  <c r="NM11" i="1"/>
  <c r="NO8" i="1" l="1"/>
  <c r="NP8" i="1" s="1"/>
  <c r="NO9" i="1"/>
  <c r="NP9" i="1" s="1"/>
  <c r="NN8" i="1"/>
  <c r="Q187" i="7"/>
  <c r="P187" i="7"/>
  <c r="NO11" i="1"/>
  <c r="NQ10" i="1"/>
  <c r="NQ8" i="1" l="1"/>
  <c r="NQ9" i="1"/>
  <c r="NR9" i="1" s="1"/>
  <c r="Q188" i="7"/>
  <c r="P188" i="7"/>
  <c r="NQ11" i="1"/>
  <c r="NS10" i="1"/>
  <c r="NS8" i="1" l="1"/>
  <c r="NT8" i="1" s="1"/>
  <c r="NS9" i="1"/>
  <c r="NT9" i="1" s="1"/>
  <c r="NR8" i="1"/>
  <c r="Q189" i="7"/>
  <c r="P189" i="7"/>
  <c r="NS11" i="1"/>
  <c r="NU10" i="1"/>
  <c r="NU8" i="1" l="1"/>
  <c r="NU9" i="1"/>
  <c r="NV9" i="1" s="1"/>
  <c r="Q190" i="7"/>
  <c r="P190" i="7"/>
  <c r="NW10" i="1"/>
  <c r="NU11" i="1"/>
  <c r="NW8" i="1" l="1"/>
  <c r="NX8" i="1" s="1"/>
  <c r="NW9" i="1"/>
  <c r="NX9" i="1" s="1"/>
  <c r="NV8" i="1"/>
  <c r="Q191" i="7"/>
  <c r="P191" i="7"/>
  <c r="NW11" i="1"/>
  <c r="NY10" i="1"/>
  <c r="NY8" i="1" l="1"/>
  <c r="NY9" i="1"/>
  <c r="NZ9" i="1" s="1"/>
  <c r="Q192" i="7"/>
  <c r="P192" i="7"/>
  <c r="NY11" i="1"/>
  <c r="OA10" i="1"/>
  <c r="OA8" i="1" l="1"/>
  <c r="OB8" i="1" s="1"/>
  <c r="OA9" i="1"/>
  <c r="OB9" i="1" s="1"/>
  <c r="NZ8" i="1"/>
  <c r="Q193" i="7"/>
  <c r="P193" i="7"/>
  <c r="OA11" i="1"/>
  <c r="OC10" i="1"/>
  <c r="OC8" i="1" l="1"/>
  <c r="OC9" i="1"/>
  <c r="OD9" i="1" s="1"/>
  <c r="Q194" i="7"/>
  <c r="P194" i="7"/>
  <c r="OC11" i="1"/>
  <c r="OE10" i="1"/>
  <c r="OE8" i="1" l="1"/>
  <c r="OF8" i="1" s="1"/>
  <c r="OE9" i="1"/>
  <c r="OF9" i="1" s="1"/>
  <c r="OD8" i="1"/>
  <c r="Q195" i="7"/>
  <c r="P195" i="7"/>
  <c r="OE11" i="1"/>
  <c r="OG10" i="1"/>
  <c r="OG8" i="1" l="1"/>
  <c r="OG9" i="1"/>
  <c r="OH9" i="1" s="1"/>
  <c r="Q196" i="7"/>
  <c r="P196" i="7"/>
  <c r="OG11" i="1"/>
  <c r="OI10" i="1"/>
  <c r="OI8" i="1" l="1"/>
  <c r="OJ8" i="1" s="1"/>
  <c r="OI9" i="1"/>
  <c r="OJ9" i="1" s="1"/>
  <c r="OH8" i="1"/>
  <c r="Q197" i="7"/>
  <c r="P197" i="7"/>
  <c r="OI11" i="1"/>
  <c r="OK10" i="1"/>
  <c r="OK8" i="1" l="1"/>
  <c r="OK9" i="1"/>
  <c r="OL9" i="1" s="1"/>
  <c r="Q198" i="7"/>
  <c r="P198" i="7"/>
  <c r="OK11" i="1"/>
  <c r="OM10" i="1"/>
  <c r="OM8" i="1" l="1"/>
  <c r="ON8" i="1" s="1"/>
  <c r="OM9" i="1"/>
  <c r="ON9" i="1" s="1"/>
  <c r="OL8" i="1"/>
  <c r="Q199" i="7"/>
  <c r="P199" i="7"/>
  <c r="OM11" i="1"/>
  <c r="OO10" i="1"/>
  <c r="OO8" i="1" l="1"/>
  <c r="OO9" i="1"/>
  <c r="OP9" i="1" s="1"/>
  <c r="Q200" i="7"/>
  <c r="P200" i="7"/>
  <c r="OQ10" i="1"/>
  <c r="OO11" i="1"/>
  <c r="OQ8" i="1" l="1"/>
  <c r="OR8" i="1" s="1"/>
  <c r="OQ9" i="1"/>
  <c r="OR9" i="1" s="1"/>
  <c r="OP8" i="1"/>
  <c r="Q201" i="7"/>
  <c r="P201" i="7"/>
  <c r="OQ11" i="1"/>
  <c r="OS10" i="1"/>
  <c r="OS8" i="1" l="1"/>
  <c r="OS9" i="1"/>
  <c r="OT9" i="1" s="1"/>
  <c r="Q202" i="7"/>
  <c r="P202" i="7"/>
  <c r="OU10" i="1"/>
  <c r="OS11" i="1"/>
  <c r="OU8" i="1" l="1"/>
  <c r="OV8" i="1" s="1"/>
  <c r="OU9" i="1"/>
  <c r="OV9" i="1" s="1"/>
  <c r="OT8" i="1"/>
  <c r="Q203" i="7"/>
  <c r="P203" i="7"/>
  <c r="OU11" i="1"/>
  <c r="OW10" i="1"/>
  <c r="OW8" i="1" l="1"/>
  <c r="OW9" i="1"/>
  <c r="OX9" i="1" s="1"/>
  <c r="Q204" i="7"/>
  <c r="P204" i="7"/>
  <c r="OW11" i="1"/>
  <c r="OY10" i="1"/>
  <c r="OY8" i="1" l="1"/>
  <c r="OZ8" i="1" s="1"/>
  <c r="OY9" i="1"/>
  <c r="OZ9" i="1" s="1"/>
  <c r="OX8" i="1"/>
  <c r="Q205" i="7"/>
  <c r="P205" i="7"/>
  <c r="OY11" i="1"/>
  <c r="PA10" i="1"/>
  <c r="PA8" i="1" l="1"/>
  <c r="PA9" i="1"/>
  <c r="PB9" i="1" s="1"/>
  <c r="Q206" i="7"/>
  <c r="P206" i="7"/>
  <c r="PC10" i="1"/>
  <c r="PA11" i="1"/>
  <c r="PC8" i="1" l="1"/>
  <c r="PD8" i="1" s="1"/>
  <c r="PC9" i="1"/>
  <c r="PD9" i="1" s="1"/>
  <c r="PB8" i="1"/>
  <c r="Q207" i="7"/>
  <c r="P207" i="7"/>
  <c r="PC11" i="1"/>
  <c r="PE10" i="1"/>
  <c r="PE8" i="1" l="1"/>
  <c r="PE9" i="1"/>
  <c r="PF9" i="1" s="1"/>
  <c r="Q208" i="7"/>
  <c r="P208" i="7"/>
  <c r="PE11" i="1"/>
  <c r="PG10" i="1"/>
  <c r="PG8" i="1" l="1"/>
  <c r="PH8" i="1" s="1"/>
  <c r="PG9" i="1"/>
  <c r="PH9" i="1" s="1"/>
  <c r="PF8" i="1"/>
  <c r="Q209" i="7"/>
  <c r="P209" i="7"/>
  <c r="PG11" i="1"/>
  <c r="PI10" i="1"/>
  <c r="PI8" i="1" l="1"/>
  <c r="PI9" i="1"/>
  <c r="PJ9" i="1" s="1"/>
  <c r="Q210" i="7"/>
  <c r="P210" i="7"/>
  <c r="PK10" i="1"/>
  <c r="PI11" i="1"/>
  <c r="PK8" i="1" l="1"/>
  <c r="PL8" i="1" s="1"/>
  <c r="PK9" i="1"/>
  <c r="PL9" i="1" s="1"/>
  <c r="PJ8" i="1"/>
  <c r="Q211" i="7"/>
  <c r="P211" i="7"/>
  <c r="PK11" i="1"/>
  <c r="PM10" i="1"/>
  <c r="PM8" i="1" l="1"/>
  <c r="PM9" i="1"/>
  <c r="PN9" i="1" s="1"/>
  <c r="Q212" i="7"/>
  <c r="P212" i="7"/>
  <c r="PM11" i="1"/>
  <c r="PO10" i="1"/>
  <c r="PO8" i="1" l="1"/>
  <c r="PP8" i="1" s="1"/>
  <c r="PO9" i="1"/>
  <c r="PP9" i="1" s="1"/>
  <c r="PN8" i="1"/>
  <c r="Q213" i="7"/>
  <c r="P213" i="7"/>
  <c r="PO11" i="1"/>
  <c r="PQ10" i="1"/>
  <c r="PQ8" i="1" l="1"/>
  <c r="PQ9" i="1"/>
  <c r="PR9" i="1" s="1"/>
  <c r="Q214" i="7"/>
  <c r="P214" i="7"/>
  <c r="PS10" i="1"/>
  <c r="PQ11" i="1"/>
  <c r="PS8" i="1" l="1"/>
  <c r="PT8" i="1" s="1"/>
  <c r="PS9" i="1"/>
  <c r="PT9" i="1" s="1"/>
  <c r="PR8" i="1"/>
  <c r="Q215" i="7"/>
  <c r="P215" i="7"/>
  <c r="PS11" i="1"/>
  <c r="PU10" i="1"/>
  <c r="PU8" i="1" l="1"/>
  <c r="PU9" i="1"/>
  <c r="PV9" i="1" s="1"/>
  <c r="Q216" i="7"/>
  <c r="P216" i="7"/>
  <c r="PU11" i="1"/>
  <c r="PW10" i="1"/>
  <c r="PW8" i="1" l="1"/>
  <c r="PX8" i="1" s="1"/>
  <c r="PW9" i="1"/>
  <c r="PX9" i="1" s="1"/>
  <c r="PV8" i="1"/>
  <c r="Q217" i="7"/>
  <c r="P217" i="7"/>
  <c r="PY10" i="1"/>
  <c r="PW11" i="1"/>
  <c r="PY8" i="1" l="1"/>
  <c r="PY9" i="1"/>
  <c r="PZ9" i="1" s="1"/>
  <c r="Q218" i="7"/>
  <c r="P218" i="7"/>
  <c r="PY11" i="1"/>
  <c r="QA10" i="1"/>
  <c r="QA8" i="1" l="1"/>
  <c r="QB8" i="1" s="1"/>
  <c r="QA9" i="1"/>
  <c r="QB9" i="1" s="1"/>
  <c r="PZ8" i="1"/>
  <c r="Q219" i="7"/>
  <c r="P219" i="7"/>
  <c r="QA11" i="1"/>
  <c r="QC10" i="1"/>
  <c r="QC8" i="1" l="1"/>
  <c r="QC9" i="1"/>
  <c r="QD9" i="1" s="1"/>
  <c r="Q220" i="7"/>
  <c r="P220" i="7"/>
  <c r="QE10" i="1"/>
  <c r="QC11" i="1"/>
  <c r="QE8" i="1" l="1"/>
  <c r="QF8" i="1" s="1"/>
  <c r="QE9" i="1"/>
  <c r="QF9" i="1" s="1"/>
  <c r="QD8" i="1"/>
  <c r="Q221" i="7"/>
  <c r="P221" i="7"/>
  <c r="QE11" i="1"/>
  <c r="QG10" i="1"/>
  <c r="QG8" i="1" l="1"/>
  <c r="QG9" i="1"/>
  <c r="QH9" i="1" s="1"/>
  <c r="Q222" i="7"/>
  <c r="P222" i="7"/>
  <c r="QI10" i="1"/>
  <c r="QG11" i="1"/>
  <c r="QI8" i="1" l="1"/>
  <c r="QJ8" i="1" s="1"/>
  <c r="QI9" i="1"/>
  <c r="QJ9" i="1" s="1"/>
  <c r="QH8" i="1"/>
  <c r="Q223" i="7"/>
  <c r="P223" i="7"/>
  <c r="QI11" i="1"/>
  <c r="QK10" i="1"/>
  <c r="QK8" i="1" l="1"/>
  <c r="QK9" i="1"/>
  <c r="QL9" i="1" s="1"/>
  <c r="Q224" i="7"/>
  <c r="P224" i="7"/>
  <c r="QM10" i="1"/>
  <c r="QK11" i="1"/>
  <c r="QM8" i="1" l="1"/>
  <c r="QN8" i="1" s="1"/>
  <c r="QM9" i="1"/>
  <c r="QN9" i="1" s="1"/>
  <c r="QL8" i="1"/>
  <c r="Q225" i="7"/>
  <c r="P225" i="7"/>
  <c r="QM11" i="1"/>
  <c r="QO10" i="1"/>
  <c r="QO8" i="1" l="1"/>
  <c r="QO9" i="1"/>
  <c r="QP9" i="1" s="1"/>
  <c r="Q226" i="7"/>
  <c r="P226" i="7"/>
  <c r="QQ10" i="1"/>
  <c r="QO11" i="1"/>
  <c r="QQ8" i="1" l="1"/>
  <c r="QR8" i="1" s="1"/>
  <c r="QQ9" i="1"/>
  <c r="QR9" i="1" s="1"/>
  <c r="QP8" i="1"/>
  <c r="Q227" i="7"/>
  <c r="P227" i="7"/>
  <c r="QS10" i="1"/>
  <c r="QQ11" i="1"/>
  <c r="QS8" i="1" l="1"/>
  <c r="QS9" i="1"/>
  <c r="QT9" i="1" s="1"/>
  <c r="Q228" i="7"/>
  <c r="P228" i="7"/>
  <c r="QS11" i="1"/>
  <c r="QU10" i="1"/>
  <c r="QU8" i="1" l="1"/>
  <c r="QV8" i="1" s="1"/>
  <c r="QU9" i="1"/>
  <c r="QV9" i="1" s="1"/>
  <c r="QT8" i="1"/>
  <c r="Q229" i="7"/>
  <c r="P229" i="7"/>
  <c r="QU11" i="1"/>
  <c r="QW10" i="1"/>
  <c r="QW8" i="1" l="1"/>
  <c r="QW9" i="1"/>
  <c r="QX9" i="1" s="1"/>
  <c r="Q230" i="7"/>
  <c r="P230" i="7"/>
  <c r="QW11" i="1"/>
  <c r="QY10" i="1"/>
  <c r="QY8" i="1" l="1"/>
  <c r="QZ8" i="1" s="1"/>
  <c r="QY9" i="1"/>
  <c r="QZ9" i="1" s="1"/>
  <c r="QX8" i="1"/>
  <c r="Q231" i="7"/>
  <c r="P231" i="7"/>
  <c r="RA10" i="1"/>
  <c r="QY11" i="1"/>
  <c r="RA8" i="1" l="1"/>
  <c r="RA9" i="1"/>
  <c r="RB9" i="1" s="1"/>
  <c r="Q232" i="7"/>
  <c r="P232" i="7"/>
  <c r="RC10" i="1"/>
  <c r="RA11" i="1"/>
  <c r="RC8" i="1" l="1"/>
  <c r="RD8" i="1" s="1"/>
  <c r="RC9" i="1"/>
  <c r="RD9" i="1" s="1"/>
  <c r="RB8" i="1"/>
  <c r="Q233" i="7"/>
  <c r="P233" i="7"/>
  <c r="RE10" i="1"/>
  <c r="RC11" i="1"/>
  <c r="RE8" i="1" l="1"/>
  <c r="RE9" i="1"/>
  <c r="RF9" i="1" s="1"/>
  <c r="Q234" i="7"/>
  <c r="P234" i="7"/>
  <c r="RG10" i="1"/>
  <c r="RE11" i="1"/>
  <c r="RG8" i="1" l="1"/>
  <c r="RH8" i="1" s="1"/>
  <c r="RG9" i="1"/>
  <c r="RH9" i="1" s="1"/>
  <c r="RF8" i="1"/>
  <c r="Q235" i="7"/>
  <c r="P235" i="7"/>
  <c r="RG11" i="1"/>
  <c r="RI10" i="1"/>
  <c r="RI8" i="1" l="1"/>
  <c r="RI9" i="1"/>
  <c r="RJ9" i="1" s="1"/>
  <c r="Q236" i="7"/>
  <c r="P236" i="7"/>
  <c r="RK10" i="1"/>
  <c r="RI11" i="1"/>
  <c r="RK8" i="1" l="1"/>
  <c r="RL8" i="1" s="1"/>
  <c r="RK9" i="1"/>
  <c r="RL9" i="1" s="1"/>
  <c r="RJ8" i="1"/>
  <c r="Q237" i="7"/>
  <c r="P237" i="7"/>
  <c r="RK11" i="1"/>
  <c r="RM10" i="1"/>
  <c r="RM8" i="1" l="1"/>
  <c r="RM9" i="1"/>
  <c r="RN9" i="1" s="1"/>
  <c r="Q238" i="7"/>
  <c r="P238" i="7"/>
  <c r="RO10" i="1"/>
  <c r="RM11" i="1"/>
  <c r="RO8" i="1" l="1"/>
  <c r="RP8" i="1" s="1"/>
  <c r="RO9" i="1"/>
  <c r="RP9" i="1" s="1"/>
  <c r="RN8" i="1"/>
  <c r="Q239" i="7"/>
  <c r="P239" i="7"/>
  <c r="RQ10" i="1"/>
  <c r="RO11" i="1"/>
  <c r="RQ8" i="1" l="1"/>
  <c r="RQ9" i="1"/>
  <c r="RR9" i="1" s="1"/>
  <c r="Q240" i="7"/>
  <c r="P240" i="7"/>
  <c r="RQ11" i="1"/>
  <c r="RS10" i="1"/>
  <c r="RS8" i="1" l="1"/>
  <c r="RT8" i="1" s="1"/>
  <c r="RS9" i="1"/>
  <c r="RT9" i="1" s="1"/>
  <c r="RR8" i="1"/>
  <c r="Q241" i="7"/>
  <c r="P241" i="7"/>
  <c r="RS11" i="1"/>
  <c r="RU10" i="1"/>
  <c r="RU8" i="1" l="1"/>
  <c r="RU9" i="1"/>
  <c r="RV9" i="1" s="1"/>
  <c r="Q242" i="7"/>
  <c r="P242" i="7"/>
  <c r="RW10" i="1"/>
  <c r="RU11" i="1"/>
  <c r="RW8" i="1" l="1"/>
  <c r="RX8" i="1" s="1"/>
  <c r="RW9" i="1"/>
  <c r="RX9" i="1" s="1"/>
  <c r="RV8" i="1"/>
  <c r="Q243" i="7"/>
  <c r="P243" i="7"/>
  <c r="RW11" i="1"/>
  <c r="RY10" i="1"/>
  <c r="RY8" i="1" l="1"/>
  <c r="RY9" i="1"/>
  <c r="RZ9" i="1" s="1"/>
  <c r="Q244" i="7"/>
  <c r="P244" i="7"/>
  <c r="SA10" i="1"/>
  <c r="RY11" i="1"/>
  <c r="SA8" i="1" l="1"/>
  <c r="SB8" i="1" s="1"/>
  <c r="SA9" i="1"/>
  <c r="SB9" i="1" s="1"/>
  <c r="RZ8" i="1"/>
  <c r="Q245" i="7"/>
  <c r="P245" i="7"/>
  <c r="SC10" i="1"/>
  <c r="SA11" i="1"/>
  <c r="SC8" i="1" l="1"/>
  <c r="SC9" i="1"/>
  <c r="SD9" i="1" s="1"/>
  <c r="Q246" i="7"/>
  <c r="P246" i="7"/>
  <c r="SE10" i="1"/>
  <c r="SC11" i="1"/>
  <c r="SE8" i="1" l="1"/>
  <c r="SF8" i="1" s="1"/>
  <c r="SE9" i="1"/>
  <c r="SF9" i="1" s="1"/>
  <c r="SD8" i="1"/>
  <c r="Q247" i="7"/>
  <c r="P247" i="7"/>
  <c r="SG10" i="1"/>
  <c r="SE11" i="1"/>
  <c r="SG8" i="1" l="1"/>
  <c r="SG9" i="1"/>
  <c r="SH9" i="1" s="1"/>
  <c r="Q248" i="7"/>
  <c r="P248" i="7"/>
  <c r="SI10" i="1"/>
  <c r="SG11" i="1"/>
  <c r="SI8" i="1" l="1"/>
  <c r="SJ8" i="1" s="1"/>
  <c r="SI9" i="1"/>
  <c r="SJ9" i="1" s="1"/>
  <c r="SH8" i="1"/>
  <c r="Q249" i="7"/>
  <c r="P249" i="7"/>
  <c r="SI11" i="1"/>
  <c r="SK10" i="1"/>
  <c r="SK8" i="1" l="1"/>
  <c r="SK9" i="1"/>
  <c r="SL9" i="1" s="1"/>
  <c r="Q250" i="7"/>
  <c r="P250" i="7"/>
  <c r="SK11" i="1"/>
  <c r="SM10" i="1"/>
  <c r="SM8" i="1" l="1"/>
  <c r="SN8" i="1" s="1"/>
  <c r="SM9" i="1"/>
  <c r="SN9" i="1" s="1"/>
  <c r="SL8" i="1"/>
  <c r="Q251" i="7"/>
  <c r="P251" i="7"/>
  <c r="SM11" i="1"/>
  <c r="SO10" i="1"/>
  <c r="SO8" i="1" l="1"/>
  <c r="SO9" i="1"/>
  <c r="SP9" i="1" s="1"/>
  <c r="Q252" i="7"/>
  <c r="P252" i="7"/>
  <c r="SO11" i="1"/>
  <c r="SQ10" i="1"/>
  <c r="SQ8" i="1" l="1"/>
  <c r="SR8" i="1" s="1"/>
  <c r="SQ9" i="1"/>
  <c r="SR9" i="1" s="1"/>
  <c r="SP8" i="1"/>
  <c r="Q253" i="7"/>
  <c r="P253" i="7"/>
  <c r="SQ11" i="1"/>
  <c r="SS10" i="1"/>
  <c r="SS8" i="1" l="1"/>
  <c r="SS9" i="1"/>
  <c r="ST9" i="1" s="1"/>
  <c r="Q254" i="7"/>
  <c r="P254" i="7"/>
  <c r="SU10" i="1"/>
  <c r="SS11" i="1"/>
  <c r="SU8" i="1" l="1"/>
  <c r="SV8" i="1" s="1"/>
  <c r="SU9" i="1"/>
  <c r="SV9" i="1" s="1"/>
  <c r="ST8" i="1"/>
  <c r="Q255" i="7"/>
  <c r="P255" i="7"/>
  <c r="SU11" i="1"/>
  <c r="SW10" i="1"/>
  <c r="SW8" i="1" l="1"/>
  <c r="SW9" i="1"/>
  <c r="SX9" i="1" s="1"/>
  <c r="Q256" i="7"/>
  <c r="P256" i="7"/>
  <c r="SY10" i="1"/>
  <c r="SW11" i="1"/>
  <c r="SY8" i="1" l="1"/>
  <c r="SZ8" i="1" s="1"/>
  <c r="SY9" i="1"/>
  <c r="SZ9" i="1" s="1"/>
  <c r="SX8" i="1"/>
  <c r="Q257" i="7"/>
  <c r="P257" i="7"/>
  <c r="SY11" i="1"/>
  <c r="TA10" i="1"/>
  <c r="TA8" i="1" l="1"/>
  <c r="TA9" i="1"/>
  <c r="TB9" i="1" s="1"/>
  <c r="Q258" i="7"/>
  <c r="P258" i="7"/>
  <c r="TA11" i="1"/>
  <c r="TC10" i="1"/>
  <c r="TC8" i="1" l="1"/>
  <c r="TD8" i="1" s="1"/>
  <c r="TC9" i="1"/>
  <c r="TD9" i="1" s="1"/>
  <c r="TB8" i="1"/>
  <c r="Q259" i="7"/>
  <c r="P259" i="7"/>
  <c r="TE10" i="1"/>
  <c r="TC11" i="1"/>
  <c r="TE8" i="1" l="1"/>
  <c r="TE9" i="1"/>
  <c r="TF9" i="1" s="1"/>
  <c r="Q260" i="7"/>
  <c r="P260" i="7"/>
  <c r="TE11" i="1"/>
  <c r="TG10" i="1"/>
  <c r="TG8" i="1" l="1"/>
  <c r="TH8" i="1" s="1"/>
  <c r="TG9" i="1"/>
  <c r="TH9" i="1" s="1"/>
  <c r="TF8" i="1"/>
  <c r="Q261" i="7"/>
  <c r="P261" i="7"/>
  <c r="TI10" i="1"/>
  <c r="TG11" i="1"/>
  <c r="TI8" i="1" l="1"/>
  <c r="TI9" i="1"/>
  <c r="TJ9" i="1" s="1"/>
  <c r="Q262" i="7"/>
  <c r="P262" i="7"/>
  <c r="TK10" i="1"/>
  <c r="TI11" i="1"/>
  <c r="TK8" i="1" l="1"/>
  <c r="TL8" i="1" s="1"/>
  <c r="TK9" i="1"/>
  <c r="TL9" i="1" s="1"/>
  <c r="TJ8" i="1"/>
  <c r="Q263" i="7"/>
  <c r="P263" i="7"/>
  <c r="TM10" i="1"/>
  <c r="TK11" i="1"/>
  <c r="TM8" i="1" l="1"/>
  <c r="TM9" i="1"/>
  <c r="TN9" i="1" s="1"/>
  <c r="Q264" i="7"/>
  <c r="P264" i="7"/>
  <c r="TM11" i="1"/>
  <c r="TO10" i="1"/>
  <c r="TO8" i="1" l="1"/>
  <c r="TP8" i="1" s="1"/>
  <c r="TO9" i="1"/>
  <c r="TP9" i="1" s="1"/>
  <c r="TN8" i="1"/>
  <c r="Q265" i="7"/>
  <c r="P265" i="7"/>
  <c r="TQ10" i="1"/>
  <c r="TO11" i="1"/>
  <c r="TQ8" i="1" l="1"/>
  <c r="TQ9" i="1"/>
  <c r="TR9" i="1" s="1"/>
  <c r="Q266" i="7"/>
  <c r="P266" i="7"/>
  <c r="TQ11" i="1"/>
  <c r="TS10" i="1"/>
  <c r="TS8" i="1" l="1"/>
  <c r="TT8" i="1" s="1"/>
  <c r="TS9" i="1"/>
  <c r="TT9" i="1" s="1"/>
  <c r="TR8" i="1"/>
  <c r="Q267" i="7"/>
  <c r="P267" i="7"/>
  <c r="TS11" i="1"/>
  <c r="TU10" i="1"/>
  <c r="TU8" i="1" l="1"/>
  <c r="TU9" i="1"/>
  <c r="TV9" i="1" s="1"/>
  <c r="Q268" i="7"/>
  <c r="P268" i="7"/>
  <c r="TU11" i="1"/>
  <c r="TW10" i="1"/>
  <c r="TW8" i="1" l="1"/>
  <c r="TX8" i="1" s="1"/>
  <c r="TW9" i="1"/>
  <c r="TX9" i="1" s="1"/>
  <c r="TV8" i="1"/>
  <c r="Q269" i="7"/>
  <c r="P269" i="7"/>
  <c r="TY10" i="1"/>
  <c r="TW11" i="1"/>
  <c r="TY8" i="1" l="1"/>
  <c r="TY9" i="1"/>
  <c r="TZ9" i="1" s="1"/>
  <c r="Q270" i="7"/>
  <c r="P270" i="7"/>
  <c r="UA10" i="1"/>
  <c r="TY11" i="1"/>
  <c r="UA8" i="1" l="1"/>
  <c r="UB8" i="1" s="1"/>
  <c r="UA9" i="1"/>
  <c r="UB9" i="1" s="1"/>
  <c r="TZ8" i="1"/>
  <c r="Q271" i="7"/>
  <c r="P271" i="7"/>
  <c r="UC10" i="1"/>
  <c r="UA11" i="1"/>
  <c r="UC8" i="1" l="1"/>
  <c r="UC9" i="1"/>
  <c r="UD9" i="1" s="1"/>
  <c r="Q272" i="7"/>
  <c r="P272" i="7"/>
  <c r="UC11" i="1"/>
  <c r="UE10" i="1"/>
  <c r="UE8" i="1" l="1"/>
  <c r="UF8" i="1" s="1"/>
  <c r="UE9" i="1"/>
  <c r="UF9" i="1" s="1"/>
  <c r="UD8" i="1"/>
  <c r="Q273" i="7"/>
  <c r="P273" i="7"/>
  <c r="UG10" i="1"/>
  <c r="UE11" i="1"/>
  <c r="UG8" i="1" l="1"/>
  <c r="UG9" i="1"/>
  <c r="UH9" i="1" s="1"/>
  <c r="Q274" i="7"/>
  <c r="P274" i="7"/>
  <c r="UG11" i="1"/>
  <c r="UI10" i="1"/>
  <c r="UI8" i="1" l="1"/>
  <c r="UJ8" i="1" s="1"/>
  <c r="UI9" i="1"/>
  <c r="UJ9" i="1" s="1"/>
  <c r="UH8" i="1"/>
  <c r="Q275" i="7"/>
  <c r="P275" i="7"/>
  <c r="UI11" i="1"/>
  <c r="UK10" i="1"/>
  <c r="UK8" i="1" l="1"/>
  <c r="UK9" i="1"/>
  <c r="UL9" i="1" s="1"/>
  <c r="Q276" i="7"/>
  <c r="P276" i="7"/>
  <c r="UK11" i="1"/>
  <c r="UM10" i="1"/>
  <c r="UM8" i="1" l="1"/>
  <c r="UN8" i="1" s="1"/>
  <c r="UM9" i="1"/>
  <c r="UN9" i="1" s="1"/>
  <c r="UL8" i="1"/>
  <c r="Q277" i="7"/>
  <c r="P277" i="7"/>
  <c r="UM11" i="1"/>
  <c r="UO10" i="1"/>
  <c r="UO8" i="1" l="1"/>
  <c r="UO9" i="1"/>
  <c r="UP9" i="1" s="1"/>
  <c r="Q278" i="7"/>
  <c r="P278" i="7"/>
  <c r="UQ10" i="1"/>
  <c r="UO11" i="1"/>
  <c r="UQ8" i="1" l="1"/>
  <c r="UR8" i="1" s="1"/>
  <c r="UQ9" i="1"/>
  <c r="UR9" i="1" s="1"/>
  <c r="UP8" i="1"/>
  <c r="BF20" i="6" a="1"/>
  <c r="BF20" i="6" s="1"/>
  <c r="BG17" i="6" a="1"/>
  <c r="BG17" i="6" s="1"/>
  <c r="AA19" i="6" a="1"/>
  <c r="AA19" i="6" s="1"/>
  <c r="AM27" i="6" a="1"/>
  <c r="AM27" i="6" s="1"/>
  <c r="AE17" i="6" a="1"/>
  <c r="AE17" i="6" s="1"/>
  <c r="BG16" i="6" a="1"/>
  <c r="BG16" i="6" s="1"/>
  <c r="BB16" i="6" a="1"/>
  <c r="BB16" i="6" s="1"/>
  <c r="AX31" i="6" a="1"/>
  <c r="AX31" i="6" s="1"/>
  <c r="AE33" i="6" a="1"/>
  <c r="AE33" i="6" s="1"/>
  <c r="BC20" i="6" a="1"/>
  <c r="BC20" i="6" s="1"/>
  <c r="AI11" i="6" a="1"/>
  <c r="AI11" i="6" s="1"/>
  <c r="R13" i="6" a="1"/>
  <c r="R13" i="6" s="1"/>
  <c r="AI17" i="6" a="1"/>
  <c r="AI17" i="6" s="1"/>
  <c r="S19" i="6" a="1"/>
  <c r="S19" i="6" s="1"/>
  <c r="W32" i="6" a="1"/>
  <c r="W32" i="6" s="1"/>
  <c r="AP18" i="6" a="1"/>
  <c r="AP18" i="6" s="1"/>
  <c r="W22" i="6" a="1"/>
  <c r="W22" i="6" s="1"/>
  <c r="AX13" i="6" a="1"/>
  <c r="AX13" i="6" s="1"/>
  <c r="AI28" i="6" a="1"/>
  <c r="AI28" i="6" s="1"/>
  <c r="R30" i="6" a="1"/>
  <c r="R30" i="6" s="1"/>
  <c r="S30" i="6" a="1"/>
  <c r="S30" i="6" s="1"/>
  <c r="BB27" i="6" a="1"/>
  <c r="BB27" i="6" s="1"/>
  <c r="V26" i="6" a="1"/>
  <c r="V26" i="6" s="1"/>
  <c r="AQ28" i="6" a="1"/>
  <c r="AQ28" i="6" s="1"/>
  <c r="BF32" i="6" a="1"/>
  <c r="BF32" i="6" s="1"/>
  <c r="AE30" i="6" a="1"/>
  <c r="AE30" i="6" s="1"/>
  <c r="BG10" i="6" a="1"/>
  <c r="BG10" i="6" s="1"/>
  <c r="AA11" i="6" a="1"/>
  <c r="AA11" i="6" s="1"/>
  <c r="AP12" i="6" a="1"/>
  <c r="AP12" i="6" s="1"/>
  <c r="AL27" i="6" a="1"/>
  <c r="AL27" i="6" s="1"/>
  <c r="AL16" i="6" a="1"/>
  <c r="AL16" i="6" s="1"/>
  <c r="AH19" i="6" a="1"/>
  <c r="AH19" i="6" s="1"/>
  <c r="AI15" i="6" a="1"/>
  <c r="AI15" i="6" s="1"/>
  <c r="AA16" i="6" a="1"/>
  <c r="AA16" i="6" s="1"/>
  <c r="AH12" i="6" a="1"/>
  <c r="AH12" i="6" s="1"/>
  <c r="V10" i="6" a="1"/>
  <c r="V10" i="6" s="1"/>
  <c r="AA17" i="6" a="1"/>
  <c r="AA17" i="6" s="1"/>
  <c r="BB14" i="6" a="1"/>
  <c r="BB14" i="6" s="1"/>
  <c r="V32" i="6" a="1"/>
  <c r="V32" i="6" s="1"/>
  <c r="BK18" i="6" a="1"/>
  <c r="BK18" i="6" s="1"/>
  <c r="AU11" i="6" a="1"/>
  <c r="AU11" i="6" s="1"/>
  <c r="BF31" i="6" a="1"/>
  <c r="BF31" i="6" s="1"/>
  <c r="BF16" i="6" a="1"/>
  <c r="BF16" i="6" s="1"/>
  <c r="R21" i="6" a="1"/>
  <c r="R21" i="6" s="1"/>
  <c r="AU32" i="6" a="1"/>
  <c r="AU32" i="6" s="1"/>
  <c r="BK30" i="6" a="1"/>
  <c r="BK30" i="6" s="1"/>
  <c r="AH16" i="6" a="1"/>
  <c r="AH16" i="6" s="1"/>
  <c r="AM12" i="6" a="1"/>
  <c r="AM12" i="6" s="1"/>
  <c r="V20" i="6" a="1"/>
  <c r="V20" i="6" s="1"/>
  <c r="AA13" i="6" a="1"/>
  <c r="AA13" i="6" s="1"/>
  <c r="AA23" i="6" a="1"/>
  <c r="AA23" i="6" s="1"/>
  <c r="R15" i="6" a="1"/>
  <c r="R15" i="6" s="1"/>
  <c r="AX11" i="6" a="1"/>
  <c r="AX11" i="6" s="1"/>
  <c r="AT20" i="6" a="1"/>
  <c r="AT20" i="6" s="1"/>
  <c r="V18" i="6" a="1"/>
  <c r="V18" i="6" s="1"/>
  <c r="AE15" i="6" a="1"/>
  <c r="AE15" i="6" s="1"/>
  <c r="BK27" i="6" a="1"/>
  <c r="BK27" i="6" s="1"/>
  <c r="BC22" i="6" a="1"/>
  <c r="BC22" i="6" s="1"/>
  <c r="V12" i="6" a="1"/>
  <c r="V12" i="6" s="1"/>
  <c r="AH11" i="6" a="1"/>
  <c r="AH11" i="6" s="1"/>
  <c r="AM20" i="6" a="1"/>
  <c r="AM20" i="6" s="1"/>
  <c r="BB18" i="6" a="1"/>
  <c r="BB18" i="6" s="1"/>
  <c r="R10" i="6" a="1"/>
  <c r="R10" i="6" s="1"/>
  <c r="BJ14" i="6" a="1"/>
  <c r="BJ14" i="6" s="1"/>
  <c r="AA27" i="6" a="1"/>
  <c r="AA27" i="6" s="1"/>
  <c r="BB13" i="6" a="1"/>
  <c r="BB13" i="6" s="1"/>
  <c r="AU19" i="6" a="1"/>
  <c r="AU19" i="6" s="1"/>
  <c r="V17" i="6" a="1"/>
  <c r="V17" i="6" s="1"/>
  <c r="AQ18" i="6" a="1"/>
  <c r="AQ18" i="6" s="1"/>
  <c r="AL32" i="6" a="1"/>
  <c r="AL32" i="6" s="1"/>
  <c r="BF18" i="6" a="1"/>
  <c r="BF18" i="6" s="1"/>
  <c r="AH20" i="6" a="1"/>
  <c r="AH20" i="6" s="1"/>
  <c r="Z18" i="6" a="1"/>
  <c r="Z18" i="6" s="1"/>
  <c r="BB22" i="6" a="1"/>
  <c r="BB22" i="6" s="1"/>
  <c r="BB24" i="6" a="1"/>
  <c r="BB24" i="6" s="1"/>
  <c r="AM9" i="6" a="1"/>
  <c r="AM9" i="6" s="1"/>
  <c r="AH15" i="6" a="1"/>
  <c r="AH15" i="6" s="1"/>
  <c r="AY22" i="6" a="1"/>
  <c r="AY22" i="6" s="1"/>
  <c r="AI29" i="6" a="1"/>
  <c r="AI29" i="6" s="1"/>
  <c r="R31" i="6" a="1"/>
  <c r="R31" i="6" s="1"/>
  <c r="AT16" i="6" a="1"/>
  <c r="AT16" i="6" s="1"/>
  <c r="AA25" i="6" a="1"/>
  <c r="AA25" i="6" s="1"/>
  <c r="AH17" i="6" a="1"/>
  <c r="AH17" i="6" s="1"/>
  <c r="S9" i="6" a="1"/>
  <c r="S9" i="6" s="1"/>
  <c r="BK24" i="6" a="1"/>
  <c r="BK24" i="6" s="1"/>
  <c r="BK15" i="6" a="1"/>
  <c r="BK15" i="6" s="1"/>
  <c r="AL10" i="6" a="1"/>
  <c r="AL10" i="6" s="1"/>
  <c r="BG15" i="6" a="1"/>
  <c r="BG15" i="6" s="1"/>
  <c r="AP26" i="6" a="1"/>
  <c r="AP26" i="6" s="1"/>
  <c r="AM23" i="6" a="1"/>
  <c r="AM23" i="6" s="1"/>
  <c r="Z16" i="6" a="1"/>
  <c r="Z16" i="6" s="1"/>
  <c r="AD30" i="6" a="1"/>
  <c r="AD30" i="6" s="1"/>
  <c r="AT24" i="6" a="1"/>
  <c r="AT24" i="6" s="1"/>
  <c r="BJ18" i="6" a="1"/>
  <c r="BJ18" i="6" s="1"/>
  <c r="BK12" i="6" a="1"/>
  <c r="BK12" i="6" s="1"/>
  <c r="V25" i="6" a="1"/>
  <c r="V25" i="6" s="1"/>
  <c r="S11" i="6" a="1"/>
  <c r="S11" i="6" s="1"/>
  <c r="S16" i="6" a="1"/>
  <c r="S16" i="6" s="1"/>
  <c r="BC28" i="6" a="1"/>
  <c r="BC28" i="6" s="1"/>
  <c r="R20" i="6" a="1"/>
  <c r="R20" i="6" s="1"/>
  <c r="AT23" i="6" a="1"/>
  <c r="AT23" i="6" s="1"/>
  <c r="BK11" i="6" a="1"/>
  <c r="BK11" i="6" s="1"/>
  <c r="AD23" i="6" a="1"/>
  <c r="AD23" i="6" s="1"/>
  <c r="AH24" i="6" a="1"/>
  <c r="AH24" i="6" s="1"/>
  <c r="AP10" i="6" a="1"/>
  <c r="AP10" i="6" s="1"/>
  <c r="AP21" i="6" a="1"/>
  <c r="AP21" i="6" s="1"/>
  <c r="Z25" i="6" a="1"/>
  <c r="Z25" i="6" s="1"/>
  <c r="AH28" i="6" a="1"/>
  <c r="AH28" i="6" s="1"/>
  <c r="W28" i="6" a="1"/>
  <c r="W28" i="6" s="1"/>
  <c r="BK31" i="6" a="1"/>
  <c r="BK31" i="6" s="1"/>
  <c r="AE14" i="6" a="1"/>
  <c r="AE14" i="6" s="1"/>
  <c r="AY29" i="6" a="1"/>
  <c r="AY29" i="6" s="1"/>
  <c r="AX32" i="6" a="1"/>
  <c r="AX32" i="6" s="1"/>
  <c r="BF17" i="6" a="1"/>
  <c r="BF17" i="6" s="1"/>
  <c r="BC32" i="6" a="1"/>
  <c r="BC32" i="6" s="1"/>
  <c r="BF12" i="6" a="1"/>
  <c r="BF12" i="6" s="1"/>
  <c r="BB33" i="6" a="1"/>
  <c r="BB33" i="6" s="1"/>
  <c r="BC30" i="6" a="1"/>
  <c r="BC30" i="6" s="1"/>
  <c r="AD33" i="6" a="1"/>
  <c r="AD33" i="6" s="1"/>
  <c r="Z20" i="6" a="1"/>
  <c r="Z20" i="6" s="1"/>
  <c r="BC10" i="6" a="1"/>
  <c r="BC10" i="6" s="1"/>
  <c r="AX25" i="6" a="1"/>
  <c r="AX25" i="6" s="1"/>
  <c r="BF28" i="6" a="1"/>
  <c r="BF28" i="6" s="1"/>
  <c r="W20" i="6" a="1"/>
  <c r="W20" i="6" s="1"/>
  <c r="AP33" i="6" a="1"/>
  <c r="AP33" i="6" s="1"/>
  <c r="AP30" i="6" a="1"/>
  <c r="AP30" i="6" s="1"/>
  <c r="AD19" i="6" a="1"/>
  <c r="AD19" i="6" s="1"/>
  <c r="AA15" i="6" a="1"/>
  <c r="AA15" i="6" s="1"/>
  <c r="AM19" i="6" a="1"/>
  <c r="AM19" i="6" s="1"/>
  <c r="AE21" i="6" a="1"/>
  <c r="AE21" i="6" s="1"/>
  <c r="BC25" i="6" a="1"/>
  <c r="BC25" i="6" s="1"/>
  <c r="BF10" i="6" a="1"/>
  <c r="BF10" i="6" s="1"/>
  <c r="AU10" i="6" a="1"/>
  <c r="AU10" i="6" s="1"/>
  <c r="W13" i="6" a="1"/>
  <c r="W13" i="6" s="1"/>
  <c r="BG33" i="6" a="1"/>
  <c r="BG33" i="6" s="1"/>
  <c r="BJ17" i="6" a="1"/>
  <c r="BJ17" i="6" s="1"/>
  <c r="S22" i="6" a="1"/>
  <c r="S22" i="6" s="1"/>
  <c r="AE11" i="6" a="1"/>
  <c r="AE11" i="6" s="1"/>
  <c r="BJ26" i="6" a="1"/>
  <c r="BJ26" i="6" s="1"/>
  <c r="AL9" i="6" a="1"/>
  <c r="AL9" i="6" s="1"/>
  <c r="V27" i="6" a="1"/>
  <c r="V27" i="6" s="1"/>
  <c r="AX33" i="6" a="1"/>
  <c r="AX33" i="6" s="1"/>
  <c r="AU31" i="6" a="1"/>
  <c r="AU31" i="6" s="1"/>
  <c r="AQ30" i="6" a="1"/>
  <c r="AQ30" i="6" s="1"/>
  <c r="AE13" i="6" a="1"/>
  <c r="AE13" i="6" s="1"/>
  <c r="AI18" i="6" a="1"/>
  <c r="AI18" i="6" s="1"/>
  <c r="AP23" i="6" a="1"/>
  <c r="AP23" i="6" s="1"/>
  <c r="AX10" i="6" a="1"/>
  <c r="AX10" i="6" s="1"/>
  <c r="AY23" i="6" a="1"/>
  <c r="AY23" i="6" s="1"/>
  <c r="BB32" i="6" a="1"/>
  <c r="BB32" i="6" s="1"/>
  <c r="AT18" i="6" a="1"/>
  <c r="AT18" i="6" s="1"/>
  <c r="AX23" i="6" a="1"/>
  <c r="AX23" i="6" s="1"/>
  <c r="AY10" i="6" a="1"/>
  <c r="AY10" i="6" s="1"/>
  <c r="BC15" i="6" a="1"/>
  <c r="BC15" i="6" s="1"/>
  <c r="R17" i="6" a="1"/>
  <c r="R17" i="6" s="1"/>
  <c r="AY15" i="6" a="1"/>
  <c r="AY15" i="6" s="1"/>
  <c r="AX15" i="6" a="1"/>
  <c r="AX15" i="6" s="1"/>
  <c r="Z29" i="6" a="1"/>
  <c r="Z29" i="6" s="1"/>
  <c r="AT29" i="6" a="1"/>
  <c r="AT29" i="6" s="1"/>
  <c r="BJ23" i="6" a="1"/>
  <c r="BJ23" i="6" s="1"/>
  <c r="W27" i="6" a="1"/>
  <c r="W27" i="6" s="1"/>
  <c r="BC27" i="6" a="1"/>
  <c r="BC27" i="6" s="1"/>
  <c r="BK14" i="6" a="1"/>
  <c r="BK14" i="6" s="1"/>
  <c r="AM25" i="6" a="1"/>
  <c r="AM25" i="6" s="1"/>
  <c r="AT14" i="6" a="1"/>
  <c r="AT14" i="6" s="1"/>
  <c r="AQ19" i="6" a="1"/>
  <c r="AQ19" i="6" s="1"/>
  <c r="S10" i="6" a="1"/>
  <c r="S10" i="6" s="1"/>
  <c r="AE20" i="6" a="1"/>
  <c r="AE20" i="6" s="1"/>
  <c r="AE16" i="6" a="1"/>
  <c r="AE16" i="6" s="1"/>
  <c r="AI30" i="6" a="1"/>
  <c r="AI30" i="6" s="1"/>
  <c r="AU27" i="6" a="1"/>
  <c r="AU27" i="6" s="1"/>
  <c r="S12" i="6" a="1"/>
  <c r="S12" i="6" s="1"/>
  <c r="BJ11" i="6" a="1"/>
  <c r="BJ11" i="6" s="1"/>
  <c r="AD32" i="6" a="1"/>
  <c r="AD32" i="6" s="1"/>
  <c r="W17" i="6" a="1"/>
  <c r="W17" i="6" s="1"/>
  <c r="AX24" i="6" a="1"/>
  <c r="AX24" i="6" s="1"/>
  <c r="AM16" i="6" a="1"/>
  <c r="AM16" i="6" s="1"/>
  <c r="BB23" i="6" a="1"/>
  <c r="BB23" i="6" s="1"/>
  <c r="AU17" i="6" a="1"/>
  <c r="AU17" i="6" s="1"/>
  <c r="AX20" i="6" a="1"/>
  <c r="AX20" i="6" s="1"/>
  <c r="AA26" i="6" a="1"/>
  <c r="AA26" i="6" s="1"/>
  <c r="BF21" i="6" a="1"/>
  <c r="BF21" i="6" s="1"/>
  <c r="BG29" i="6" a="1"/>
  <c r="BG29" i="6" s="1"/>
  <c r="AQ14" i="6" a="1"/>
  <c r="AQ14" i="6" s="1"/>
  <c r="AE23" i="6" a="1"/>
  <c r="AE23" i="6" s="1"/>
  <c r="AT33" i="6" a="1"/>
  <c r="AT33" i="6" s="1"/>
  <c r="W25" i="6" a="1"/>
  <c r="W25" i="6" s="1"/>
  <c r="AM26" i="6" a="1"/>
  <c r="AM26" i="6" s="1"/>
  <c r="BK26" i="6" a="1"/>
  <c r="BK26" i="6" s="1"/>
  <c r="AY24" i="6" a="1"/>
  <c r="AY24" i="6" s="1"/>
  <c r="AT17" i="6" a="1"/>
  <c r="AT17" i="6" s="1"/>
  <c r="AP29" i="6" a="1"/>
  <c r="AP29" i="6" s="1"/>
  <c r="AX29" i="6" a="1"/>
  <c r="AX29" i="6" s="1"/>
  <c r="AQ23" i="6" a="1"/>
  <c r="AQ23" i="6" s="1"/>
  <c r="W14" i="6" a="1"/>
  <c r="W14" i="6" s="1"/>
  <c r="BG11" i="6" a="1"/>
  <c r="BG11" i="6" s="1"/>
  <c r="R18" i="6" a="1"/>
  <c r="R18" i="6" s="1"/>
  <c r="S27" i="6" a="1"/>
  <c r="S27" i="6" s="1"/>
  <c r="BG19" i="6" a="1"/>
  <c r="BG19" i="6" s="1"/>
  <c r="AL24" i="6" a="1"/>
  <c r="AL24" i="6" s="1"/>
  <c r="AY11" i="6" a="1"/>
  <c r="AY11" i="6" s="1"/>
  <c r="Z17" i="6" a="1"/>
  <c r="Z17" i="6" s="1"/>
  <c r="BK29" i="6" a="1"/>
  <c r="BK29" i="6" s="1"/>
  <c r="AM15" i="6" a="1"/>
  <c r="AM15" i="6" s="1"/>
  <c r="W30" i="6" a="1"/>
  <c r="W30" i="6" s="1"/>
  <c r="AE28" i="6" a="1"/>
  <c r="AE28" i="6" s="1"/>
  <c r="AX28" i="6" a="1"/>
  <c r="AX28" i="6" s="1"/>
  <c r="V22" i="6" a="1"/>
  <c r="V22" i="6" s="1"/>
  <c r="AQ17" i="6" a="1"/>
  <c r="AQ17" i="6" s="1"/>
  <c r="V9" i="6" a="1"/>
  <c r="V9" i="6" s="1"/>
  <c r="AQ29" i="6" a="1"/>
  <c r="AQ29" i="6" s="1"/>
  <c r="AU16" i="6" a="1"/>
  <c r="AU16" i="6" s="1"/>
  <c r="AQ31" i="6" a="1"/>
  <c r="AQ31" i="6" s="1"/>
  <c r="S25" i="6" a="1"/>
  <c r="S25" i="6" s="1"/>
  <c r="AT19" i="6" a="1"/>
  <c r="AT19" i="6" s="1"/>
  <c r="W31" i="6" a="1"/>
  <c r="W31" i="6" s="1"/>
  <c r="BC21" i="6" a="1"/>
  <c r="BC21" i="6" s="1"/>
  <c r="AX9" i="6" a="1"/>
  <c r="AX9" i="6" s="1"/>
  <c r="AT27" i="6" a="1"/>
  <c r="AT27" i="6" s="1"/>
  <c r="BC19" i="6" a="1"/>
  <c r="BC19" i="6" s="1"/>
  <c r="W23" i="6" a="1"/>
  <c r="W23" i="6" s="1"/>
  <c r="AQ15" i="6" a="1"/>
  <c r="AQ15" i="6" s="1"/>
  <c r="BJ19" i="6" a="1"/>
  <c r="BJ19" i="6" s="1"/>
  <c r="AL13" i="6" a="1"/>
  <c r="AL13" i="6" s="1"/>
  <c r="BF24" i="6" a="1"/>
  <c r="BF24" i="6" s="1"/>
  <c r="Z23" i="6" a="1"/>
  <c r="Z23" i="6" s="1"/>
  <c r="AI22" i="6" a="1"/>
  <c r="AI22" i="6" s="1"/>
  <c r="R23" i="6" a="1"/>
  <c r="R23" i="6" s="1"/>
  <c r="AU29" i="6" a="1"/>
  <c r="AU29" i="6" s="1"/>
  <c r="AP9" i="6" a="1"/>
  <c r="AP9" i="6" s="1"/>
  <c r="Z19" i="6" a="1"/>
  <c r="Z19" i="6" s="1"/>
  <c r="AI14" i="6" a="1"/>
  <c r="AI14" i="6" s="1"/>
  <c r="V30" i="6" a="1"/>
  <c r="V30" i="6" s="1"/>
  <c r="BG21" i="6" a="1"/>
  <c r="BG21" i="6" s="1"/>
  <c r="AH22" i="6" a="1"/>
  <c r="AH22" i="6" s="1"/>
  <c r="V24" i="6" a="1"/>
  <c r="V24" i="6" s="1"/>
  <c r="BC13" i="6" a="1"/>
  <c r="BC13" i="6" s="1"/>
  <c r="AA10" i="6" a="1"/>
  <c r="AA10" i="6" s="1"/>
  <c r="AT12" i="6" a="1"/>
  <c r="AT12" i="6" s="1"/>
  <c r="AT25" i="6" a="1"/>
  <c r="AT25" i="6" s="1"/>
  <c r="BK16" i="6" a="1"/>
  <c r="BK16" i="6" s="1"/>
  <c r="AI32" i="6" a="1"/>
  <c r="AI32" i="6" s="1"/>
  <c r="AY18" i="6" a="1"/>
  <c r="AY18" i="6" s="1"/>
  <c r="AY12" i="6" a="1"/>
  <c r="AY12" i="6" s="1"/>
  <c r="W21" i="6" a="1"/>
  <c r="W21" i="6" s="1"/>
  <c r="BK13" i="6" a="1"/>
  <c r="BK13" i="6" s="1"/>
  <c r="AA32" i="6" a="1"/>
  <c r="AA32" i="6" s="1"/>
  <c r="BC11" i="6" a="1"/>
  <c r="BC11" i="6" s="1"/>
  <c r="BJ9" i="6" a="1"/>
  <c r="BJ9" i="6" s="1"/>
  <c r="BG32" i="6" a="1"/>
  <c r="BG32" i="6" s="1"/>
  <c r="AE32" i="6" a="1"/>
  <c r="AE32" i="6" s="1"/>
  <c r="AY21" i="6" a="1"/>
  <c r="AY21" i="6" s="1"/>
  <c r="AH23" i="6" a="1"/>
  <c r="AH23" i="6" s="1"/>
  <c r="BF13" i="6" a="1"/>
  <c r="BF13" i="6" s="1"/>
  <c r="BG20" i="6" a="1"/>
  <c r="BG20" i="6" s="1"/>
  <c r="AD14" i="6" a="1"/>
  <c r="AD14" i="6" s="1"/>
  <c r="AQ25" i="6" a="1"/>
  <c r="AQ25" i="6" s="1"/>
  <c r="BK25" i="6" a="1"/>
  <c r="BK25" i="6" s="1"/>
  <c r="BC12" i="6" a="1"/>
  <c r="BC12" i="6" s="1"/>
  <c r="AD20" i="6" a="1"/>
  <c r="AD20" i="6" s="1"/>
  <c r="AL12" i="6" a="1"/>
  <c r="AL12" i="6" s="1"/>
  <c r="AT21" i="6" a="1"/>
  <c r="AT21" i="6" s="1"/>
  <c r="BC24" i="6" a="1"/>
  <c r="BC24" i="6" s="1"/>
  <c r="Z13" i="6" a="1"/>
  <c r="Z13" i="6" s="1"/>
  <c r="BB11" i="6" a="1"/>
  <c r="BB11" i="6" s="1"/>
  <c r="R28" i="6" a="1"/>
  <c r="R28" i="6" s="1"/>
  <c r="R33" i="6" a="1"/>
  <c r="R33" i="6" s="1"/>
  <c r="BC33" i="6" a="1"/>
  <c r="BC33" i="6" s="1"/>
  <c r="S17" i="6" a="1"/>
  <c r="S17" i="6" s="1"/>
  <c r="R12" i="6" a="1"/>
  <c r="R12" i="6" s="1"/>
  <c r="AI20" i="6" a="1"/>
  <c r="AI20" i="6" s="1"/>
  <c r="BB20" i="6" a="1"/>
  <c r="BB20" i="6" s="1"/>
  <c r="W11" i="6" a="1"/>
  <c r="W11" i="6" s="1"/>
  <c r="AH21" i="6" a="1"/>
  <c r="AH21" i="6" s="1"/>
  <c r="BJ15" i="6" a="1"/>
  <c r="BJ15" i="6" s="1"/>
  <c r="AI26" i="6" a="1"/>
  <c r="AI26" i="6" s="1"/>
  <c r="BB21" i="6" a="1"/>
  <c r="BB21" i="6" s="1"/>
  <c r="AA30" i="6" a="1"/>
  <c r="AA30" i="6" s="1"/>
  <c r="AL22" i="6" a="1"/>
  <c r="AL22" i="6" s="1"/>
  <c r="AQ26" i="6" a="1"/>
  <c r="AQ26" i="6" s="1"/>
  <c r="AL31" i="6" a="1"/>
  <c r="AL31" i="6" s="1"/>
  <c r="BB15" i="6" a="1"/>
  <c r="BB15" i="6" s="1"/>
  <c r="AA21" i="6" a="1"/>
  <c r="AA21" i="6" s="1"/>
  <c r="AE22" i="6" a="1"/>
  <c r="AE22" i="6" s="1"/>
  <c r="BF33" i="6" a="1"/>
  <c r="BF33" i="6" s="1"/>
  <c r="BG22" i="6" a="1"/>
  <c r="BG22" i="6" s="1"/>
  <c r="W33" i="6" a="1"/>
  <c r="W33" i="6" s="1"/>
  <c r="AD29" i="6" a="1"/>
  <c r="AD29" i="6" s="1"/>
  <c r="AI33" i="6" a="1"/>
  <c r="AI33" i="6" s="1"/>
  <c r="AE27" i="6" a="1"/>
  <c r="AE27" i="6" s="1"/>
  <c r="Z33" i="6" a="1"/>
  <c r="Z33" i="6" s="1"/>
  <c r="AX14" i="6" a="1"/>
  <c r="AX14" i="6" s="1"/>
  <c r="S29" i="6" a="1"/>
  <c r="S29" i="6" s="1"/>
  <c r="BB25" i="6" a="1"/>
  <c r="BB25" i="6" s="1"/>
  <c r="AU30" i="6" a="1"/>
  <c r="AU30" i="6" s="1"/>
  <c r="AH31" i="6" a="1"/>
  <c r="AH31" i="6" s="1"/>
  <c r="AI24" i="6" a="1"/>
  <c r="AI24" i="6" s="1"/>
  <c r="BJ27" i="6" a="1"/>
  <c r="BJ27" i="6" s="1"/>
  <c r="BB19" i="6" a="1"/>
  <c r="BB19" i="6" s="1"/>
  <c r="V19" i="6" a="1"/>
  <c r="V19" i="6" s="1"/>
  <c r="AH33" i="6" a="1"/>
  <c r="AH33" i="6" s="1"/>
  <c r="Z30" i="6" a="1"/>
  <c r="Z30" i="6" s="1"/>
  <c r="R27" i="6" a="1"/>
  <c r="R27" i="6" s="1"/>
  <c r="AY19" i="6" a="1"/>
  <c r="AY19" i="6" s="1"/>
  <c r="AU12" i="6" a="1"/>
  <c r="AU12" i="6" s="1"/>
  <c r="AQ32" i="6" a="1"/>
  <c r="AQ32" i="6" s="1"/>
  <c r="W24" i="6" a="1"/>
  <c r="W24" i="6" s="1"/>
  <c r="AQ13" i="6" a="1"/>
  <c r="AQ13" i="6" s="1"/>
  <c r="AI27" i="6" a="1"/>
  <c r="AI27" i="6" s="1"/>
  <c r="AU24" i="6" a="1"/>
  <c r="AU24" i="6" s="1"/>
  <c r="AH9" i="6" a="1"/>
  <c r="AH9" i="6" s="1"/>
  <c r="AL14" i="6" a="1"/>
  <c r="AL14" i="6" s="1"/>
  <c r="AT26" i="6" a="1"/>
  <c r="AT26" i="6" s="1"/>
  <c r="AX27" i="6" a="1"/>
  <c r="AX27" i="6" s="1"/>
  <c r="BB17" i="6" a="1"/>
  <c r="BB17" i="6" s="1"/>
  <c r="BF15" i="6" a="1"/>
  <c r="BF15" i="6" s="1"/>
  <c r="BF29" i="6" a="1"/>
  <c r="BF29" i="6" s="1"/>
  <c r="AA14" i="6" a="1"/>
  <c r="AA14" i="6" s="1"/>
  <c r="AE26" i="6" a="1"/>
  <c r="AE26" i="6" s="1"/>
  <c r="AT30" i="6" a="1"/>
  <c r="AT30" i="6" s="1"/>
  <c r="AI16" i="6" a="1"/>
  <c r="AI16" i="6" s="1"/>
  <c r="AQ33" i="6" a="1"/>
  <c r="AQ33" i="6" s="1"/>
  <c r="AY28" i="6" a="1"/>
  <c r="AY28" i="6" s="1"/>
  <c r="AH32" i="6" a="1"/>
  <c r="AH32" i="6" s="1"/>
  <c r="Z14" i="6" a="1"/>
  <c r="Z14" i="6" s="1"/>
  <c r="S23" i="6" a="1"/>
  <c r="S23" i="6" s="1"/>
  <c r="AL18" i="6" a="1"/>
  <c r="AL18" i="6" s="1"/>
  <c r="AY17" i="6" a="1"/>
  <c r="AY17" i="6" s="1"/>
  <c r="BG18" i="6" a="1"/>
  <c r="BG18" i="6" s="1"/>
  <c r="W10" i="6" a="1"/>
  <c r="W10" i="6" s="1"/>
  <c r="BF9" i="6" a="1"/>
  <c r="BF9" i="6" s="1"/>
  <c r="AA24" i="6" a="1"/>
  <c r="AA24" i="6" s="1"/>
  <c r="BJ25" i="6" a="1"/>
  <c r="BJ25" i="6" s="1"/>
  <c r="S14" i="6" a="1"/>
  <c r="S14" i="6" s="1"/>
  <c r="AD31" i="6" a="1"/>
  <c r="AD31" i="6" s="1"/>
  <c r="BF25" i="6" a="1"/>
  <c r="BF25" i="6" s="1"/>
  <c r="AQ12" i="6" a="1"/>
  <c r="AQ12" i="6" s="1"/>
  <c r="BF23" i="6" a="1"/>
  <c r="BF23" i="6" s="1"/>
  <c r="AD21" i="6" a="1"/>
  <c r="AD21" i="6" s="1"/>
  <c r="AM17" i="6" a="1"/>
  <c r="AM17" i="6" s="1"/>
  <c r="AL33" i="6" a="1"/>
  <c r="AL33" i="6" s="1"/>
  <c r="V21" i="6" a="1"/>
  <c r="V21" i="6" s="1"/>
  <c r="AM31" i="6" a="1"/>
  <c r="AM31" i="6" s="1"/>
  <c r="AX18" i="6" a="1"/>
  <c r="AX18" i="6" s="1"/>
  <c r="AY14" i="6" a="1"/>
  <c r="AY14" i="6" s="1"/>
  <c r="AQ16" i="6" a="1"/>
  <c r="AQ16" i="6" s="1"/>
  <c r="AX16" i="6" a="1"/>
  <c r="AX16" i="6" s="1"/>
  <c r="AE29" i="6" a="1"/>
  <c r="AE29" i="6" s="1"/>
  <c r="BG24" i="6" a="1"/>
  <c r="BG24" i="6" s="1"/>
  <c r="AH10" i="6" a="1"/>
  <c r="AH10" i="6" s="1"/>
  <c r="AY32" i="6" a="1"/>
  <c r="AY32" i="6" s="1"/>
  <c r="BJ30" i="6" a="1"/>
  <c r="BJ30" i="6" s="1"/>
  <c r="BK19" i="6" a="1"/>
  <c r="BK19" i="6" s="1"/>
  <c r="BG31" i="6" a="1"/>
  <c r="BG31" i="6" s="1"/>
  <c r="AM24" i="6" a="1"/>
  <c r="AM24" i="6" s="1"/>
  <c r="AM18" i="6" a="1"/>
  <c r="AM18" i="6" s="1"/>
  <c r="AT11" i="6" a="1"/>
  <c r="AT11" i="6" s="1"/>
  <c r="AX21" i="6" a="1"/>
  <c r="AX21" i="6" s="1"/>
  <c r="AL23" i="6" a="1"/>
  <c r="AL23" i="6" s="1"/>
  <c r="AT13" i="6" a="1"/>
  <c r="AT13" i="6" s="1"/>
  <c r="BK22" i="6" a="1"/>
  <c r="BK22" i="6" s="1"/>
  <c r="AM10" i="6" a="1"/>
  <c r="AM10" i="6" s="1"/>
  <c r="S15" i="6" a="1"/>
  <c r="S15" i="6" s="1"/>
  <c r="BB30" i="6" a="1"/>
  <c r="BB30" i="6" s="1"/>
  <c r="W26" i="6" a="1"/>
  <c r="W26" i="6" s="1"/>
  <c r="BC9" i="6" a="1"/>
  <c r="BC9" i="6" s="1"/>
  <c r="AA22" i="6" a="1"/>
  <c r="AA22" i="6" s="1"/>
  <c r="AE25" i="6" a="1"/>
  <c r="AE25" i="6" s="1"/>
  <c r="BB12" i="6" a="1"/>
  <c r="BB12" i="6" s="1"/>
  <c r="S20" i="6" a="1"/>
  <c r="S20" i="6" s="1"/>
  <c r="AY16" i="6" a="1"/>
  <c r="AY16" i="6" s="1"/>
  <c r="BG28" i="6" a="1"/>
  <c r="BG28" i="6" s="1"/>
  <c r="BK33" i="6" a="1"/>
  <c r="BK33" i="6" s="1"/>
  <c r="BG23" i="6" a="1"/>
  <c r="BG23" i="6" s="1"/>
  <c r="AP22" i="6" a="1"/>
  <c r="AP22" i="6" s="1"/>
  <c r="AA29" i="6" a="1"/>
  <c r="AA29" i="6" s="1"/>
  <c r="BJ29" i="6" a="1"/>
  <c r="BJ29" i="6" s="1"/>
  <c r="BC29" i="6" a="1"/>
  <c r="BC29" i="6" s="1"/>
  <c r="AE9" i="6" a="1"/>
  <c r="AE9" i="6" s="1"/>
  <c r="BK21" i="6" a="1"/>
  <c r="BK21" i="6" s="1"/>
  <c r="BJ33" i="6" a="1"/>
  <c r="BJ33" i="6" s="1"/>
  <c r="R19" i="6" a="1"/>
  <c r="R19" i="6" s="1"/>
  <c r="W9" i="6" a="1"/>
  <c r="W9" i="6" s="1"/>
  <c r="AA33" i="6" a="1"/>
  <c r="AA33" i="6" s="1"/>
  <c r="AI23" i="6" a="1"/>
  <c r="AI23" i="6" s="1"/>
  <c r="BF27" i="6" a="1"/>
  <c r="BF27" i="6" s="1"/>
  <c r="R29" i="6" a="1"/>
  <c r="R29" i="6" s="1"/>
  <c r="AQ9" i="6" a="1"/>
  <c r="AQ9" i="6" s="1"/>
  <c r="Z24" i="6" a="1"/>
  <c r="Z24" i="6" s="1"/>
  <c r="V33" i="6" a="1"/>
  <c r="V33" i="6" s="1"/>
  <c r="AP25" i="6" a="1"/>
  <c r="AP25" i="6" s="1"/>
  <c r="BF26" i="6" a="1"/>
  <c r="BF26" i="6" s="1"/>
  <c r="AL11" i="6" a="1"/>
  <c r="AL11" i="6" s="1"/>
  <c r="V28" i="6" a="1"/>
  <c r="V28" i="6" s="1"/>
  <c r="AE12" i="6" a="1"/>
  <c r="AE12" i="6" s="1"/>
  <c r="BB10" i="6" a="1"/>
  <c r="BB10" i="6" s="1"/>
  <c r="AL29" i="6" a="1"/>
  <c r="AL29" i="6" s="1"/>
  <c r="V23" i="6" a="1"/>
  <c r="V23" i="6" s="1"/>
  <c r="AL17" i="6" a="1"/>
  <c r="AL17" i="6" s="1"/>
  <c r="BB31" i="6" a="1"/>
  <c r="BB31" i="6" s="1"/>
  <c r="BG14" i="6" a="1"/>
  <c r="BG14" i="6" s="1"/>
  <c r="AU26" i="6" a="1"/>
  <c r="AU26" i="6" s="1"/>
  <c r="AA12" i="6" a="1"/>
  <c r="AA12" i="6" s="1"/>
  <c r="V11" i="6" a="1"/>
  <c r="V11" i="6" s="1"/>
  <c r="BG9" i="6" a="1"/>
  <c r="BG9" i="6" s="1"/>
  <c r="BF19" i="6" a="1"/>
  <c r="BF19" i="6" s="1"/>
  <c r="AT22" i="6" a="1"/>
  <c r="AT22" i="6" s="1"/>
  <c r="AU13" i="6" a="1"/>
  <c r="AU13" i="6" s="1"/>
  <c r="BC16" i="6" a="1"/>
  <c r="BC16" i="6" s="1"/>
  <c r="R14" i="6" a="1"/>
  <c r="R14" i="6" s="1"/>
  <c r="AQ11" i="6" a="1"/>
  <c r="AQ11" i="6" s="1"/>
  <c r="AM13" i="6" a="1"/>
  <c r="AM13" i="6" s="1"/>
  <c r="AM14" i="6" a="1"/>
  <c r="AM14" i="6" s="1"/>
  <c r="AE24" i="6" a="1"/>
  <c r="AE24" i="6" s="1"/>
  <c r="W29" i="6" a="1"/>
  <c r="W29" i="6" s="1"/>
  <c r="AU15" i="6" a="1"/>
  <c r="AU15" i="6" s="1"/>
  <c r="AD24" i="6" a="1"/>
  <c r="AD24" i="6" s="1"/>
  <c r="AP15" i="6" a="1"/>
  <c r="AP15" i="6" s="1"/>
  <c r="AP32" i="6" a="1"/>
  <c r="AP32" i="6" s="1"/>
  <c r="Z15" i="6" a="1"/>
  <c r="Z15" i="6" s="1"/>
  <c r="V14" i="6" a="1"/>
  <c r="V14" i="6" s="1"/>
  <c r="BF30" i="6" a="1"/>
  <c r="BF30" i="6" s="1"/>
  <c r="AA9" i="6" a="1"/>
  <c r="AA9" i="6" s="1"/>
  <c r="AD27" i="6" a="1"/>
  <c r="AD27" i="6" s="1"/>
  <c r="AQ10" i="6" a="1"/>
  <c r="AQ10" i="6" s="1"/>
  <c r="AP28" i="6" a="1"/>
  <c r="AP28" i="6" s="1"/>
  <c r="AX12" i="6" a="1"/>
  <c r="AX12" i="6" s="1"/>
  <c r="AD17" i="6" a="1"/>
  <c r="AD17" i="6" s="1"/>
  <c r="BJ32" i="6" a="1"/>
  <c r="BJ32" i="6" s="1"/>
  <c r="BG13" i="6" a="1"/>
  <c r="BG13" i="6" s="1"/>
  <c r="BG30" i="6" a="1"/>
  <c r="BG30" i="6" s="1"/>
  <c r="S33" i="6" a="1"/>
  <c r="S33" i="6" s="1"/>
  <c r="AU20" i="6" a="1"/>
  <c r="AU20" i="6" s="1"/>
  <c r="AL20" i="6" a="1"/>
  <c r="AL20" i="6" s="1"/>
  <c r="AY20" i="6" a="1"/>
  <c r="AY20" i="6" s="1"/>
  <c r="S31" i="6" a="1"/>
  <c r="S31" i="6" s="1"/>
  <c r="R22" i="6" a="1"/>
  <c r="R22" i="6" s="1"/>
  <c r="BG27" i="6" a="1"/>
  <c r="BG27" i="6" s="1"/>
  <c r="Z22" i="6" a="1"/>
  <c r="Z22" i="6" s="1"/>
  <c r="AM11" i="6" a="1"/>
  <c r="AM11" i="6" s="1"/>
  <c r="BJ12" i="6" a="1"/>
  <c r="BJ12" i="6" s="1"/>
  <c r="AT10" i="6" a="1"/>
  <c r="AT10" i="6" s="1"/>
  <c r="AI25" i="6" a="1"/>
  <c r="AI25" i="6" s="1"/>
  <c r="W19" i="6" a="1"/>
  <c r="W19" i="6" s="1"/>
  <c r="BC17" i="6" a="1"/>
  <c r="BC17" i="6" s="1"/>
  <c r="AT9" i="6" a="1"/>
  <c r="AT9" i="6" s="1"/>
  <c r="S28" i="6" a="1"/>
  <c r="S28" i="6" s="1"/>
  <c r="R9" i="6" a="1"/>
  <c r="R9" i="6" s="1"/>
  <c r="BK32" i="6" a="1"/>
  <c r="BK32" i="6" s="1"/>
  <c r="AU9" i="6" a="1"/>
  <c r="AU9" i="6" s="1"/>
  <c r="W18" i="6" a="1"/>
  <c r="W18" i="6" s="1"/>
  <c r="BJ16" i="6" a="1"/>
  <c r="BJ16" i="6" s="1"/>
  <c r="Z32" i="6" a="1"/>
  <c r="Z32" i="6" s="1"/>
  <c r="AX19" i="6" a="1"/>
  <c r="AX19" i="6" s="1"/>
  <c r="AY27" i="6" a="1"/>
  <c r="AY27" i="6" s="1"/>
  <c r="BK23" i="6" a="1"/>
  <c r="BK23" i="6" s="1"/>
  <c r="BC31" i="6" a="1"/>
  <c r="BC31" i="6" s="1"/>
  <c r="Z12" i="6" a="1"/>
  <c r="Z12" i="6" s="1"/>
  <c r="AX26" i="6" a="1"/>
  <c r="AX26" i="6" s="1"/>
  <c r="AM21" i="6" a="1"/>
  <c r="AM21" i="6" s="1"/>
  <c r="AP13" i="6" a="1"/>
  <c r="AP13" i="6" s="1"/>
  <c r="AH14" i="6" a="1"/>
  <c r="AH14" i="6" s="1"/>
  <c r="AL26" i="6" a="1"/>
  <c r="AL26" i="6" s="1"/>
  <c r="AP31" i="6" a="1"/>
  <c r="AP31" i="6" s="1"/>
  <c r="AP20" i="6" a="1"/>
  <c r="AP20" i="6" s="1"/>
  <c r="AU22" i="6" a="1"/>
  <c r="AU22" i="6" s="1"/>
  <c r="AL15" i="6" a="1"/>
  <c r="AL15" i="6" s="1"/>
  <c r="AU33" i="6" a="1"/>
  <c r="AU33" i="6" s="1"/>
  <c r="AM30" i="6" a="1"/>
  <c r="AM30" i="6" s="1"/>
  <c r="AE31" i="6" a="1"/>
  <c r="AE31" i="6" s="1"/>
  <c r="AT15" i="6" a="1"/>
  <c r="AT15" i="6" s="1"/>
  <c r="AA18" i="6" a="1"/>
  <c r="AA18" i="6" s="1"/>
  <c r="Z9" i="6" a="1"/>
  <c r="Z9" i="6" s="1"/>
  <c r="AI9" i="6" a="1"/>
  <c r="AI9" i="6" s="1"/>
  <c r="AY25" i="6" a="1"/>
  <c r="AY25" i="6" s="1"/>
  <c r="BF14" i="6" a="1"/>
  <c r="BF14" i="6" s="1"/>
  <c r="S18" i="6" a="1"/>
  <c r="S18" i="6" s="1"/>
  <c r="V16" i="6" a="1"/>
  <c r="V16" i="6" s="1"/>
  <c r="AT32" i="6" a="1"/>
  <c r="AT32" i="6" s="1"/>
  <c r="AE18" i="6" a="1"/>
  <c r="AE18" i="6" s="1"/>
  <c r="AQ27" i="6" a="1"/>
  <c r="AQ27" i="6" s="1"/>
  <c r="V31" i="6" a="1"/>
  <c r="V31" i="6" s="1"/>
  <c r="AL21" i="6" a="1"/>
  <c r="AL21" i="6" s="1"/>
  <c r="AY30" i="6" a="1"/>
  <c r="AY30" i="6" s="1"/>
  <c r="BC23" i="6" a="1"/>
  <c r="BC23" i="6" s="1"/>
  <c r="BC26" i="6" a="1"/>
  <c r="BC26" i="6" s="1"/>
  <c r="AT28" i="6" a="1"/>
  <c r="AT28" i="6" s="1"/>
  <c r="AD28" i="6" a="1"/>
  <c r="AD28" i="6" s="1"/>
  <c r="R25" i="6" a="1"/>
  <c r="R25" i="6" s="1"/>
  <c r="BC18" i="6" a="1"/>
  <c r="BC18" i="6" s="1"/>
  <c r="Z31" i="6" a="1"/>
  <c r="Z31" i="6" s="1"/>
  <c r="AL28" i="6" a="1"/>
  <c r="AL28" i="6" s="1"/>
  <c r="AY26" i="6" a="1"/>
  <c r="AY26" i="6" s="1"/>
  <c r="BJ13" i="6" a="1"/>
  <c r="BJ13" i="6" s="1"/>
  <c r="AE10" i="6" a="1"/>
  <c r="AE10" i="6" s="1"/>
  <c r="BJ10" i="6" a="1"/>
  <c r="BJ10" i="6" s="1"/>
  <c r="R32" i="6" a="1"/>
  <c r="R32" i="6" s="1"/>
  <c r="BK10" i="6" a="1"/>
  <c r="BK10" i="6" s="1"/>
  <c r="BK20" i="6" a="1"/>
  <c r="BK20" i="6" s="1"/>
  <c r="R26" i="6" a="1"/>
  <c r="R26" i="6" s="1"/>
  <c r="AU23" i="6" a="1"/>
  <c r="AU23" i="6" s="1"/>
  <c r="AP16" i="6" a="1"/>
  <c r="AP16" i="6" s="1"/>
  <c r="R24" i="6" a="1"/>
  <c r="R24" i="6" s="1"/>
  <c r="AQ24" i="6" a="1"/>
  <c r="AQ24" i="6" s="1"/>
  <c r="R11" i="6" a="1"/>
  <c r="R11" i="6" s="1"/>
  <c r="AT31" i="6" a="1"/>
  <c r="AT31" i="6" s="1"/>
  <c r="AM33" i="6" a="1"/>
  <c r="AM33" i="6" s="1"/>
  <c r="AX30" i="6" a="1"/>
  <c r="AX30" i="6" s="1"/>
  <c r="AL25" i="6" a="1"/>
  <c r="AL25" i="6" s="1"/>
  <c r="AH27" i="6" a="1"/>
  <c r="AH27" i="6" s="1"/>
  <c r="BJ28" i="6" a="1"/>
  <c r="BJ28" i="6" s="1"/>
  <c r="AH18" i="6" a="1"/>
  <c r="AH18" i="6" s="1"/>
  <c r="Z26" i="6" a="1"/>
  <c r="Z26" i="6" s="1"/>
  <c r="S21" i="6" a="1"/>
  <c r="S21" i="6" s="1"/>
  <c r="Z21" i="6" a="1"/>
  <c r="Z21" i="6" s="1"/>
  <c r="V15" i="6" a="1"/>
  <c r="V15" i="6" s="1"/>
  <c r="AL19" i="6" a="1"/>
  <c r="AL19" i="6" s="1"/>
  <c r="R16" i="6" a="1"/>
  <c r="R16" i="6" s="1"/>
  <c r="AQ22" i="6" a="1"/>
  <c r="AQ22" i="6" s="1"/>
  <c r="AP11" i="6" a="1"/>
  <c r="AP11" i="6" s="1"/>
  <c r="BG12" i="6" a="1"/>
  <c r="BG12" i="6" s="1"/>
  <c r="AI13" i="6" a="1"/>
  <c r="AI13" i="6" s="1"/>
  <c r="AD13" i="6" a="1"/>
  <c r="AD13" i="6" s="1"/>
  <c r="AI19" i="6" a="1"/>
  <c r="AI19" i="6" s="1"/>
  <c r="AD9" i="6" a="1"/>
  <c r="AD9" i="6" s="1"/>
  <c r="AD26" i="6" a="1"/>
  <c r="AD26" i="6" s="1"/>
  <c r="S26" i="6" a="1"/>
  <c r="S26" i="6" s="1"/>
  <c r="AA28" i="6" a="1"/>
  <c r="AA28" i="6" s="1"/>
  <c r="BJ22" i="6" a="1"/>
  <c r="BJ22" i="6" s="1"/>
  <c r="BB9" i="6" a="1"/>
  <c r="BB9" i="6" s="1"/>
  <c r="BB28" i="6" a="1"/>
  <c r="BB28" i="6" s="1"/>
  <c r="AM22" i="6" a="1"/>
  <c r="AM22" i="6" s="1"/>
  <c r="AY9" i="6" a="1"/>
  <c r="AY9" i="6" s="1"/>
  <c r="AP27" i="6" a="1"/>
  <c r="AP27" i="6" s="1"/>
  <c r="Z10" i="6" a="1"/>
  <c r="Z10" i="6" s="1"/>
  <c r="BF22" i="6" a="1"/>
  <c r="BF22" i="6" s="1"/>
  <c r="AX22" i="6" a="1"/>
  <c r="AX22" i="6" s="1"/>
  <c r="AM32" i="6" a="1"/>
  <c r="AM32" i="6" s="1"/>
  <c r="S32" i="6" a="1"/>
  <c r="S32" i="6" s="1"/>
  <c r="AU21" i="6" a="1"/>
  <c r="AU21" i="6" s="1"/>
  <c r="AY33" i="6" a="1"/>
  <c r="AY33" i="6" s="1"/>
  <c r="S13" i="6" a="1"/>
  <c r="S13" i="6" s="1"/>
  <c r="BJ20" i="6" a="1"/>
  <c r="BJ20" i="6" s="1"/>
  <c r="AD22" i="6" a="1"/>
  <c r="AD22" i="6" s="1"/>
  <c r="AP14" i="6" a="1"/>
  <c r="AP14" i="6" s="1"/>
  <c r="AU25" i="6" a="1"/>
  <c r="AU25" i="6" s="1"/>
  <c r="AM29" i="6" a="1"/>
  <c r="AM29" i="6" s="1"/>
  <c r="AP24" i="6" a="1"/>
  <c r="AP24" i="6" s="1"/>
  <c r="BB29" i="6" a="1"/>
  <c r="BB29" i="6" s="1"/>
  <c r="AY31" i="6" a="1"/>
  <c r="AY31" i="6" s="1"/>
  <c r="AI12" i="6" a="1"/>
  <c r="AI12" i="6" s="1"/>
  <c r="AD25" i="6" a="1"/>
  <c r="AD25" i="6" s="1"/>
  <c r="BK28" i="6" a="1"/>
  <c r="BK28" i="6" s="1"/>
  <c r="AD11" i="6" a="1"/>
  <c r="AD11" i="6" s="1"/>
  <c r="AD16" i="6" a="1"/>
  <c r="AD16" i="6" s="1"/>
  <c r="AA31" i="6" a="1"/>
  <c r="AA31" i="6" s="1"/>
  <c r="BJ21" i="6" a="1"/>
  <c r="BJ21" i="6" s="1"/>
  <c r="AL30" i="6" a="1"/>
  <c r="AL30" i="6" s="1"/>
  <c r="BG25" i="6" a="1"/>
  <c r="BG25" i="6" s="1"/>
  <c r="AE19" i="6" a="1"/>
  <c r="AE19" i="6" s="1"/>
  <c r="AY13" i="6" a="1"/>
  <c r="AY13" i="6" s="1"/>
  <c r="W12" i="6" a="1"/>
  <c r="W12" i="6" s="1"/>
  <c r="BK17" i="6" a="1"/>
  <c r="BK17" i="6" s="1"/>
  <c r="AU28" i="6" a="1"/>
  <c r="AU28" i="6" s="1"/>
  <c r="AA20" i="6" a="1"/>
  <c r="AA20" i="6" s="1"/>
  <c r="BG26" i="6" a="1"/>
  <c r="BG26" i="6" s="1"/>
  <c r="AH25" i="6" a="1"/>
  <c r="AH25" i="6" s="1"/>
  <c r="AX17" i="6" a="1"/>
  <c r="AX17" i="6" s="1"/>
  <c r="Z28" i="6" a="1"/>
  <c r="Z28" i="6" s="1"/>
  <c r="Z11" i="6" a="1"/>
  <c r="Z11" i="6" s="1"/>
  <c r="BJ31" i="6" a="1"/>
  <c r="BJ31" i="6" s="1"/>
  <c r="BJ24" i="6" a="1"/>
  <c r="BJ24" i="6" s="1"/>
  <c r="AM28" i="6" a="1"/>
  <c r="AM28" i="6" s="1"/>
  <c r="AH26" i="6" a="1"/>
  <c r="AH26" i="6" s="1"/>
  <c r="AI10" i="6" a="1"/>
  <c r="AI10" i="6" s="1"/>
  <c r="AI31" i="6" a="1"/>
  <c r="AI31" i="6" s="1"/>
  <c r="BB26" i="6" a="1"/>
  <c r="BB26" i="6" s="1"/>
  <c r="AI21" i="6" a="1"/>
  <c r="AI21" i="6" s="1"/>
  <c r="BC14" i="6" a="1"/>
  <c r="BC14" i="6" s="1"/>
  <c r="BF11" i="6" a="1"/>
  <c r="BF11" i="6" s="1"/>
  <c r="AU18" i="6" a="1"/>
  <c r="AU18" i="6" s="1"/>
  <c r="V29" i="6" a="1"/>
  <c r="V29" i="6" s="1"/>
  <c r="AD15" i="6" a="1"/>
  <c r="AD15" i="6" s="1"/>
  <c r="Z27" i="6" a="1"/>
  <c r="Z27" i="6" s="1"/>
  <c r="AU14" i="6" a="1"/>
  <c r="AU14" i="6" s="1"/>
  <c r="AD18" i="6" a="1"/>
  <c r="AD18" i="6" s="1"/>
  <c r="AH29" i="6" a="1"/>
  <c r="AH29" i="6" s="1"/>
  <c r="BK9" i="6" a="1"/>
  <c r="BK9" i="6" s="1"/>
  <c r="W15" i="6" a="1"/>
  <c r="W15" i="6" s="1"/>
  <c r="AH30" i="6" a="1"/>
  <c r="AH30" i="6" s="1"/>
  <c r="AQ20" i="6" a="1"/>
  <c r="AQ20" i="6" s="1"/>
  <c r="AP19" i="6" a="1"/>
  <c r="AP19" i="6" s="1"/>
  <c r="W16" i="6" a="1"/>
  <c r="W16" i="6" s="1"/>
  <c r="S24" i="6" a="1"/>
  <c r="S24" i="6" s="1"/>
  <c r="V13" i="6" a="1"/>
  <c r="V13" i="6" s="1"/>
  <c r="AQ21" i="6" a="1"/>
  <c r="AQ21" i="6" s="1"/>
  <c r="Q279" i="7"/>
  <c r="P279" i="7"/>
  <c r="P18" i="6"/>
  <c r="Q18" i="6" s="1"/>
  <c r="P26" i="6"/>
  <c r="Q26" i="6" s="1"/>
  <c r="P20" i="6"/>
  <c r="Q20" i="6" s="1"/>
  <c r="X32" i="6"/>
  <c r="Y32" i="6" s="1"/>
  <c r="P28" i="6"/>
  <c r="Q28" i="6" s="1"/>
  <c r="X31" i="6"/>
  <c r="X21" i="6"/>
  <c r="P33" i="6"/>
  <c r="X19" i="6"/>
  <c r="X27" i="6"/>
  <c r="Y27" i="6" s="1"/>
  <c r="P9" i="6"/>
  <c r="T12" i="6"/>
  <c r="T33" i="6"/>
  <c r="U33" i="6" s="1"/>
  <c r="T15" i="6"/>
  <c r="U15" i="6" s="1"/>
  <c r="X11" i="6"/>
  <c r="T16" i="6"/>
  <c r="U16" i="6" s="1"/>
  <c r="T11" i="6"/>
  <c r="P12" i="6"/>
  <c r="Q12" i="6" s="1"/>
  <c r="X25" i="6"/>
  <c r="Y25" i="6" s="1"/>
  <c r="P21" i="6"/>
  <c r="X26" i="6"/>
  <c r="Y26" i="6" s="1"/>
  <c r="T10" i="6"/>
  <c r="T17" i="6"/>
  <c r="U17" i="6" s="1"/>
  <c r="T23" i="6"/>
  <c r="P17" i="6"/>
  <c r="Q17" i="6" s="1"/>
  <c r="X24" i="6"/>
  <c r="Y24" i="6" s="1"/>
  <c r="T25" i="6"/>
  <c r="U25" i="6" s="1"/>
  <c r="X16" i="6"/>
  <c r="Y16" i="6" s="1"/>
  <c r="P30" i="6"/>
  <c r="Q30" i="6" s="1"/>
  <c r="T27" i="6"/>
  <c r="T29" i="6"/>
  <c r="U29" i="6" s="1"/>
  <c r="P16" i="6"/>
  <c r="P31" i="6"/>
  <c r="X9" i="6"/>
  <c r="X17" i="6"/>
  <c r="Y17" i="6" s="1"/>
  <c r="X14" i="6"/>
  <c r="Y14" i="6" s="1"/>
  <c r="T13" i="6"/>
  <c r="U13" i="6" s="1"/>
  <c r="T30" i="6"/>
  <c r="U30" i="6" s="1"/>
  <c r="P11" i="6"/>
  <c r="P25" i="6"/>
  <c r="T24" i="6"/>
  <c r="U24" i="6" s="1"/>
  <c r="P10" i="6"/>
  <c r="Q10" i="6" s="1"/>
  <c r="P32" i="6"/>
  <c r="P14" i="6"/>
  <c r="X22" i="6"/>
  <c r="X10" i="6"/>
  <c r="P13" i="6"/>
  <c r="Q13" i="6" s="1"/>
  <c r="X12" i="6"/>
  <c r="Y12" i="6" s="1"/>
  <c r="P15" i="6"/>
  <c r="Q15" i="6" s="1"/>
  <c r="P27" i="6"/>
  <c r="Q27" i="6" s="1"/>
  <c r="X30" i="6"/>
  <c r="P24" i="6"/>
  <c r="Q24" i="6" s="1"/>
  <c r="X29" i="6"/>
  <c r="Y29" i="6" s="1"/>
  <c r="T20" i="6"/>
  <c r="U20" i="6" s="1"/>
  <c r="T26" i="6"/>
  <c r="U26" i="6" s="1"/>
  <c r="T18" i="6"/>
  <c r="U18" i="6" s="1"/>
  <c r="P23" i="6"/>
  <c r="Q23" i="6" s="1"/>
  <c r="T21" i="6"/>
  <c r="T22" i="6"/>
  <c r="U22" i="6" s="1"/>
  <c r="T19" i="6"/>
  <c r="U19" i="6" s="1"/>
  <c r="X20" i="6"/>
  <c r="Y20" i="6" s="1"/>
  <c r="X33" i="6"/>
  <c r="Y33" i="6" s="1"/>
  <c r="T32" i="6"/>
  <c r="U32" i="6" s="1"/>
  <c r="P29" i="6"/>
  <c r="P22" i="6"/>
  <c r="X28" i="6"/>
  <c r="X15" i="6"/>
  <c r="Y15" i="6" s="1"/>
  <c r="T28" i="6"/>
  <c r="U28" i="6" s="1"/>
  <c r="X23" i="6"/>
  <c r="Y23" i="6" s="1"/>
  <c r="T31" i="6"/>
  <c r="U31" i="6" s="1"/>
  <c r="T14" i="6"/>
  <c r="U14" i="6" s="1"/>
  <c r="P19" i="6"/>
  <c r="X18" i="6"/>
  <c r="Y18" i="6" s="1"/>
  <c r="T9" i="6"/>
  <c r="U9" i="6" s="1"/>
  <c r="X13" i="6"/>
  <c r="AF9" i="6"/>
  <c r="AF25" i="6"/>
  <c r="AB10" i="6"/>
  <c r="AF20" i="6"/>
  <c r="AB15" i="6"/>
  <c r="AF16" i="6"/>
  <c r="AG16" i="6" s="1"/>
  <c r="AB29" i="6"/>
  <c r="AC29" i="6" s="1"/>
  <c r="AF22" i="6"/>
  <c r="AG22" i="6" s="1"/>
  <c r="AB33" i="6"/>
  <c r="AC33" i="6" s="1"/>
  <c r="AF30" i="6"/>
  <c r="AF33" i="6"/>
  <c r="AG33" i="6" s="1"/>
  <c r="AB21" i="6"/>
  <c r="AC21" i="6" s="1"/>
  <c r="AB16" i="6"/>
  <c r="AF27" i="6"/>
  <c r="AF28" i="6"/>
  <c r="AG28" i="6" s="1"/>
  <c r="AB13" i="6"/>
  <c r="AF23" i="6"/>
  <c r="AB23" i="6"/>
  <c r="AB11" i="6"/>
  <c r="AC11" i="6" s="1"/>
  <c r="AB18" i="6"/>
  <c r="AF26" i="6"/>
  <c r="AG26" i="6" s="1"/>
  <c r="AB28" i="6"/>
  <c r="AC28" i="6" s="1"/>
  <c r="AB9" i="6"/>
  <c r="AB22" i="6"/>
  <c r="AF17" i="6"/>
  <c r="AF11" i="6"/>
  <c r="AG11" i="6" s="1"/>
  <c r="AB14" i="6"/>
  <c r="AF10" i="6"/>
  <c r="AG10" i="6" s="1"/>
  <c r="AB17" i="6"/>
  <c r="AF15" i="6"/>
  <c r="AG15" i="6" s="1"/>
  <c r="AB26" i="6"/>
  <c r="AC26" i="6" s="1"/>
  <c r="AB20" i="6"/>
  <c r="AC20" i="6" s="1"/>
  <c r="AB27" i="6"/>
  <c r="AC27" i="6" s="1"/>
  <c r="AB24" i="6"/>
  <c r="AC24" i="6" s="1"/>
  <c r="AB32" i="6"/>
  <c r="AF19" i="6"/>
  <c r="AF32" i="6"/>
  <c r="AG32" i="6" s="1"/>
  <c r="AB25" i="6"/>
  <c r="AC25" i="6" s="1"/>
  <c r="AB30" i="6"/>
  <c r="AC30" i="6" s="1"/>
  <c r="AF18" i="6"/>
  <c r="AB12" i="6"/>
  <c r="AB19" i="6"/>
  <c r="AC19" i="6" s="1"/>
  <c r="AF14" i="6"/>
  <c r="AF24" i="6"/>
  <c r="AG24" i="6" s="1"/>
  <c r="AF31" i="6"/>
  <c r="AG31" i="6" s="1"/>
  <c r="AB31" i="6"/>
  <c r="AF12" i="6"/>
  <c r="AG12" i="6" s="1"/>
  <c r="AF13" i="6"/>
  <c r="AF29" i="6"/>
  <c r="AG29" i="6" s="1"/>
  <c r="AF21" i="6"/>
  <c r="UQ11" i="1"/>
  <c r="US10" i="1"/>
  <c r="Y21" i="6" l="1"/>
  <c r="AC18" i="6"/>
  <c r="U23" i="6"/>
  <c r="AC17" i="6"/>
  <c r="Q11" i="6"/>
  <c r="AC13" i="6"/>
  <c r="Q14" i="6"/>
  <c r="BO14" i="6" a="1"/>
  <c r="BO14" i="6" s="1"/>
  <c r="BO21" i="6" a="1"/>
  <c r="BO21" i="6" s="1"/>
  <c r="BN20" i="6" a="1"/>
  <c r="BN20" i="6" s="1"/>
  <c r="N11" i="6" a="1"/>
  <c r="N11" i="6" s="1"/>
  <c r="O24" i="6" a="1"/>
  <c r="O24" i="6" s="1"/>
  <c r="O29" i="6" a="1"/>
  <c r="O29" i="6" s="1"/>
  <c r="N14" i="6" a="1"/>
  <c r="N14" i="6" s="1"/>
  <c r="N33" i="6" a="1"/>
  <c r="N33" i="6" s="1"/>
  <c r="O17" i="6" a="1"/>
  <c r="O17" i="6" s="1"/>
  <c r="N30" i="6" a="1"/>
  <c r="N30" i="6" s="1"/>
  <c r="O23" i="6" a="1"/>
  <c r="O23" i="6" s="1"/>
  <c r="O14" i="6" a="1"/>
  <c r="O14" i="6" s="1"/>
  <c r="O11" i="6" a="1"/>
  <c r="O11" i="6" s="1"/>
  <c r="O28" i="6" a="1"/>
  <c r="O28" i="6" s="1"/>
  <c r="N22" i="6" a="1"/>
  <c r="N22" i="6" s="1"/>
  <c r="BO9" i="6" a="1"/>
  <c r="BO9" i="6" s="1"/>
  <c r="N12" i="6" a="1"/>
  <c r="N12" i="6" s="1"/>
  <c r="N13" i="6" a="1"/>
  <c r="N13" i="6" s="1"/>
  <c r="O26" i="6" a="1"/>
  <c r="O26" i="6" s="1"/>
  <c r="O12" i="6" a="1"/>
  <c r="O12" i="6" s="1"/>
  <c r="BO13" i="6" a="1"/>
  <c r="BO13" i="6" s="1"/>
  <c r="BN31" i="6" a="1"/>
  <c r="BN31" i="6" s="1"/>
  <c r="N18" i="6" a="1"/>
  <c r="N18" i="6" s="1"/>
  <c r="O27" i="6" a="1"/>
  <c r="O27" i="6" s="1"/>
  <c r="O33" i="6" a="1"/>
  <c r="O33" i="6" s="1"/>
  <c r="BN23" i="6" a="1"/>
  <c r="BN23" i="6" s="1"/>
  <c r="BO25" i="6" a="1"/>
  <c r="BO25" i="6" s="1"/>
  <c r="BO31" i="6" a="1"/>
  <c r="BO31" i="6" s="1"/>
  <c r="O16" i="6" a="1"/>
  <c r="O16" i="6" s="1"/>
  <c r="N24" i="6" a="1"/>
  <c r="N24" i="6" s="1"/>
  <c r="BN10" i="6" a="1"/>
  <c r="BN10" i="6" s="1"/>
  <c r="BO17" i="6" a="1"/>
  <c r="BO17" i="6" s="1"/>
  <c r="N20" i="6" a="1"/>
  <c r="N20" i="6" s="1"/>
  <c r="O9" i="6" a="1"/>
  <c r="O9" i="6" s="1"/>
  <c r="N9" i="6" a="1"/>
  <c r="N9" i="6" s="1"/>
  <c r="BN24" i="6" a="1"/>
  <c r="BN24" i="6" s="1"/>
  <c r="BO11" i="6" a="1"/>
  <c r="BO11" i="6" s="1"/>
  <c r="BN29" i="6" a="1"/>
  <c r="BN29" i="6" s="1"/>
  <c r="O20" i="6" a="1"/>
  <c r="O20" i="6" s="1"/>
  <c r="O21" i="6" a="1"/>
  <c r="O21" i="6" s="1"/>
  <c r="BN27" i="6" a="1"/>
  <c r="BN27" i="6" s="1"/>
  <c r="BO16" i="6" a="1"/>
  <c r="BO16" i="6" s="1"/>
  <c r="N23" i="6" a="1"/>
  <c r="N23" i="6" s="1"/>
  <c r="N19" i="6" a="1"/>
  <c r="N19" i="6" s="1"/>
  <c r="BN14" i="6" a="1"/>
  <c r="BN14" i="6" s="1"/>
  <c r="BO33" i="6" a="1"/>
  <c r="BO33" i="6" s="1"/>
  <c r="BO10" i="6" a="1"/>
  <c r="BO10" i="6" s="1"/>
  <c r="O19" i="6" a="1"/>
  <c r="O19" i="6" s="1"/>
  <c r="N32" i="6" a="1"/>
  <c r="N32" i="6" s="1"/>
  <c r="N17" i="6" a="1"/>
  <c r="N17" i="6" s="1"/>
  <c r="BN18" i="6" a="1"/>
  <c r="BN18" i="6" s="1"/>
  <c r="AP17" i="6" a="1"/>
  <c r="AP17" i="6" s="1"/>
  <c r="AH13" i="6" a="1"/>
  <c r="AH13" i="6" s="1"/>
  <c r="AG13" i="6" s="1"/>
  <c r="BO23" i="6" a="1"/>
  <c r="BO23" i="6" s="1"/>
  <c r="BN30" i="6" a="1"/>
  <c r="BN30" i="6" s="1"/>
  <c r="BO20" i="6" a="1"/>
  <c r="BO20" i="6" s="1"/>
  <c r="BO28" i="6" a="1"/>
  <c r="BO28" i="6" s="1"/>
  <c r="BO15" i="6" a="1"/>
  <c r="BO15" i="6" s="1"/>
  <c r="O18" i="6" a="1"/>
  <c r="O18" i="6" s="1"/>
  <c r="BN9" i="6" a="1"/>
  <c r="BN9" i="6" s="1"/>
  <c r="O13" i="6" a="1"/>
  <c r="O13" i="6" s="1"/>
  <c r="BO18" i="6" a="1"/>
  <c r="BO18" i="6" s="1"/>
  <c r="BN17" i="6" a="1"/>
  <c r="BN17" i="6" s="1"/>
  <c r="N10" i="6" a="1"/>
  <c r="N10" i="6" s="1"/>
  <c r="N29" i="6" a="1"/>
  <c r="N29" i="6" s="1"/>
  <c r="BN32" i="6" a="1"/>
  <c r="BN32" i="6" s="1"/>
  <c r="BO27" i="6" a="1"/>
  <c r="BO27" i="6" s="1"/>
  <c r="BO29" i="6" a="1"/>
  <c r="BO29" i="6" s="1"/>
  <c r="O30" i="6" a="1"/>
  <c r="O30" i="6" s="1"/>
  <c r="O15" i="6" a="1"/>
  <c r="O15" i="6" s="1"/>
  <c r="BO30" i="6" a="1"/>
  <c r="BO30" i="6" s="1"/>
  <c r="N15" i="6" a="1"/>
  <c r="N15" i="6" s="1"/>
  <c r="BO26" i="6" a="1"/>
  <c r="BO26" i="6" s="1"/>
  <c r="BN21" i="6" a="1"/>
  <c r="BN21" i="6" s="1"/>
  <c r="BN12" i="6" a="1"/>
  <c r="BN12" i="6" s="1"/>
  <c r="BO32" i="6" a="1"/>
  <c r="BO32" i="6" s="1"/>
  <c r="BN13" i="6" a="1"/>
  <c r="BN13" i="6" s="1"/>
  <c r="BN15" i="6" a="1"/>
  <c r="BN15" i="6" s="1"/>
  <c r="AD12" i="6" a="1"/>
  <c r="AD12" i="6" s="1"/>
  <c r="AC12" i="6" s="1"/>
  <c r="AD10" i="6" a="1"/>
  <c r="AD10" i="6" s="1"/>
  <c r="AC10" i="6" s="1"/>
  <c r="N16" i="6" a="1"/>
  <c r="N16" i="6" s="1"/>
  <c r="O25" i="6" a="1"/>
  <c r="O25" i="6" s="1"/>
  <c r="BN25" i="6" a="1"/>
  <c r="BN25" i="6" s="1"/>
  <c r="N27" i="6" a="1"/>
  <c r="N27" i="6" s="1"/>
  <c r="BN33" i="6" a="1"/>
  <c r="BN33" i="6" s="1"/>
  <c r="BN11" i="6" a="1"/>
  <c r="BN11" i="6" s="1"/>
  <c r="BN26" i="6" a="1"/>
  <c r="BN26" i="6" s="1"/>
  <c r="N21" i="6" a="1"/>
  <c r="N21" i="6" s="1"/>
  <c r="BO12" i="6" a="1"/>
  <c r="BO12" i="6" s="1"/>
  <c r="BN19" i="6" a="1"/>
  <c r="BN19" i="6" s="1"/>
  <c r="N28" i="6" a="1"/>
  <c r="N28" i="6" s="1"/>
  <c r="BO19" i="6" a="1"/>
  <c r="BO19" i="6" s="1"/>
  <c r="O31" i="6" a="1"/>
  <c r="O31" i="6" s="1"/>
  <c r="BO24" i="6" a="1"/>
  <c r="BO24" i="6" s="1"/>
  <c r="BN22" i="6" a="1"/>
  <c r="BN22" i="6" s="1"/>
  <c r="O22" i="6" a="1"/>
  <c r="O22" i="6" s="1"/>
  <c r="O32" i="6" a="1"/>
  <c r="O32" i="6" s="1"/>
  <c r="N25" i="6" a="1"/>
  <c r="N25" i="6" s="1"/>
  <c r="N26" i="6" a="1"/>
  <c r="N26" i="6" s="1"/>
  <c r="N31" i="6" a="1"/>
  <c r="N31" i="6" s="1"/>
  <c r="O10" i="6" a="1"/>
  <c r="O10" i="6" s="1"/>
  <c r="BO22" i="6" a="1"/>
  <c r="BO22" i="6" s="1"/>
  <c r="BN28" i="6" a="1"/>
  <c r="BN28" i="6" s="1"/>
  <c r="BN16" i="6" a="1"/>
  <c r="BN16" i="6" s="1"/>
  <c r="L33" i="6"/>
  <c r="M33" i="6" s="1"/>
  <c r="L24" i="6"/>
  <c r="M24" i="6" s="1"/>
  <c r="L22" i="6"/>
  <c r="M22" i="6" s="1"/>
  <c r="L12" i="6"/>
  <c r="M12" i="6" s="1"/>
  <c r="L15" i="6"/>
  <c r="M15" i="6" s="1"/>
  <c r="L20" i="6"/>
  <c r="L13" i="6"/>
  <c r="L16" i="6"/>
  <c r="L30" i="6"/>
  <c r="M30" i="6" s="1"/>
  <c r="L25" i="6"/>
  <c r="M25" i="6" s="1"/>
  <c r="L28" i="6"/>
  <c r="M28" i="6" s="1"/>
  <c r="L11" i="6"/>
  <c r="L31" i="6"/>
  <c r="M31" i="6" s="1"/>
  <c r="L29" i="6"/>
  <c r="M29" i="6" s="1"/>
  <c r="L14" i="6"/>
  <c r="L19" i="6"/>
  <c r="M19" i="6" s="1"/>
  <c r="L26" i="6"/>
  <c r="M26" i="6" s="1"/>
  <c r="L23" i="6"/>
  <c r="L9" i="6"/>
  <c r="L21" i="6"/>
  <c r="M21" i="6" s="1"/>
  <c r="L17" i="6"/>
  <c r="M17" i="6" s="1"/>
  <c r="L18" i="6"/>
  <c r="L10" i="6"/>
  <c r="L27" i="6"/>
  <c r="M27" i="6" s="1"/>
  <c r="L32" i="6"/>
  <c r="M32" i="6" s="1"/>
  <c r="Q22" i="6"/>
  <c r="AC22" i="6"/>
  <c r="Y10" i="6"/>
  <c r="US8" i="1"/>
  <c r="UT8" i="1" s="1"/>
  <c r="US9" i="1"/>
  <c r="UT9" i="1" s="1"/>
  <c r="Q9" i="6"/>
  <c r="Q280" i="7"/>
  <c r="P280" i="7"/>
  <c r="AC31" i="6"/>
  <c r="AC32" i="6"/>
  <c r="AC14" i="6"/>
  <c r="AG27" i="6"/>
  <c r="AC15" i="6"/>
  <c r="AG9" i="6"/>
  <c r="Y13" i="6"/>
  <c r="U21" i="6"/>
  <c r="Q32" i="6"/>
  <c r="Y9" i="6"/>
  <c r="Q31" i="6"/>
  <c r="U27" i="6"/>
  <c r="Q21" i="6"/>
  <c r="AG19" i="6"/>
  <c r="AC9" i="6"/>
  <c r="AG23" i="6"/>
  <c r="AG30" i="6"/>
  <c r="AG20" i="6"/>
  <c r="Q19" i="6"/>
  <c r="Q25" i="6"/>
  <c r="U11" i="6"/>
  <c r="Y19" i="6"/>
  <c r="Q33" i="6"/>
  <c r="AG21" i="6"/>
  <c r="AG14" i="6"/>
  <c r="AG18" i="6"/>
  <c r="AG17" i="6"/>
  <c r="AC16" i="6"/>
  <c r="AG25" i="6"/>
  <c r="Q29" i="6"/>
  <c r="Y30" i="6"/>
  <c r="Y22" i="6"/>
  <c r="Q16" i="6"/>
  <c r="U12" i="6"/>
  <c r="Y31" i="6"/>
  <c r="AC23" i="6"/>
  <c r="Y28" i="6"/>
  <c r="U10" i="6"/>
  <c r="Y11" i="6"/>
  <c r="US11" i="1"/>
  <c r="UU10" i="1"/>
  <c r="M23" i="6" l="1"/>
  <c r="M20" i="6"/>
  <c r="M18" i="6"/>
  <c r="M16" i="6"/>
  <c r="M14" i="6"/>
  <c r="M13" i="6"/>
  <c r="M10" i="6"/>
  <c r="M11" i="6"/>
  <c r="M9" i="6"/>
  <c r="UU8" i="1"/>
  <c r="UV8" i="1" s="1"/>
  <c r="UU9" i="1"/>
  <c r="UV9" i="1" s="1"/>
  <c r="Q281" i="7"/>
  <c r="P281" i="7"/>
  <c r="UU11" i="1"/>
  <c r="UW10" i="1"/>
  <c r="UW8" i="1" l="1"/>
  <c r="UX8" i="1" s="1"/>
  <c r="UW9" i="1"/>
  <c r="UX9" i="1" s="1"/>
  <c r="Q282" i="7"/>
  <c r="P282" i="7"/>
  <c r="UW11" i="1"/>
  <c r="UY10" i="1"/>
  <c r="UY8" i="1" l="1"/>
  <c r="UZ8" i="1" s="1"/>
  <c r="UY9" i="1"/>
  <c r="UZ9" i="1" s="1"/>
  <c r="Q283" i="7"/>
  <c r="P283" i="7"/>
  <c r="VA10" i="1"/>
  <c r="UY11" i="1"/>
  <c r="VA8" i="1" l="1"/>
  <c r="VB8" i="1" s="1"/>
  <c r="VA9" i="1"/>
  <c r="VB9" i="1" s="1"/>
  <c r="Q284" i="7"/>
  <c r="P284" i="7"/>
  <c r="VC10" i="1"/>
  <c r="VA11" i="1"/>
  <c r="VC8" i="1" l="1"/>
  <c r="VD8" i="1" s="1"/>
  <c r="VC9" i="1"/>
  <c r="VD9" i="1" s="1"/>
  <c r="Q285" i="7"/>
  <c r="P285" i="7"/>
  <c r="VC11" i="1"/>
  <c r="VE10" i="1"/>
  <c r="VE8" i="1" l="1"/>
  <c r="VF8" i="1" s="1"/>
  <c r="VE9" i="1"/>
  <c r="VF9" i="1" s="1"/>
  <c r="Q286" i="7"/>
  <c r="P286" i="7"/>
  <c r="VG10" i="1"/>
  <c r="VE11" i="1"/>
  <c r="VG8" i="1" l="1"/>
  <c r="VH8" i="1" s="1"/>
  <c r="VG9" i="1"/>
  <c r="VH9" i="1" s="1"/>
  <c r="Q287" i="7"/>
  <c r="P287" i="7"/>
  <c r="VG11" i="1"/>
  <c r="VI10" i="1"/>
  <c r="VI8" i="1" l="1"/>
  <c r="VJ8" i="1" s="1"/>
  <c r="VI9" i="1"/>
  <c r="VJ9" i="1" s="1"/>
  <c r="Q288" i="7"/>
  <c r="P288" i="7"/>
  <c r="VI11" i="1"/>
  <c r="VK10" i="1"/>
  <c r="VK8" i="1" l="1"/>
  <c r="VL8" i="1" s="1"/>
  <c r="VK9" i="1"/>
  <c r="VL9" i="1" s="1"/>
  <c r="Q289" i="7"/>
  <c r="P289" i="7"/>
  <c r="VM10" i="1"/>
  <c r="VK11" i="1"/>
  <c r="VM8" i="1" l="1"/>
  <c r="VN8" i="1" s="1"/>
  <c r="VM9" i="1"/>
  <c r="VN9" i="1" s="1"/>
  <c r="Q290" i="7"/>
  <c r="P290" i="7"/>
  <c r="VM11" i="1"/>
  <c r="VO10" i="1"/>
  <c r="VO8" i="1" l="1"/>
  <c r="VP8" i="1" s="1"/>
  <c r="VO9" i="1"/>
  <c r="VP9" i="1" s="1"/>
  <c r="Q291" i="7"/>
  <c r="P291" i="7"/>
  <c r="VQ10" i="1"/>
  <c r="VO11" i="1"/>
  <c r="VQ8" i="1" l="1"/>
  <c r="VR8" i="1" s="1"/>
  <c r="VQ9" i="1"/>
  <c r="VR9" i="1" s="1"/>
  <c r="Q292" i="7"/>
  <c r="P292" i="7"/>
  <c r="VS10" i="1"/>
  <c r="VQ11" i="1"/>
  <c r="VS8" i="1" l="1"/>
  <c r="VT8" i="1" s="1"/>
  <c r="VS9" i="1"/>
  <c r="VT9" i="1" s="1"/>
  <c r="Q293" i="7"/>
  <c r="P293" i="7"/>
  <c r="VS11" i="1"/>
  <c r="VU10" i="1"/>
  <c r="VU8" i="1" l="1"/>
  <c r="VV8" i="1" s="1"/>
  <c r="VU9" i="1"/>
  <c r="VV9" i="1" s="1"/>
  <c r="Q294" i="7"/>
  <c r="P294" i="7"/>
  <c r="VU11" i="1"/>
  <c r="VW10" i="1"/>
  <c r="VW8" i="1" l="1"/>
  <c r="VX8" i="1" s="1"/>
  <c r="VW9" i="1"/>
  <c r="VX9" i="1" s="1"/>
  <c r="Q295" i="7"/>
  <c r="P295" i="7"/>
  <c r="VW11" i="1"/>
  <c r="VY10" i="1"/>
  <c r="VY8" i="1" l="1"/>
  <c r="VZ8" i="1" s="1"/>
  <c r="VY9" i="1"/>
  <c r="VZ9" i="1" s="1"/>
  <c r="Q296" i="7"/>
  <c r="P296" i="7"/>
  <c r="VY11" i="1"/>
  <c r="WA10" i="1"/>
  <c r="WA8" i="1" l="1"/>
  <c r="WB8" i="1" s="1"/>
  <c r="WA9" i="1"/>
  <c r="WB9" i="1" s="1"/>
  <c r="Q297" i="7"/>
  <c r="P297" i="7"/>
  <c r="WC10" i="1"/>
  <c r="WA11" i="1"/>
  <c r="WC8" i="1" l="1"/>
  <c r="WD8" i="1" s="1"/>
  <c r="WC9" i="1"/>
  <c r="WD9" i="1" s="1"/>
  <c r="Q298" i="7"/>
  <c r="P298" i="7"/>
  <c r="WE10" i="1"/>
  <c r="WC11" i="1"/>
  <c r="WE8" i="1" l="1"/>
  <c r="WF8" i="1" s="1"/>
  <c r="WE9" i="1"/>
  <c r="WF9" i="1" s="1"/>
  <c r="Q299" i="7"/>
  <c r="P299" i="7"/>
  <c r="WE11" i="1"/>
  <c r="WG10" i="1"/>
  <c r="WG8" i="1" l="1"/>
  <c r="WH8" i="1" s="1"/>
  <c r="WG9" i="1"/>
  <c r="WH9" i="1" s="1"/>
  <c r="Q300" i="7"/>
  <c r="P300" i="7"/>
  <c r="WG11" i="1"/>
  <c r="WI10" i="1"/>
  <c r="WI8" i="1" l="1"/>
  <c r="WJ8" i="1" s="1"/>
  <c r="WI9" i="1"/>
  <c r="WJ9" i="1" s="1"/>
  <c r="Q301" i="7"/>
  <c r="P301" i="7"/>
  <c r="WK10" i="1"/>
  <c r="WI11" i="1"/>
  <c r="WK8" i="1" l="1"/>
  <c r="WL8" i="1" s="1"/>
  <c r="WK9" i="1"/>
  <c r="WL9" i="1" s="1"/>
  <c r="Q302" i="7"/>
  <c r="P302" i="7"/>
  <c r="WM10" i="1"/>
  <c r="WK11" i="1"/>
  <c r="WM8" i="1" l="1"/>
  <c r="WN8" i="1" s="1"/>
  <c r="WM9" i="1"/>
  <c r="WN9" i="1" s="1"/>
  <c r="Q303" i="7"/>
  <c r="P303" i="7"/>
  <c r="WM11" i="1"/>
  <c r="WO10" i="1"/>
  <c r="WO8" i="1" l="1"/>
  <c r="WP8" i="1" s="1"/>
  <c r="WO9" i="1"/>
  <c r="WP9" i="1" s="1"/>
  <c r="Q304" i="7"/>
  <c r="P304" i="7"/>
  <c r="WQ10" i="1"/>
  <c r="WO11" i="1"/>
  <c r="WQ8" i="1" l="1"/>
  <c r="WR8" i="1" s="1"/>
  <c r="WQ9" i="1"/>
  <c r="WR9" i="1" s="1"/>
  <c r="Q305" i="7"/>
  <c r="P305" i="7"/>
  <c r="WQ11" i="1"/>
  <c r="WS10" i="1"/>
  <c r="WS8" i="1" l="1"/>
  <c r="WT8" i="1" s="1"/>
  <c r="WS9" i="1"/>
  <c r="WT9" i="1" s="1"/>
  <c r="Q306" i="7"/>
  <c r="P306" i="7"/>
  <c r="WU10" i="1"/>
  <c r="WS11" i="1"/>
  <c r="WU8" i="1" l="1"/>
  <c r="WV8" i="1" s="1"/>
  <c r="WU9" i="1"/>
  <c r="WV9" i="1" s="1"/>
  <c r="Q307" i="7"/>
  <c r="P307" i="7"/>
  <c r="WW10" i="1"/>
  <c r="WU11" i="1"/>
  <c r="WW8" i="1" l="1"/>
  <c r="WX8" i="1" s="1"/>
  <c r="WW9" i="1"/>
  <c r="WX9" i="1" s="1"/>
  <c r="Q308" i="7"/>
  <c r="P308" i="7"/>
  <c r="WW11" i="1"/>
  <c r="WY10" i="1"/>
  <c r="WY8" i="1" l="1"/>
  <c r="WZ8" i="1" s="1"/>
  <c r="WY9" i="1"/>
  <c r="WZ9" i="1" s="1"/>
  <c r="Q309" i="7"/>
  <c r="P309" i="7"/>
  <c r="WY11" i="1"/>
  <c r="XA10" i="1"/>
  <c r="XA8" i="1" l="1"/>
  <c r="XB8" i="1" s="1"/>
  <c r="XA9" i="1"/>
  <c r="XB9" i="1" s="1"/>
  <c r="Q310" i="7"/>
  <c r="P310" i="7"/>
  <c r="XC10" i="1"/>
  <c r="XA11" i="1"/>
  <c r="XC8" i="1" l="1"/>
  <c r="XD8" i="1" s="1"/>
  <c r="XC9" i="1"/>
  <c r="XD9" i="1" s="1"/>
  <c r="Q311" i="7"/>
  <c r="P311" i="7"/>
  <c r="XC11" i="1"/>
  <c r="XE10" i="1"/>
  <c r="XE8" i="1" l="1"/>
  <c r="XF8" i="1" s="1"/>
  <c r="XE9" i="1"/>
  <c r="XF9" i="1" s="1"/>
  <c r="Q312" i="7"/>
  <c r="P312" i="7"/>
  <c r="XE11" i="1"/>
  <c r="XG10" i="1"/>
  <c r="XG8" i="1" l="1"/>
  <c r="XH8" i="1" s="1"/>
  <c r="XG9" i="1"/>
  <c r="XH9" i="1" s="1"/>
  <c r="Q313" i="7"/>
  <c r="P313" i="7"/>
  <c r="XI10" i="1"/>
  <c r="XG11" i="1"/>
  <c r="XI8" i="1" l="1"/>
  <c r="XJ8" i="1" s="1"/>
  <c r="XI9" i="1"/>
  <c r="XJ9" i="1" s="1"/>
  <c r="Q314" i="7"/>
  <c r="P314" i="7"/>
  <c r="XK10" i="1"/>
  <c r="XI11" i="1"/>
  <c r="XK8" i="1" l="1"/>
  <c r="XL8" i="1" s="1"/>
  <c r="XK9" i="1"/>
  <c r="XL9" i="1" s="1"/>
  <c r="Q315" i="7"/>
  <c r="P315" i="7"/>
  <c r="XK11" i="1"/>
  <c r="XM10" i="1"/>
  <c r="XM8" i="1" l="1"/>
  <c r="XN8" i="1" s="1"/>
  <c r="XM9" i="1"/>
  <c r="XN9" i="1" s="1"/>
  <c r="Q316" i="7"/>
  <c r="P316" i="7"/>
  <c r="XM11" i="1"/>
  <c r="XO10" i="1"/>
  <c r="XO8" i="1" l="1"/>
  <c r="XP8" i="1" s="1"/>
  <c r="XO9" i="1"/>
  <c r="XP9" i="1" s="1"/>
  <c r="Q317" i="7"/>
  <c r="P317" i="7"/>
  <c r="XQ10" i="1"/>
  <c r="XO11" i="1"/>
  <c r="XQ8" i="1" l="1"/>
  <c r="XR8" i="1" s="1"/>
  <c r="XQ9" i="1"/>
  <c r="XR9" i="1" s="1"/>
  <c r="Q318" i="7"/>
  <c r="P318" i="7"/>
  <c r="XS10" i="1"/>
  <c r="XQ11" i="1"/>
  <c r="XS8" i="1" l="1"/>
  <c r="XT8" i="1" s="1"/>
  <c r="XS9" i="1"/>
  <c r="XT9" i="1" s="1"/>
  <c r="Q319" i="7"/>
  <c r="P319" i="7"/>
  <c r="XS11" i="1"/>
  <c r="XU10" i="1"/>
  <c r="XU8" i="1" l="1"/>
  <c r="XV8" i="1" s="1"/>
  <c r="XU9" i="1"/>
  <c r="XV9" i="1" s="1"/>
  <c r="Q320" i="7"/>
  <c r="P320" i="7"/>
  <c r="XU11" i="1"/>
  <c r="XW10" i="1"/>
  <c r="XW8" i="1" l="1"/>
  <c r="XX8" i="1" s="1"/>
  <c r="XW9" i="1"/>
  <c r="XX9" i="1" s="1"/>
  <c r="Q321" i="7"/>
  <c r="P321" i="7"/>
  <c r="XW11" i="1"/>
  <c r="XY10" i="1"/>
  <c r="XY8" i="1" l="1"/>
  <c r="XZ8" i="1" s="1"/>
  <c r="XY9" i="1"/>
  <c r="XZ9" i="1" s="1"/>
  <c r="Q322" i="7"/>
  <c r="P322" i="7"/>
  <c r="YA10" i="1"/>
  <c r="XY11" i="1"/>
  <c r="YA8" i="1" l="1"/>
  <c r="YB8" i="1" s="1"/>
  <c r="YA9" i="1"/>
  <c r="YB9" i="1" s="1"/>
  <c r="Q323" i="7"/>
  <c r="P323" i="7"/>
  <c r="YA11" i="1"/>
  <c r="YC10" i="1"/>
  <c r="YC8" i="1" l="1"/>
  <c r="YD8" i="1" s="1"/>
  <c r="YC9" i="1"/>
  <c r="YD9" i="1" s="1"/>
  <c r="Q324" i="7"/>
  <c r="P324" i="7"/>
  <c r="YE10" i="1"/>
  <c r="YC11" i="1"/>
  <c r="YE8" i="1" l="1"/>
  <c r="YF8" i="1" s="1"/>
  <c r="YE9" i="1"/>
  <c r="YF9" i="1" s="1"/>
  <c r="Q325" i="7"/>
  <c r="P325" i="7"/>
  <c r="YG10" i="1"/>
  <c r="YE11" i="1"/>
  <c r="YG8" i="1" l="1"/>
  <c r="YH8" i="1" s="1"/>
  <c r="YG9" i="1"/>
  <c r="YH9" i="1" s="1"/>
  <c r="Q326" i="7"/>
  <c r="P326" i="7"/>
  <c r="YG11" i="1"/>
  <c r="YI10" i="1"/>
  <c r="YI8" i="1" l="1"/>
  <c r="YJ8" i="1" s="1"/>
  <c r="YI9" i="1"/>
  <c r="YJ9" i="1" s="1"/>
  <c r="Q327" i="7"/>
  <c r="P327" i="7"/>
  <c r="YI11" i="1"/>
  <c r="YK10" i="1"/>
  <c r="YK8" i="1" l="1"/>
  <c r="YL8" i="1" s="1"/>
  <c r="YK9" i="1"/>
  <c r="YL9" i="1" s="1"/>
  <c r="Q328" i="7"/>
  <c r="P328" i="7"/>
  <c r="YK11" i="1"/>
  <c r="YM10" i="1"/>
  <c r="YM8" i="1" l="1"/>
  <c r="YN8" i="1" s="1"/>
  <c r="YM9" i="1"/>
  <c r="YN9" i="1" s="1"/>
  <c r="Q329" i="7"/>
  <c r="P329" i="7"/>
  <c r="YM11" i="1"/>
  <c r="YO10" i="1"/>
  <c r="YO8" i="1" l="1"/>
  <c r="YP8" i="1" s="1"/>
  <c r="YO9" i="1"/>
  <c r="YP9" i="1" s="1"/>
  <c r="Q330" i="7"/>
  <c r="P330" i="7"/>
  <c r="YQ10" i="1"/>
  <c r="YO11" i="1"/>
  <c r="YQ8" i="1" l="1"/>
  <c r="YR8" i="1" s="1"/>
  <c r="YQ9" i="1"/>
  <c r="YR9" i="1" s="1"/>
  <c r="Q331" i="7"/>
  <c r="P331" i="7"/>
  <c r="YQ11" i="1"/>
  <c r="YS10" i="1"/>
  <c r="YS8" i="1" l="1"/>
  <c r="YT8" i="1" s="1"/>
  <c r="YS9" i="1"/>
  <c r="YT9" i="1" s="1"/>
  <c r="Q332" i="7"/>
  <c r="P332" i="7"/>
  <c r="YS11" i="1"/>
  <c r="YU10" i="1"/>
  <c r="YU8" i="1" l="1"/>
  <c r="YV8" i="1" s="1"/>
  <c r="YU9" i="1"/>
  <c r="YV9" i="1" s="1"/>
  <c r="Q333" i="7"/>
  <c r="P333" i="7"/>
  <c r="YW10" i="1"/>
  <c r="YU11" i="1"/>
  <c r="YW8" i="1" l="1"/>
  <c r="YX8" i="1" s="1"/>
  <c r="YW9" i="1"/>
  <c r="YX9" i="1" s="1"/>
  <c r="Q334" i="7"/>
  <c r="P334" i="7"/>
  <c r="YY10" i="1"/>
  <c r="YW11" i="1"/>
  <c r="YY8" i="1" l="1"/>
  <c r="YZ8" i="1" s="1"/>
  <c r="YY9" i="1"/>
  <c r="YZ9" i="1" s="1"/>
  <c r="Q335" i="7"/>
  <c r="P335" i="7"/>
  <c r="YY11" i="1"/>
  <c r="ZA10" i="1"/>
  <c r="ZA8" i="1" l="1"/>
  <c r="ZB8" i="1" s="1"/>
  <c r="ZA9" i="1"/>
  <c r="ZB9" i="1" s="1"/>
  <c r="Q336" i="7"/>
  <c r="P336" i="7"/>
  <c r="ZA11" i="1"/>
  <c r="ZC10" i="1"/>
  <c r="ZC8" i="1" l="1"/>
  <c r="ZD8" i="1" s="1"/>
  <c r="ZC9" i="1"/>
  <c r="ZD9" i="1" s="1"/>
  <c r="Q337" i="7"/>
  <c r="P337" i="7"/>
  <c r="ZC11" i="1"/>
  <c r="ZE10" i="1"/>
  <c r="ZE8" i="1" l="1"/>
  <c r="ZF8" i="1" s="1"/>
  <c r="ZE9" i="1"/>
  <c r="ZF9" i="1" s="1"/>
  <c r="Q338" i="7"/>
  <c r="P338" i="7"/>
  <c r="ZG10" i="1"/>
  <c r="ZE11" i="1"/>
  <c r="ZG8" i="1" l="1"/>
  <c r="ZH8" i="1" s="1"/>
  <c r="ZG9" i="1"/>
  <c r="ZH9" i="1" s="1"/>
  <c r="Q339" i="7"/>
  <c r="P339" i="7"/>
  <c r="ZG11" i="1"/>
  <c r="ZI10" i="1"/>
  <c r="ZI8" i="1" l="1"/>
  <c r="ZJ8" i="1" s="1"/>
  <c r="ZI9" i="1"/>
  <c r="ZJ9" i="1" s="1"/>
  <c r="Q340" i="7"/>
  <c r="P340" i="7"/>
  <c r="ZI11" i="1"/>
  <c r="ZK10" i="1"/>
  <c r="ZK8" i="1" l="1"/>
  <c r="ZL8" i="1" s="1"/>
  <c r="ZK9" i="1"/>
  <c r="ZL9" i="1" s="1"/>
  <c r="Q341" i="7"/>
  <c r="P341" i="7"/>
  <c r="ZM10" i="1"/>
  <c r="ZK11" i="1"/>
  <c r="ZM8" i="1" l="1"/>
  <c r="ZN8" i="1" s="1"/>
  <c r="ZM9" i="1"/>
  <c r="ZN9" i="1" s="1"/>
  <c r="Q342" i="7"/>
  <c r="P342" i="7"/>
  <c r="ZO10" i="1"/>
  <c r="ZM11" i="1"/>
  <c r="ZO8" i="1" l="1"/>
  <c r="ZP8" i="1" s="1"/>
  <c r="ZO9" i="1"/>
  <c r="ZP9" i="1" s="1"/>
  <c r="Q343" i="7"/>
  <c r="P343" i="7"/>
  <c r="ZQ10" i="1"/>
  <c r="ZO11" i="1"/>
  <c r="ZQ8" i="1" l="1"/>
  <c r="ZR8" i="1" s="1"/>
  <c r="ZQ9" i="1"/>
  <c r="ZR9" i="1" s="1"/>
  <c r="Q344" i="7"/>
  <c r="P344" i="7"/>
  <c r="ZQ11" i="1"/>
  <c r="ZS10" i="1"/>
  <c r="ZS8" i="1" l="1"/>
  <c r="ZT8" i="1" s="1"/>
  <c r="ZS9" i="1"/>
  <c r="ZT9" i="1" s="1"/>
  <c r="Q345" i="7"/>
  <c r="P345" i="7"/>
  <c r="ZS11" i="1"/>
  <c r="ZU10" i="1"/>
  <c r="ZU8" i="1" l="1"/>
  <c r="ZV8" i="1" s="1"/>
  <c r="ZU9" i="1"/>
  <c r="ZV9" i="1" s="1"/>
  <c r="Q346" i="7"/>
  <c r="P346" i="7"/>
  <c r="ZW10" i="1"/>
  <c r="ZU11" i="1"/>
  <c r="ZW8" i="1" l="1"/>
  <c r="ZX8" i="1" s="1"/>
  <c r="ZW9" i="1"/>
  <c r="ZX9" i="1" s="1"/>
  <c r="Q347" i="7"/>
  <c r="P347" i="7"/>
  <c r="ZW11" i="1"/>
  <c r="ZY10" i="1"/>
  <c r="ZY8" i="1" l="1"/>
  <c r="ZZ8" i="1" s="1"/>
  <c r="ZY9" i="1"/>
  <c r="ZZ9" i="1" s="1"/>
  <c r="Q348" i="7"/>
  <c r="P348" i="7"/>
  <c r="ZY11" i="1"/>
  <c r="AAA10" i="1"/>
  <c r="AAA8" i="1" l="1"/>
  <c r="AAB8" i="1" s="1"/>
  <c r="AAA9" i="1"/>
  <c r="AAB9" i="1" s="1"/>
  <c r="Q349" i="7"/>
  <c r="P349" i="7"/>
  <c r="AAA11" i="1"/>
  <c r="AAC10" i="1"/>
  <c r="AAC8" i="1" l="1"/>
  <c r="AAD8" i="1" s="1"/>
  <c r="AAC9" i="1"/>
  <c r="AAD9" i="1" s="1"/>
  <c r="Q350" i="7"/>
  <c r="P350" i="7"/>
  <c r="AAE10" i="1"/>
  <c r="AAC11" i="1"/>
  <c r="AAE8" i="1" l="1"/>
  <c r="AAF8" i="1" s="1"/>
  <c r="AAE9" i="1"/>
  <c r="AAF9" i="1" s="1"/>
  <c r="Q351" i="7"/>
  <c r="P351" i="7"/>
  <c r="AAE11" i="1"/>
  <c r="AAG10" i="1"/>
  <c r="AAG8" i="1" l="1"/>
  <c r="AAH8" i="1" s="1"/>
  <c r="AAG9" i="1"/>
  <c r="AAH9" i="1" s="1"/>
  <c r="Q352" i="7"/>
  <c r="P352" i="7"/>
  <c r="AAG11" i="1"/>
  <c r="AAI10" i="1"/>
  <c r="AAI8" i="1" l="1"/>
  <c r="AAJ8" i="1" s="1"/>
  <c r="AAI9" i="1"/>
  <c r="AAJ9" i="1" s="1"/>
  <c r="Q353" i="7"/>
  <c r="P353" i="7"/>
  <c r="AAI11" i="1"/>
  <c r="AAK10" i="1"/>
  <c r="AAK8" i="1" l="1"/>
  <c r="AAL8" i="1" s="1"/>
  <c r="AAK9" i="1"/>
  <c r="AAL9" i="1" s="1"/>
  <c r="Q354" i="7"/>
  <c r="P354" i="7"/>
  <c r="AAM10" i="1"/>
  <c r="AAK11" i="1"/>
  <c r="AAM8" i="1" l="1"/>
  <c r="AAN8" i="1" s="1"/>
  <c r="AAM9" i="1"/>
  <c r="AAN9" i="1" s="1"/>
  <c r="Q355" i="7"/>
  <c r="P355" i="7"/>
  <c r="AAM11" i="1"/>
  <c r="AAO10" i="1"/>
  <c r="AAO8" i="1" l="1"/>
  <c r="AAP8" i="1" s="1"/>
  <c r="AAO9" i="1"/>
  <c r="AAP9" i="1" s="1"/>
  <c r="Q356" i="7"/>
  <c r="P356" i="7"/>
  <c r="AAQ10" i="1"/>
  <c r="AAO11" i="1"/>
  <c r="AAQ8" i="1" l="1"/>
  <c r="AAR8" i="1" s="1"/>
  <c r="AAQ9" i="1"/>
  <c r="AAR9" i="1" s="1"/>
  <c r="Q357" i="7"/>
  <c r="P357" i="7"/>
  <c r="AAS10" i="1"/>
  <c r="AAQ11" i="1"/>
  <c r="AAS8" i="1" l="1"/>
  <c r="AAT8" i="1" s="1"/>
  <c r="AAS9" i="1"/>
  <c r="AAT9" i="1" s="1"/>
  <c r="Q358" i="7"/>
  <c r="P358" i="7"/>
  <c r="AAU10" i="1"/>
  <c r="AAS11" i="1"/>
  <c r="AAU8" i="1" l="1"/>
  <c r="AAV8" i="1" s="1"/>
  <c r="AAU9" i="1"/>
  <c r="AAV9" i="1" s="1"/>
  <c r="Q359" i="7"/>
  <c r="P359" i="7"/>
  <c r="AAW10" i="1"/>
  <c r="AAU11" i="1"/>
  <c r="AAW8" i="1" l="1"/>
  <c r="AAX8" i="1" s="1"/>
  <c r="AAW9" i="1"/>
  <c r="AAX9" i="1" s="1"/>
  <c r="Q360" i="7"/>
  <c r="P360" i="7"/>
  <c r="AAY10" i="1"/>
  <c r="AAW11" i="1"/>
  <c r="AAY8" i="1" l="1"/>
  <c r="AAZ8" i="1" s="1"/>
  <c r="AAY9" i="1"/>
  <c r="AAZ9" i="1" s="1"/>
  <c r="Q361" i="7"/>
  <c r="P361" i="7"/>
  <c r="ABA10" i="1"/>
  <c r="AAY11" i="1"/>
  <c r="ABA8" i="1" l="1"/>
  <c r="ABB8" i="1" s="1"/>
  <c r="ABA9" i="1"/>
  <c r="ABB9" i="1" s="1"/>
  <c r="Q362" i="7"/>
  <c r="P362" i="7"/>
  <c r="ABC10" i="1"/>
  <c r="ABA11" i="1"/>
  <c r="ABC8" i="1" l="1"/>
  <c r="ABD8" i="1" s="1"/>
  <c r="ABC9" i="1"/>
  <c r="ABD9" i="1" s="1"/>
  <c r="Q363" i="7"/>
  <c r="P363" i="7"/>
  <c r="ABC11" i="1"/>
  <c r="ABE10" i="1"/>
  <c r="ABE8" i="1" l="1"/>
  <c r="ABF8" i="1" s="1"/>
  <c r="ABE9" i="1"/>
  <c r="ABF9" i="1" s="1"/>
  <c r="Q364" i="7"/>
  <c r="P364" i="7"/>
  <c r="ABG10" i="1"/>
  <c r="ABE11" i="1"/>
  <c r="ABG8" i="1" l="1"/>
  <c r="ABH8" i="1" s="1"/>
  <c r="ABG9" i="1"/>
  <c r="ABH9" i="1" s="1"/>
  <c r="Q365" i="7"/>
  <c r="P365" i="7"/>
  <c r="ABG11" i="1"/>
  <c r="ABI10" i="1"/>
  <c r="ABI8" i="1" l="1"/>
  <c r="ABJ8" i="1" s="1"/>
  <c r="ABI9" i="1"/>
  <c r="ABJ9" i="1" s="1"/>
  <c r="Q366" i="7"/>
  <c r="P366" i="7"/>
  <c r="ABK10" i="1"/>
  <c r="ABI11" i="1"/>
  <c r="ABK8" i="1" l="1"/>
  <c r="ABL8" i="1" s="1"/>
  <c r="ABK9" i="1"/>
  <c r="ABL9" i="1" s="1"/>
  <c r="Q367" i="7"/>
  <c r="P367" i="7"/>
  <c r="ABK11" i="1"/>
  <c r="ABM10" i="1"/>
  <c r="ABM8" i="1" l="1"/>
  <c r="ABN8" i="1" s="1"/>
  <c r="ABM9" i="1"/>
  <c r="ABN9" i="1" s="1"/>
  <c r="Q368" i="7"/>
  <c r="P368" i="7"/>
  <c r="ABM11" i="1"/>
  <c r="ABO10" i="1"/>
  <c r="ABO8" i="1" l="1"/>
  <c r="ABP8" i="1" s="1"/>
  <c r="ABO9" i="1"/>
  <c r="ABP9" i="1" s="1"/>
  <c r="Q369" i="7"/>
  <c r="P369" i="7"/>
  <c r="ABO11" i="1"/>
  <c r="ABQ10" i="1"/>
  <c r="ABQ8" i="1" l="1"/>
  <c r="ABR8" i="1" s="1"/>
  <c r="ABQ9" i="1"/>
  <c r="ABR9" i="1" s="1"/>
  <c r="Q370" i="7"/>
  <c r="P370" i="7"/>
  <c r="ABQ11" i="1"/>
  <c r="ABS10" i="1"/>
  <c r="ABS8" i="1" l="1"/>
  <c r="ABT8" i="1" s="1"/>
  <c r="ABS9" i="1"/>
  <c r="ABT9" i="1" s="1"/>
  <c r="Q371" i="7"/>
  <c r="P371" i="7"/>
  <c r="ABS11" i="1"/>
  <c r="ABU10" i="1"/>
  <c r="ABU8" i="1" l="1"/>
  <c r="ABV8" i="1" s="1"/>
  <c r="ABU9" i="1"/>
  <c r="ABV9" i="1" s="1"/>
  <c r="Q372" i="7"/>
  <c r="P372" i="7"/>
  <c r="ABU11" i="1"/>
  <c r="ABW10" i="1"/>
  <c r="ABW8" i="1" l="1"/>
  <c r="ABX8" i="1" s="1"/>
  <c r="ABW9" i="1"/>
  <c r="ABX9" i="1" s="1"/>
  <c r="Q373" i="7"/>
  <c r="P373" i="7"/>
  <c r="ABY10" i="1"/>
  <c r="ABW11" i="1"/>
  <c r="ABY8" i="1" l="1"/>
  <c r="ABZ8" i="1" s="1"/>
  <c r="ABY9" i="1"/>
  <c r="ABZ9" i="1" s="1"/>
  <c r="Q374" i="7"/>
  <c r="P374" i="7"/>
  <c r="ACA10" i="1"/>
  <c r="ABY11" i="1"/>
  <c r="ACA8" i="1" l="1"/>
  <c r="ACB8" i="1" s="1"/>
  <c r="ACA9" i="1"/>
  <c r="ACB9" i="1" s="1"/>
  <c r="Q375" i="7"/>
  <c r="P375" i="7"/>
  <c r="ACC10" i="1"/>
  <c r="ACA11" i="1"/>
  <c r="ACC8" i="1" l="1"/>
  <c r="ACD8" i="1" s="1"/>
  <c r="ACC9" i="1"/>
  <c r="ACD9" i="1" s="1"/>
  <c r="Q376" i="7"/>
  <c r="P376" i="7"/>
  <c r="ACC11" i="1"/>
  <c r="ACE10" i="1"/>
  <c r="ACE8" i="1" l="1"/>
  <c r="ACF8" i="1" s="1"/>
  <c r="ACE9" i="1"/>
  <c r="ACF9" i="1" s="1"/>
  <c r="Q377" i="7"/>
  <c r="P377" i="7"/>
  <c r="ACE11" i="1"/>
  <c r="ACG10" i="1"/>
  <c r="ACG8" i="1" l="1"/>
  <c r="ACH8" i="1" s="1"/>
  <c r="ACG9" i="1"/>
  <c r="ACH9" i="1" s="1"/>
  <c r="Q378" i="7"/>
  <c r="P378" i="7"/>
  <c r="ACI10" i="1"/>
  <c r="ACG11" i="1"/>
  <c r="ACI8" i="1" l="1"/>
  <c r="ACJ8" i="1" s="1"/>
  <c r="ACI9" i="1"/>
  <c r="ACJ9" i="1" s="1"/>
  <c r="Q379" i="7"/>
  <c r="P379" i="7"/>
  <c r="ACI11" i="1"/>
  <c r="ACK10" i="1"/>
  <c r="ACK9" i="1" s="1"/>
  <c r="ACL9" i="1" s="1"/>
  <c r="Q380" i="7" l="1"/>
  <c r="P380" i="7"/>
  <c r="ACM10" i="1"/>
  <c r="ACK8" i="1"/>
  <c r="ACL8" i="1" s="1"/>
  <c r="ACM11" i="1"/>
  <c r="ACK11" i="1"/>
  <c r="ACM8" i="1" l="1"/>
  <c r="ACN8" i="1" s="1"/>
  <c r="ACM9" i="1"/>
  <c r="ACN9" i="1" s="1"/>
  <c r="K6" i="7"/>
  <c r="K7" i="7"/>
  <c r="Q381" i="7"/>
  <c r="P381" i="7"/>
  <c r="AZ26" i="6"/>
  <c r="AZ21" i="6"/>
  <c r="BA21" i="6" s="1"/>
  <c r="AJ23" i="6"/>
  <c r="AJ30" i="6"/>
  <c r="AK30" i="6" s="1"/>
  <c r="AV28" i="6"/>
  <c r="AW28" i="6" s="1"/>
  <c r="AN14" i="6"/>
  <c r="AO14" i="6" s="1"/>
  <c r="AZ15" i="6"/>
  <c r="BA15" i="6" s="1"/>
  <c r="AZ19" i="6"/>
  <c r="BA19" i="6" s="1"/>
  <c r="AV22" i="6"/>
  <c r="AW22" i="6" s="1"/>
  <c r="AR16" i="6"/>
  <c r="AS16" i="6" s="1"/>
  <c r="BH12" i="6"/>
  <c r="BI12" i="6" s="1"/>
  <c r="AN25" i="6"/>
  <c r="AO25" i="6" s="1"/>
  <c r="BH25" i="6"/>
  <c r="BI25" i="6" s="1"/>
  <c r="BH16" i="6"/>
  <c r="BI16" i="6" s="1"/>
  <c r="AR20" i="6"/>
  <c r="AS20" i="6" s="1"/>
  <c r="AN33" i="6"/>
  <c r="AZ18" i="6"/>
  <c r="BA18" i="6" s="1"/>
  <c r="AJ20" i="6"/>
  <c r="AV18" i="6"/>
  <c r="AW18" i="6" s="1"/>
  <c r="AR31" i="6"/>
  <c r="AS31" i="6" s="1"/>
  <c r="BD24" i="6"/>
  <c r="BE24" i="6" s="1"/>
  <c r="AJ10" i="6"/>
  <c r="BD16" i="6"/>
  <c r="BD32" i="6"/>
  <c r="BE32" i="6" s="1"/>
  <c r="AR21" i="6"/>
  <c r="AS21" i="6" s="1"/>
  <c r="BH14" i="6"/>
  <c r="AN23" i="6"/>
  <c r="AO23" i="6" s="1"/>
  <c r="BD23" i="6"/>
  <c r="BE23" i="6" s="1"/>
  <c r="AJ29" i="6"/>
  <c r="AK29" i="6" s="1"/>
  <c r="AZ24" i="6"/>
  <c r="BA24" i="6" s="1"/>
  <c r="AR29" i="6"/>
  <c r="AS29" i="6" s="1"/>
  <c r="AN10" i="6"/>
  <c r="BD12" i="6"/>
  <c r="BE12" i="6" s="1"/>
  <c r="AZ10" i="6"/>
  <c r="BA10" i="6" s="1"/>
  <c r="BH29" i="6"/>
  <c r="BD14" i="6"/>
  <c r="BE14" i="6" s="1"/>
  <c r="BD30" i="6"/>
  <c r="BE30" i="6" s="1"/>
  <c r="AJ26" i="6"/>
  <c r="AK26" i="6" s="1"/>
  <c r="BH17" i="6"/>
  <c r="BI17" i="6" s="1"/>
  <c r="BD15" i="6"/>
  <c r="BE15" i="6" s="1"/>
  <c r="BD26" i="6"/>
  <c r="AR18" i="6"/>
  <c r="AS18" i="6" s="1"/>
  <c r="AR22" i="6"/>
  <c r="AS22" i="6" s="1"/>
  <c r="BD31" i="6"/>
  <c r="BE31" i="6" s="1"/>
  <c r="AJ13" i="6"/>
  <c r="AJ17" i="6"/>
  <c r="AR19" i="6"/>
  <c r="AS19" i="6" s="1"/>
  <c r="BH22" i="6"/>
  <c r="BI22" i="6" s="1"/>
  <c r="AR15" i="6"/>
  <c r="AN12" i="6"/>
  <c r="AO12" i="6" s="1"/>
  <c r="AN15" i="6"/>
  <c r="AO15" i="6" s="1"/>
  <c r="BD17" i="6"/>
  <c r="BE17" i="6" s="1"/>
  <c r="AN29" i="6"/>
  <c r="AO29" i="6" s="1"/>
  <c r="AR17" i="6"/>
  <c r="AS17" i="6" s="1"/>
  <c r="AR32" i="6"/>
  <c r="AS32" i="6" s="1"/>
  <c r="BD9" i="6"/>
  <c r="BE9" i="6" s="1"/>
  <c r="BD13" i="6"/>
  <c r="BE13" i="6" s="1"/>
  <c r="AZ14" i="6"/>
  <c r="BA14" i="6" s="1"/>
  <c r="BH15" i="6"/>
  <c r="AN18" i="6"/>
  <c r="AO18" i="6" s="1"/>
  <c r="AV14" i="6"/>
  <c r="AW14" i="6" s="1"/>
  <c r="AR10" i="6"/>
  <c r="AS10" i="6" s="1"/>
  <c r="AV11" i="6"/>
  <c r="AW11" i="6" s="1"/>
  <c r="BH9" i="6"/>
  <c r="BI9" i="6" s="1"/>
  <c r="AV32" i="6"/>
  <c r="AW32" i="6" s="1"/>
  <c r="BD18" i="6"/>
  <c r="BE18" i="6" s="1"/>
  <c r="AV15" i="6"/>
  <c r="AW15" i="6" s="1"/>
  <c r="AZ29" i="6"/>
  <c r="BA29" i="6" s="1"/>
  <c r="BH26" i="6"/>
  <c r="BI26" i="6" s="1"/>
  <c r="BD28" i="6"/>
  <c r="BE28" i="6" s="1"/>
  <c r="AN11" i="6"/>
  <c r="AO11" i="6" s="1"/>
  <c r="AR28" i="6"/>
  <c r="AS28" i="6" s="1"/>
  <c r="AV20" i="6"/>
  <c r="AW20" i="6" s="1"/>
  <c r="BH23" i="6"/>
  <c r="BI23" i="6" s="1"/>
  <c r="BD19" i="6"/>
  <c r="BE19" i="6" s="1"/>
  <c r="AV13" i="6"/>
  <c r="AW13" i="6" s="1"/>
  <c r="AZ9" i="6"/>
  <c r="BA9" i="6" s="1"/>
  <c r="AJ9" i="6"/>
  <c r="AV23" i="6"/>
  <c r="AW23" i="6" s="1"/>
  <c r="AJ27" i="6"/>
  <c r="AK27" i="6" s="1"/>
  <c r="AZ11" i="6"/>
  <c r="AN16" i="6"/>
  <c r="AO16" i="6" s="1"/>
  <c r="AN21" i="6"/>
  <c r="AO21" i="6" s="1"/>
  <c r="AJ14" i="6"/>
  <c r="AV17" i="6"/>
  <c r="AW17" i="6" s="1"/>
  <c r="AV19" i="6"/>
  <c r="AW19" i="6" s="1"/>
  <c r="BH33" i="6"/>
  <c r="BI33" i="6" s="1"/>
  <c r="BH31" i="6"/>
  <c r="BI31" i="6" s="1"/>
  <c r="AJ21" i="6"/>
  <c r="BH20" i="6"/>
  <c r="BI20" i="6" s="1"/>
  <c r="BH32" i="6"/>
  <c r="BI32" i="6" s="1"/>
  <c r="AJ32" i="6"/>
  <c r="AK32" i="6" s="1"/>
  <c r="AZ30" i="6"/>
  <c r="BA30" i="6" s="1"/>
  <c r="AN26" i="6"/>
  <c r="AN22" i="6"/>
  <c r="AO22" i="6" s="1"/>
  <c r="BD22" i="6"/>
  <c r="AN24" i="6"/>
  <c r="AO24" i="6" s="1"/>
  <c r="AR13" i="6"/>
  <c r="AS13" i="6" s="1"/>
  <c r="AZ22" i="6"/>
  <c r="BA22" i="6" s="1"/>
  <c r="AJ19" i="6"/>
  <c r="AN9" i="6"/>
  <c r="AO9" i="6" s="1"/>
  <c r="AR24" i="6"/>
  <c r="AS24" i="6" s="1"/>
  <c r="AZ33" i="6"/>
  <c r="BA33" i="6" s="1"/>
  <c r="AV31" i="6"/>
  <c r="AW31" i="6" s="1"/>
  <c r="AR26" i="6"/>
  <c r="AS26" i="6" s="1"/>
  <c r="BH30" i="6"/>
  <c r="BI30" i="6" s="1"/>
  <c r="AV24" i="6"/>
  <c r="AW24" i="6" s="1"/>
  <c r="AJ25" i="6"/>
  <c r="AK25" i="6" s="1"/>
  <c r="BD10" i="6"/>
  <c r="BE10" i="6" s="1"/>
  <c r="AN20" i="6"/>
  <c r="AO20" i="6" s="1"/>
  <c r="AN19" i="6"/>
  <c r="AO19" i="6" s="1"/>
  <c r="AR12" i="6"/>
  <c r="AS12" i="6" s="1"/>
  <c r="AN27" i="6"/>
  <c r="AO27" i="6" s="1"/>
  <c r="BD21" i="6"/>
  <c r="BE21" i="6" s="1"/>
  <c r="AZ23" i="6"/>
  <c r="BA23" i="6" s="1"/>
  <c r="AV26" i="6"/>
  <c r="AW26" i="6" s="1"/>
  <c r="AR11" i="6"/>
  <c r="AS11" i="6" s="1"/>
  <c r="AZ32" i="6"/>
  <c r="AJ31" i="6"/>
  <c r="AK31" i="6" s="1"/>
  <c r="AR33" i="6"/>
  <c r="AS33" i="6" s="1"/>
  <c r="AZ20" i="6"/>
  <c r="BA20" i="6" s="1"/>
  <c r="AV21" i="6"/>
  <c r="AW21" i="6" s="1"/>
  <c r="AN17" i="6"/>
  <c r="AO17" i="6" s="1"/>
  <c r="BD20" i="6"/>
  <c r="BE20" i="6" s="1"/>
  <c r="AZ27" i="6"/>
  <c r="BA27" i="6" s="1"/>
  <c r="AJ16" i="6"/>
  <c r="BH13" i="6"/>
  <c r="BI13" i="6" s="1"/>
  <c r="AR25" i="6"/>
  <c r="AS25" i="6" s="1"/>
  <c r="AR30" i="6"/>
  <c r="AS30" i="6" s="1"/>
  <c r="AV27" i="6"/>
  <c r="AW27" i="6" s="1"/>
  <c r="BD25" i="6"/>
  <c r="BE25" i="6" s="1"/>
  <c r="AV33" i="6"/>
  <c r="AJ33" i="6"/>
  <c r="AK33" i="6" s="1"/>
  <c r="AV16" i="6"/>
  <c r="AW16" i="6" s="1"/>
  <c r="AR27" i="6"/>
  <c r="AS27" i="6" s="1"/>
  <c r="BH18" i="6"/>
  <c r="BI18" i="6" s="1"/>
  <c r="AZ31" i="6"/>
  <c r="BA31" i="6" s="1"/>
  <c r="AV12" i="6"/>
  <c r="BH27" i="6"/>
  <c r="BI27" i="6" s="1"/>
  <c r="BD33" i="6"/>
  <c r="AV30" i="6"/>
  <c r="AW30" i="6" s="1"/>
  <c r="AJ28" i="6"/>
  <c r="AK28" i="6" s="1"/>
  <c r="BD27" i="6"/>
  <c r="BE27" i="6" s="1"/>
  <c r="AJ18" i="6"/>
  <c r="AZ16" i="6"/>
  <c r="AV29" i="6"/>
  <c r="AW29" i="6" s="1"/>
  <c r="AR9" i="6"/>
  <c r="AS9" i="6" s="1"/>
  <c r="AN32" i="6"/>
  <c r="AO32" i="6" s="1"/>
  <c r="AJ11" i="6"/>
  <c r="AV25" i="6"/>
  <c r="AW25" i="6" s="1"/>
  <c r="BH21" i="6"/>
  <c r="BI21" i="6" s="1"/>
  <c r="BD11" i="6"/>
  <c r="BE11" i="6" s="1"/>
  <c r="AV10" i="6"/>
  <c r="AW10" i="6" s="1"/>
  <c r="AV9" i="6"/>
  <c r="AW9" i="6" s="1"/>
  <c r="BH24" i="6"/>
  <c r="BI24" i="6" s="1"/>
  <c r="AR14" i="6"/>
  <c r="AS14" i="6" s="1"/>
  <c r="BH10" i="6"/>
  <c r="BI10" i="6" s="1"/>
  <c r="AN31" i="6"/>
  <c r="AO31" i="6" s="1"/>
  <c r="AN30" i="6"/>
  <c r="AO30" i="6" s="1"/>
  <c r="AZ17" i="6"/>
  <c r="BA17" i="6" s="1"/>
  <c r="AJ12" i="6"/>
  <c r="AJ22" i="6"/>
  <c r="AR23" i="6"/>
  <c r="AS23" i="6" s="1"/>
  <c r="AN13" i="6"/>
  <c r="AO13" i="6" s="1"/>
  <c r="AZ12" i="6"/>
  <c r="BA12" i="6" s="1"/>
  <c r="AZ13" i="6"/>
  <c r="BA13" i="6" s="1"/>
  <c r="AJ24" i="6"/>
  <c r="AK24" i="6" s="1"/>
  <c r="AZ28" i="6"/>
  <c r="BA28" i="6" s="1"/>
  <c r="AJ15" i="6"/>
  <c r="AZ25" i="6"/>
  <c r="BA25" i="6" s="1"/>
  <c r="AN28" i="6"/>
  <c r="AO28" i="6" s="1"/>
  <c r="BH28" i="6"/>
  <c r="BI28" i="6" s="1"/>
  <c r="BH19" i="6"/>
  <c r="BI19" i="6" s="1"/>
  <c r="BD29" i="6"/>
  <c r="BE29" i="6" s="1"/>
  <c r="BH11" i="6"/>
  <c r="BI11" i="6" s="1"/>
  <c r="BL10" i="6" l="1"/>
  <c r="BM10" i="6" s="1"/>
  <c r="BL18" i="6"/>
  <c r="BM18" i="6" s="1"/>
  <c r="BL30" i="6"/>
  <c r="BM30" i="6" s="1"/>
  <c r="BL23" i="6"/>
  <c r="BM23" i="6" s="1"/>
  <c r="BL27" i="6"/>
  <c r="BM27" i="6" s="1"/>
  <c r="BL21" i="6"/>
  <c r="BM21" i="6" s="1"/>
  <c r="BL24" i="6"/>
  <c r="BM24" i="6" s="1"/>
  <c r="BL17" i="6"/>
  <c r="BM17" i="6" s="1"/>
  <c r="BL32" i="6"/>
  <c r="BM32" i="6" s="1"/>
  <c r="BL11" i="6"/>
  <c r="BM11" i="6" s="1"/>
  <c r="BL15" i="6"/>
  <c r="BM15" i="6" s="1"/>
  <c r="BL33" i="6"/>
  <c r="BM33" i="6" s="1"/>
  <c r="BL26" i="6"/>
  <c r="BM26" i="6" s="1"/>
  <c r="BL16" i="6"/>
  <c r="BM16" i="6" s="1"/>
  <c r="BL20" i="6"/>
  <c r="BM20" i="6" s="1"/>
  <c r="BL12" i="6"/>
  <c r="BM12" i="6" s="1"/>
  <c r="BL19" i="6"/>
  <c r="BM19" i="6" s="1"/>
  <c r="BL25" i="6"/>
  <c r="BM25" i="6" s="1"/>
  <c r="BL22" i="6"/>
  <c r="BM22" i="6" s="1"/>
  <c r="BL14" i="6"/>
  <c r="BM14" i="6" s="1"/>
  <c r="BL13" i="6"/>
  <c r="BM13" i="6" s="1"/>
  <c r="BL29" i="6"/>
  <c r="BM29" i="6" s="1"/>
  <c r="BL31" i="6"/>
  <c r="BM31" i="6" s="1"/>
  <c r="BL28" i="6"/>
  <c r="BM28" i="6" s="1"/>
  <c r="BL9" i="6"/>
  <c r="BM9" i="6" s="1"/>
  <c r="Q382" i="7"/>
  <c r="P382" i="7"/>
  <c r="BI15" i="6"/>
  <c r="AK15" i="6"/>
  <c r="BA16" i="6"/>
  <c r="AW12" i="6"/>
  <c r="AK19" i="6"/>
  <c r="J19" i="6" s="1"/>
  <c r="AK10" i="6"/>
  <c r="BA26" i="6"/>
  <c r="AK12" i="6"/>
  <c r="AK18" i="6"/>
  <c r="I18" i="6" s="1"/>
  <c r="BE33" i="6"/>
  <c r="AK16" i="6"/>
  <c r="BA11" i="6"/>
  <c r="AK17" i="6"/>
  <c r="I17" i="6" s="1"/>
  <c r="AK13" i="6"/>
  <c r="BE16" i="6"/>
  <c r="AK23" i="6"/>
  <c r="I23" i="6" s="1"/>
  <c r="AK11" i="6"/>
  <c r="AW33" i="6"/>
  <c r="BA32" i="6"/>
  <c r="AO26" i="6"/>
  <c r="AK14" i="6"/>
  <c r="AK9" i="6"/>
  <c r="AS15" i="6"/>
  <c r="BE26" i="6"/>
  <c r="AO10" i="6"/>
  <c r="AK20" i="6"/>
  <c r="I20" i="6" s="1"/>
  <c r="AK22" i="6"/>
  <c r="BE22" i="6"/>
  <c r="AK21" i="6"/>
  <c r="H21" i="6" s="1"/>
  <c r="BI29" i="6"/>
  <c r="BI14" i="6"/>
  <c r="AO33" i="6"/>
  <c r="I13" i="6" l="1"/>
  <c r="H10" i="6"/>
  <c r="I9" i="6"/>
  <c r="K22" i="6"/>
  <c r="I12" i="6"/>
  <c r="K14" i="6"/>
  <c r="I11" i="6"/>
  <c r="K16" i="6"/>
  <c r="K15" i="6"/>
  <c r="K10" i="6"/>
  <c r="K17" i="6"/>
  <c r="K9" i="6"/>
  <c r="K19" i="6"/>
  <c r="K11" i="6"/>
  <c r="K18" i="6"/>
  <c r="K20" i="6"/>
  <c r="K12" i="6"/>
  <c r="K21" i="6"/>
  <c r="K23" i="6"/>
  <c r="K13" i="6"/>
  <c r="H16" i="6"/>
  <c r="I16" i="6"/>
  <c r="K164" i="7"/>
  <c r="K156" i="7"/>
  <c r="K166" i="7"/>
  <c r="K154" i="7"/>
  <c r="K158" i="7"/>
  <c r="K160" i="7"/>
  <c r="K162" i="7"/>
  <c r="K89" i="7"/>
  <c r="K70" i="7"/>
  <c r="K14" i="7"/>
  <c r="K45" i="7"/>
  <c r="K11" i="7"/>
  <c r="K38" i="7"/>
  <c r="K25" i="7"/>
  <c r="K142" i="7"/>
  <c r="K91" i="7"/>
  <c r="K96" i="7"/>
  <c r="K49" i="7"/>
  <c r="K95" i="7"/>
  <c r="K99" i="7"/>
  <c r="K85" i="7"/>
  <c r="K167" i="7"/>
  <c r="K74" i="7"/>
  <c r="K37" i="7"/>
  <c r="K44" i="7"/>
  <c r="K132" i="7"/>
  <c r="K104" i="7"/>
  <c r="K101" i="7"/>
  <c r="K116" i="7"/>
  <c r="K63" i="7"/>
  <c r="K106" i="7"/>
  <c r="K57" i="7"/>
  <c r="K40" i="7"/>
  <c r="K56" i="7"/>
  <c r="K126" i="7"/>
  <c r="K75" i="7"/>
  <c r="K117" i="7"/>
  <c r="K153" i="7"/>
  <c r="K129" i="7"/>
  <c r="K94" i="7"/>
  <c r="K150" i="7"/>
  <c r="K71" i="7"/>
  <c r="K138" i="7"/>
  <c r="K134" i="7"/>
  <c r="K115" i="7"/>
  <c r="K52" i="7"/>
  <c r="K122" i="7"/>
  <c r="K51" i="7"/>
  <c r="K146" i="7"/>
  <c r="K169" i="7"/>
  <c r="K145" i="7"/>
  <c r="K76" i="7"/>
  <c r="K47" i="7"/>
  <c r="K50" i="7"/>
  <c r="K103" i="7"/>
  <c r="K148" i="7"/>
  <c r="K128" i="7"/>
  <c r="K46" i="7"/>
  <c r="K41" i="7"/>
  <c r="K13" i="7"/>
  <c r="K24" i="7"/>
  <c r="K65" i="7"/>
  <c r="K131" i="7"/>
  <c r="K68" i="7"/>
  <c r="K53" i="7"/>
  <c r="K136" i="7"/>
  <c r="K155" i="7"/>
  <c r="K118" i="7"/>
  <c r="K66" i="7"/>
  <c r="K157" i="7"/>
  <c r="K137" i="7"/>
  <c r="K173" i="7"/>
  <c r="K32" i="7"/>
  <c r="K22" i="7"/>
  <c r="K78" i="7"/>
  <c r="K12" i="7"/>
  <c r="K86" i="7"/>
  <c r="K34" i="7"/>
  <c r="K30" i="7"/>
  <c r="K127" i="7"/>
  <c r="K9" i="7"/>
  <c r="K60" i="7"/>
  <c r="K79" i="7"/>
  <c r="K90" i="7"/>
  <c r="K27" i="7"/>
  <c r="K163" i="7"/>
  <c r="K140" i="7"/>
  <c r="K62" i="7"/>
  <c r="K31" i="7"/>
  <c r="K82" i="7"/>
  <c r="K147" i="7"/>
  <c r="K17" i="7"/>
  <c r="K61" i="7"/>
  <c r="K120" i="7"/>
  <c r="K114" i="7"/>
  <c r="K43" i="7"/>
  <c r="K67" i="7"/>
  <c r="K152" i="7"/>
  <c r="K97" i="7"/>
  <c r="K112" i="7"/>
  <c r="K19" i="7"/>
  <c r="K113" i="7"/>
  <c r="K93" i="7"/>
  <c r="K159" i="7"/>
  <c r="K107" i="7"/>
  <c r="K102" i="7"/>
  <c r="K35" i="7"/>
  <c r="K16" i="7"/>
  <c r="K111" i="7"/>
  <c r="K69" i="7"/>
  <c r="K33" i="7"/>
  <c r="K36" i="7"/>
  <c r="K26" i="7"/>
  <c r="K15" i="7"/>
  <c r="K54" i="7"/>
  <c r="K88" i="7"/>
  <c r="K121" i="7"/>
  <c r="K124" i="7"/>
  <c r="K23" i="7"/>
  <c r="K20" i="7"/>
  <c r="K161" i="7"/>
  <c r="K141" i="7"/>
  <c r="K8" i="7"/>
  <c r="K92" i="7"/>
  <c r="K87" i="7"/>
  <c r="K73" i="7"/>
  <c r="K109" i="7"/>
  <c r="K130" i="7"/>
  <c r="K135" i="7"/>
  <c r="K80" i="7"/>
  <c r="K125" i="7"/>
  <c r="K105" i="7"/>
  <c r="K165" i="7"/>
  <c r="K110" i="7"/>
  <c r="K98" i="7"/>
  <c r="K108" i="7"/>
  <c r="K144" i="7"/>
  <c r="K149" i="7"/>
  <c r="K59" i="7"/>
  <c r="K55" i="7"/>
  <c r="K42" i="7"/>
  <c r="K72" i="7"/>
  <c r="K21" i="7"/>
  <c r="K133" i="7"/>
  <c r="K84" i="7"/>
  <c r="K39" i="7"/>
  <c r="K58" i="7"/>
  <c r="K64" i="7"/>
  <c r="K28" i="7"/>
  <c r="K139" i="7"/>
  <c r="K171" i="7"/>
  <c r="K18" i="7"/>
  <c r="K77" i="7"/>
  <c r="K10" i="7"/>
  <c r="K29" i="7"/>
  <c r="K119" i="7"/>
  <c r="K83" i="7"/>
  <c r="K81" i="7"/>
  <c r="K48" i="7"/>
  <c r="K100" i="7"/>
  <c r="K151" i="7"/>
  <c r="K123" i="7"/>
  <c r="K143" i="7"/>
  <c r="K176" i="7"/>
  <c r="K174" i="7"/>
  <c r="K168" i="7"/>
  <c r="K170" i="7"/>
  <c r="K180" i="7"/>
  <c r="K172" i="7"/>
  <c r="K178" i="7"/>
  <c r="K185" i="7"/>
  <c r="K179" i="7"/>
  <c r="K181" i="7"/>
  <c r="K187" i="7"/>
  <c r="K183" i="7"/>
  <c r="K175" i="7"/>
  <c r="K177" i="7"/>
  <c r="K202" i="7"/>
  <c r="K190" i="7"/>
  <c r="K194" i="7"/>
  <c r="K192" i="7"/>
  <c r="K188" i="7"/>
  <c r="K182" i="7"/>
  <c r="K184" i="7"/>
  <c r="K186" i="7"/>
  <c r="K208" i="7"/>
  <c r="K201" i="7"/>
  <c r="K195" i="7"/>
  <c r="K191" i="7"/>
  <c r="K189" i="7"/>
  <c r="K193" i="7"/>
  <c r="K199" i="7"/>
  <c r="K197" i="7"/>
  <c r="K196" i="7"/>
  <c r="K200" i="7"/>
  <c r="K206" i="7"/>
  <c r="K204" i="7"/>
  <c r="K198" i="7"/>
  <c r="K218" i="7"/>
  <c r="K203" i="7"/>
  <c r="K209" i="7"/>
  <c r="K207" i="7"/>
  <c r="K213" i="7"/>
  <c r="K215" i="7"/>
  <c r="K211" i="7"/>
  <c r="K205" i="7"/>
  <c r="K222" i="7"/>
  <c r="K212" i="7"/>
  <c r="K210" i="7"/>
  <c r="K214" i="7"/>
  <c r="K216" i="7"/>
  <c r="K220" i="7"/>
  <c r="K217" i="7"/>
  <c r="K225" i="7"/>
  <c r="K229" i="7"/>
  <c r="K227" i="7"/>
  <c r="K219" i="7"/>
  <c r="K223" i="7"/>
  <c r="K221" i="7"/>
  <c r="K236" i="7"/>
  <c r="K232" i="7"/>
  <c r="K234" i="7"/>
  <c r="K226" i="7"/>
  <c r="K228" i="7"/>
  <c r="K224" i="7"/>
  <c r="K230" i="7"/>
  <c r="K248" i="7"/>
  <c r="K241" i="7"/>
  <c r="K235" i="7"/>
  <c r="K233" i="7"/>
  <c r="K237" i="7"/>
  <c r="K231" i="7"/>
  <c r="K243" i="7"/>
  <c r="K239" i="7"/>
  <c r="K255" i="7"/>
  <c r="K246" i="7"/>
  <c r="K250" i="7"/>
  <c r="K242" i="7"/>
  <c r="K238" i="7"/>
  <c r="K240" i="7"/>
  <c r="K244" i="7"/>
  <c r="K247" i="7"/>
  <c r="K249" i="7"/>
  <c r="K245" i="7"/>
  <c r="K251" i="7"/>
  <c r="K253" i="7"/>
  <c r="K257" i="7"/>
  <c r="K269" i="7"/>
  <c r="K252" i="7"/>
  <c r="K262" i="7"/>
  <c r="K258" i="7"/>
  <c r="K260" i="7"/>
  <c r="K254" i="7"/>
  <c r="K264" i="7"/>
  <c r="K256" i="7"/>
  <c r="K278" i="7"/>
  <c r="K265" i="7"/>
  <c r="K267" i="7"/>
  <c r="K263" i="7"/>
  <c r="K261" i="7"/>
  <c r="K259" i="7"/>
  <c r="K271" i="7"/>
  <c r="K270" i="7"/>
  <c r="K276" i="7"/>
  <c r="K272" i="7"/>
  <c r="K266" i="7"/>
  <c r="K268" i="7"/>
  <c r="K274" i="7"/>
  <c r="K292" i="7"/>
  <c r="K285" i="7"/>
  <c r="K275" i="7"/>
  <c r="K273" i="7"/>
  <c r="K277" i="7"/>
  <c r="K279" i="7"/>
  <c r="K283" i="7"/>
  <c r="K281" i="7"/>
  <c r="K282" i="7"/>
  <c r="K280" i="7"/>
  <c r="K284" i="7"/>
  <c r="K288" i="7"/>
  <c r="K286" i="7"/>
  <c r="K290" i="7"/>
  <c r="K287" i="7"/>
  <c r="K289" i="7"/>
  <c r="K299" i="7"/>
  <c r="K293" i="7"/>
  <c r="K297" i="7"/>
  <c r="K295" i="7"/>
  <c r="K291" i="7"/>
  <c r="K314" i="7"/>
  <c r="K296" i="7"/>
  <c r="K306" i="7"/>
  <c r="K302" i="7"/>
  <c r="K304" i="7"/>
  <c r="K300" i="7"/>
  <c r="K294" i="7"/>
  <c r="K298" i="7"/>
  <c r="K301" i="7"/>
  <c r="K311" i="7"/>
  <c r="K309" i="7"/>
  <c r="K305" i="7"/>
  <c r="K307" i="7"/>
  <c r="K313" i="7"/>
  <c r="K303" i="7"/>
  <c r="K320" i="7"/>
  <c r="K308" i="7"/>
  <c r="K316" i="7"/>
  <c r="K318" i="7"/>
  <c r="K310" i="7"/>
  <c r="K312" i="7"/>
  <c r="K332" i="7"/>
  <c r="K327" i="7"/>
  <c r="K321" i="7"/>
  <c r="K325" i="7"/>
  <c r="K317" i="7"/>
  <c r="K315" i="7"/>
  <c r="K323" i="7"/>
  <c r="K319" i="7"/>
  <c r="K330" i="7"/>
  <c r="K322" i="7"/>
  <c r="K326" i="7"/>
  <c r="K324" i="7"/>
  <c r="K334" i="7"/>
  <c r="K328" i="7"/>
  <c r="K335" i="7"/>
  <c r="K331" i="7"/>
  <c r="K339" i="7"/>
  <c r="K329" i="7"/>
  <c r="K333" i="7"/>
  <c r="K341" i="7"/>
  <c r="K337" i="7"/>
  <c r="K349" i="7"/>
  <c r="K340" i="7"/>
  <c r="K342" i="7"/>
  <c r="K338" i="7"/>
  <c r="K348" i="7"/>
  <c r="K344" i="7"/>
  <c r="K346" i="7"/>
  <c r="K336" i="7"/>
  <c r="K362" i="7"/>
  <c r="K351" i="7"/>
  <c r="K347" i="7"/>
  <c r="K355" i="7"/>
  <c r="K343" i="7"/>
  <c r="K345" i="7"/>
  <c r="K353" i="7"/>
  <c r="K354" i="7"/>
  <c r="K358" i="7"/>
  <c r="K356" i="7"/>
  <c r="K360" i="7"/>
  <c r="K352" i="7"/>
  <c r="K350" i="7"/>
  <c r="K368" i="7"/>
  <c r="K365" i="7"/>
  <c r="K367" i="7"/>
  <c r="K359" i="7"/>
  <c r="K361" i="7"/>
  <c r="K363" i="7"/>
  <c r="K357" i="7"/>
  <c r="K381" i="7"/>
  <c r="K383" i="7"/>
  <c r="K376" i="7"/>
  <c r="K377" i="7"/>
  <c r="K372" i="7"/>
  <c r="K370" i="7"/>
  <c r="K369" i="7"/>
  <c r="K364" i="7"/>
  <c r="K379" i="7"/>
  <c r="K366" i="7"/>
  <c r="K374" i="7"/>
  <c r="K373" i="7"/>
  <c r="K378" i="7"/>
  <c r="K382" i="7"/>
  <c r="K375" i="7"/>
  <c r="K380" i="7"/>
  <c r="K371" i="7"/>
  <c r="Q383" i="7"/>
  <c r="P383" i="7"/>
  <c r="I21" i="6"/>
  <c r="J21" i="6"/>
  <c r="H22" i="6"/>
  <c r="J20" i="6"/>
  <c r="H23" i="6"/>
  <c r="H14" i="6"/>
  <c r="J23" i="6"/>
  <c r="H12" i="6"/>
  <c r="J16" i="6"/>
  <c r="J12" i="6"/>
  <c r="H20" i="6"/>
  <c r="H9" i="6"/>
  <c r="J14" i="6"/>
  <c r="J17" i="6"/>
  <c r="I19" i="6"/>
  <c r="I14" i="6"/>
  <c r="J10" i="6"/>
  <c r="J15" i="6"/>
  <c r="H17" i="6"/>
  <c r="H19" i="6"/>
  <c r="I10" i="6"/>
  <c r="J22" i="6"/>
  <c r="J9" i="6"/>
  <c r="J11" i="6"/>
  <c r="H13" i="6"/>
  <c r="H18" i="6"/>
  <c r="H15" i="6"/>
  <c r="I22" i="6"/>
  <c r="H11" i="6"/>
  <c r="J13" i="6"/>
  <c r="J18" i="6"/>
  <c r="I15" i="6"/>
  <c r="ACN1" i="1" l="1"/>
  <c r="ABX1" i="1"/>
  <c r="ABH1" i="1"/>
  <c r="AAR1" i="1"/>
  <c r="AAB1" i="1"/>
  <c r="ZL1" i="1"/>
  <c r="YV1" i="1"/>
  <c r="YF1" i="1"/>
  <c r="XP1" i="1"/>
  <c r="WZ1" i="1"/>
  <c r="WJ1" i="1"/>
  <c r="VT1" i="1"/>
  <c r="VD1" i="1"/>
  <c r="UN1" i="1"/>
  <c r="TX1" i="1"/>
  <c r="TH1" i="1"/>
  <c r="SR1" i="1"/>
  <c r="SB1" i="1"/>
  <c r="RL1" i="1"/>
  <c r="QV1" i="1"/>
  <c r="QF1" i="1"/>
  <c r="PP1" i="1"/>
  <c r="ACA1" i="1"/>
  <c r="ABK1" i="1"/>
  <c r="AAU1" i="1"/>
  <c r="AAE1" i="1"/>
  <c r="ZO1" i="1"/>
  <c r="YY1" i="1"/>
  <c r="YI1" i="1"/>
  <c r="XS1" i="1"/>
  <c r="XC1" i="1"/>
  <c r="WM1" i="1"/>
  <c r="VW1" i="1"/>
  <c r="VG1" i="1"/>
  <c r="UQ1" i="1"/>
  <c r="UA1" i="1"/>
  <c r="TK1" i="1"/>
  <c r="SU1" i="1"/>
  <c r="SE1" i="1"/>
  <c r="RO1" i="1"/>
  <c r="QY1" i="1"/>
  <c r="QI1" i="1"/>
  <c r="ACD1" i="1"/>
  <c r="ABN1" i="1"/>
  <c r="AAX1" i="1"/>
  <c r="AAH1" i="1"/>
  <c r="ZR1" i="1"/>
  <c r="ZB1" i="1"/>
  <c r="YL1" i="1"/>
  <c r="XV1" i="1"/>
  <c r="XF1" i="1"/>
  <c r="WP1" i="1"/>
  <c r="VZ1" i="1"/>
  <c r="VJ1" i="1"/>
  <c r="UT1" i="1"/>
  <c r="UD1" i="1"/>
  <c r="TN1" i="1"/>
  <c r="SX1" i="1"/>
  <c r="SH1" i="1"/>
  <c r="RR1" i="1"/>
  <c r="RB1" i="1"/>
  <c r="QL1" i="1"/>
  <c r="ACG1" i="1"/>
  <c r="ABQ1" i="1"/>
  <c r="ABA1" i="1"/>
  <c r="AAK1" i="1"/>
  <c r="ZU1" i="1"/>
  <c r="ZE1" i="1"/>
  <c r="YO1" i="1"/>
  <c r="XY1" i="1"/>
  <c r="XI1" i="1"/>
  <c r="WS1" i="1"/>
  <c r="WC1" i="1"/>
  <c r="VM1" i="1"/>
  <c r="UW1" i="1"/>
  <c r="UG1" i="1"/>
  <c r="TQ1" i="1"/>
  <c r="TA1" i="1"/>
  <c r="SK1" i="1"/>
  <c r="RU1" i="1"/>
  <c r="RE1" i="1"/>
  <c r="QO1" i="1"/>
  <c r="QA1" i="1"/>
  <c r="PH1" i="1"/>
  <c r="OR1" i="1"/>
  <c r="OB1" i="1"/>
  <c r="NL1" i="1"/>
  <c r="ACJ1" i="1"/>
  <c r="ABT1" i="1"/>
  <c r="ABD1" i="1"/>
  <c r="AAN1" i="1"/>
  <c r="ZX1" i="1"/>
  <c r="ZH1" i="1"/>
  <c r="YR1" i="1"/>
  <c r="YB1" i="1"/>
  <c r="XL1" i="1"/>
  <c r="WV1" i="1"/>
  <c r="WF1" i="1"/>
  <c r="VP1" i="1"/>
  <c r="UZ1" i="1"/>
  <c r="UJ1" i="1"/>
  <c r="TT1" i="1"/>
  <c r="TD1" i="1"/>
  <c r="SN1" i="1"/>
  <c r="RX1" i="1"/>
  <c r="RH1" i="1"/>
  <c r="QR1" i="1"/>
  <c r="QB1" i="1"/>
  <c r="ACM1" i="1"/>
  <c r="ABW1" i="1"/>
  <c r="ABG1" i="1"/>
  <c r="AAQ1" i="1"/>
  <c r="AAA1" i="1"/>
  <c r="ZK1" i="1"/>
  <c r="YU1" i="1"/>
  <c r="YE1" i="1"/>
  <c r="XO1" i="1"/>
  <c r="WY1" i="1"/>
  <c r="WI1" i="1"/>
  <c r="VS1" i="1"/>
  <c r="VC1" i="1"/>
  <c r="UM1" i="1"/>
  <c r="TW1" i="1"/>
  <c r="TG1" i="1"/>
  <c r="SQ1" i="1"/>
  <c r="SA1" i="1"/>
  <c r="RK1" i="1"/>
  <c r="QU1" i="1"/>
  <c r="QE1" i="1"/>
  <c r="ABZ1" i="1"/>
  <c r="ABJ1" i="1"/>
  <c r="AAT1" i="1"/>
  <c r="AAD1" i="1"/>
  <c r="ZN1" i="1"/>
  <c r="YX1" i="1"/>
  <c r="YH1" i="1"/>
  <c r="XR1" i="1"/>
  <c r="XB1" i="1"/>
  <c r="WL1" i="1"/>
  <c r="VV1" i="1"/>
  <c r="VF1" i="1"/>
  <c r="UP1" i="1"/>
  <c r="TZ1" i="1"/>
  <c r="TJ1" i="1"/>
  <c r="ST1" i="1"/>
  <c r="SD1" i="1"/>
  <c r="RN1" i="1"/>
  <c r="QX1" i="1"/>
  <c r="QH1" i="1"/>
  <c r="ACC1" i="1"/>
  <c r="ABM1" i="1"/>
  <c r="AAW1" i="1"/>
  <c r="AAG1" i="1"/>
  <c r="ZQ1" i="1"/>
  <c r="ZA1" i="1"/>
  <c r="YK1" i="1"/>
  <c r="XU1" i="1"/>
  <c r="XE1" i="1"/>
  <c r="WO1" i="1"/>
  <c r="VY1" i="1"/>
  <c r="VI1" i="1"/>
  <c r="US1" i="1"/>
  <c r="UC1" i="1"/>
  <c r="TM1" i="1"/>
  <c r="SW1" i="1"/>
  <c r="SG1" i="1"/>
  <c r="RQ1" i="1"/>
  <c r="RA1" i="1"/>
  <c r="QK1" i="1"/>
  <c r="PV1" i="1"/>
  <c r="PD1" i="1"/>
  <c r="ON1" i="1"/>
  <c r="ACF1" i="1"/>
  <c r="ABP1" i="1"/>
  <c r="AAZ1" i="1"/>
  <c r="AAJ1" i="1"/>
  <c r="ZT1" i="1"/>
  <c r="ZD1" i="1"/>
  <c r="YN1" i="1"/>
  <c r="XX1" i="1"/>
  <c r="XH1" i="1"/>
  <c r="WR1" i="1"/>
  <c r="WB1" i="1"/>
  <c r="VL1" i="1"/>
  <c r="UV1" i="1"/>
  <c r="UF1" i="1"/>
  <c r="TP1" i="1"/>
  <c r="SZ1" i="1"/>
  <c r="SJ1" i="1"/>
  <c r="RT1" i="1"/>
  <c r="RD1" i="1"/>
  <c r="QN1" i="1"/>
  <c r="PX1" i="1"/>
  <c r="ACI1" i="1"/>
  <c r="ABS1" i="1"/>
  <c r="ABC1" i="1"/>
  <c r="AAM1" i="1"/>
  <c r="ZW1" i="1"/>
  <c r="ZG1" i="1"/>
  <c r="YQ1" i="1"/>
  <c r="YA1" i="1"/>
  <c r="XK1" i="1"/>
  <c r="WU1" i="1"/>
  <c r="WE1" i="1"/>
  <c r="VO1" i="1"/>
  <c r="UY1" i="1"/>
  <c r="UI1" i="1"/>
  <c r="TS1" i="1"/>
  <c r="TC1" i="1"/>
  <c r="SM1" i="1"/>
  <c r="RW1" i="1"/>
  <c r="RG1" i="1"/>
  <c r="QQ1" i="1"/>
  <c r="ACL1" i="1"/>
  <c r="ABV1" i="1"/>
  <c r="ABF1" i="1"/>
  <c r="AAP1" i="1"/>
  <c r="ZZ1" i="1"/>
  <c r="ZJ1" i="1"/>
  <c r="YT1" i="1"/>
  <c r="YD1" i="1"/>
  <c r="XN1" i="1"/>
  <c r="WX1" i="1"/>
  <c r="WH1" i="1"/>
  <c r="VR1" i="1"/>
  <c r="VB1" i="1"/>
  <c r="UL1" i="1"/>
  <c r="TV1" i="1"/>
  <c r="TF1" i="1"/>
  <c r="SP1" i="1"/>
  <c r="RZ1" i="1"/>
  <c r="RJ1" i="1"/>
  <c r="QT1" i="1"/>
  <c r="QD1" i="1"/>
  <c r="ABY1" i="1"/>
  <c r="ABI1" i="1"/>
  <c r="AAS1" i="1"/>
  <c r="AAC1" i="1"/>
  <c r="ZM1" i="1"/>
  <c r="YW1" i="1"/>
  <c r="YG1" i="1"/>
  <c r="XQ1" i="1"/>
  <c r="XA1" i="1"/>
  <c r="WK1" i="1"/>
  <c r="VU1" i="1"/>
  <c r="VE1" i="1"/>
  <c r="UO1" i="1"/>
  <c r="TY1" i="1"/>
  <c r="TI1" i="1"/>
  <c r="SS1" i="1"/>
  <c r="SC1" i="1"/>
  <c r="RM1" i="1"/>
  <c r="QW1" i="1"/>
  <c r="ACB1" i="1"/>
  <c r="ABL1" i="1"/>
  <c r="AAV1" i="1"/>
  <c r="AAF1" i="1"/>
  <c r="ZP1" i="1"/>
  <c r="YZ1" i="1"/>
  <c r="YJ1" i="1"/>
  <c r="XT1" i="1"/>
  <c r="XD1" i="1"/>
  <c r="WN1" i="1"/>
  <c r="VX1" i="1"/>
  <c r="VH1" i="1"/>
  <c r="UR1" i="1"/>
  <c r="UB1" i="1"/>
  <c r="TL1" i="1"/>
  <c r="SV1" i="1"/>
  <c r="SF1" i="1"/>
  <c r="RP1" i="1"/>
  <c r="QZ1" i="1"/>
  <c r="QJ1" i="1"/>
  <c r="PT1" i="1"/>
  <c r="ACE1" i="1"/>
  <c r="ABO1" i="1"/>
  <c r="AAY1" i="1"/>
  <c r="AAI1" i="1"/>
  <c r="ZS1" i="1"/>
  <c r="ZC1" i="1"/>
  <c r="YM1" i="1"/>
  <c r="XW1" i="1"/>
  <c r="XG1" i="1"/>
  <c r="WQ1" i="1"/>
  <c r="WA1" i="1"/>
  <c r="VK1" i="1"/>
  <c r="UU1" i="1"/>
  <c r="UE1" i="1"/>
  <c r="TO1" i="1"/>
  <c r="SY1" i="1"/>
  <c r="SI1" i="1"/>
  <c r="RS1" i="1"/>
  <c r="RC1" i="1"/>
  <c r="QM1" i="1"/>
  <c r="ACH1" i="1"/>
  <c r="ABR1" i="1"/>
  <c r="ABB1" i="1"/>
  <c r="AAL1" i="1"/>
  <c r="ZV1" i="1"/>
  <c r="ZF1" i="1"/>
  <c r="YP1" i="1"/>
  <c r="XZ1" i="1"/>
  <c r="XJ1" i="1"/>
  <c r="WT1" i="1"/>
  <c r="WD1" i="1"/>
  <c r="VN1" i="1"/>
  <c r="UX1" i="1"/>
  <c r="UH1" i="1"/>
  <c r="TR1" i="1"/>
  <c r="TB1" i="1"/>
  <c r="SL1" i="1"/>
  <c r="RV1" i="1"/>
  <c r="RF1" i="1"/>
  <c r="QP1" i="1"/>
  <c r="ACK1" i="1"/>
  <c r="ABU1" i="1"/>
  <c r="ABE1" i="1"/>
  <c r="AAO1" i="1"/>
  <c r="ZY1" i="1"/>
  <c r="ZI1" i="1"/>
  <c r="YS1" i="1"/>
  <c r="YC1" i="1"/>
  <c r="XM1" i="1"/>
  <c r="WW1" i="1"/>
  <c r="WG1" i="1"/>
  <c r="VQ1" i="1"/>
  <c r="VA1" i="1"/>
  <c r="UK1" i="1"/>
  <c r="TU1" i="1"/>
  <c r="TE1" i="1"/>
  <c r="SO1" i="1"/>
  <c r="RY1" i="1"/>
  <c r="RI1" i="1"/>
  <c r="PQ1" i="1"/>
  <c r="OJ1" i="1"/>
  <c r="NP1" i="1"/>
  <c r="MV1" i="1"/>
  <c r="MF1" i="1"/>
  <c r="LP1" i="1"/>
  <c r="KZ1" i="1"/>
  <c r="PK1" i="1"/>
  <c r="OU1" i="1"/>
  <c r="OE1" i="1"/>
  <c r="NO1" i="1"/>
  <c r="MY1" i="1"/>
  <c r="MI1" i="1"/>
  <c r="LS1" i="1"/>
  <c r="LC1" i="1"/>
  <c r="KM1" i="1"/>
  <c r="JW1" i="1"/>
  <c r="JG1" i="1"/>
  <c r="IQ1" i="1"/>
  <c r="IA1" i="1"/>
  <c r="HK1" i="1"/>
  <c r="GU1" i="1"/>
  <c r="GE1" i="1"/>
  <c r="FO1" i="1"/>
  <c r="PS1" i="1"/>
  <c r="PB1" i="1"/>
  <c r="OL1" i="1"/>
  <c r="NV1" i="1"/>
  <c r="NF1" i="1"/>
  <c r="MP1" i="1"/>
  <c r="LZ1" i="1"/>
  <c r="LJ1" i="1"/>
  <c r="KT1" i="1"/>
  <c r="KD1" i="1"/>
  <c r="JN1" i="1"/>
  <c r="IX1" i="1"/>
  <c r="IH1" i="1"/>
  <c r="HR1" i="1"/>
  <c r="HB1" i="1"/>
  <c r="GL1" i="1"/>
  <c r="FV1" i="1"/>
  <c r="FF1" i="1"/>
  <c r="EP1" i="1"/>
  <c r="DZ1" i="1"/>
  <c r="DJ1" i="1"/>
  <c r="PW1" i="1"/>
  <c r="PE1" i="1"/>
  <c r="OO1" i="1"/>
  <c r="NY1" i="1"/>
  <c r="NI1" i="1"/>
  <c r="MS1" i="1"/>
  <c r="MC1" i="1"/>
  <c r="LM1" i="1"/>
  <c r="KW1" i="1"/>
  <c r="KG1" i="1"/>
  <c r="JQ1" i="1"/>
  <c r="JA1" i="1"/>
  <c r="IK1" i="1"/>
  <c r="HU1" i="1"/>
  <c r="HE1" i="1"/>
  <c r="GO1" i="1"/>
  <c r="FY1" i="1"/>
  <c r="FI1" i="1"/>
  <c r="ES1" i="1"/>
  <c r="EC1" i="1"/>
  <c r="DM1" i="1"/>
  <c r="CW1" i="1"/>
  <c r="IZ1" i="1"/>
  <c r="GN1" i="1"/>
  <c r="EQ1" i="1"/>
  <c r="DK1" i="1"/>
  <c r="CM1" i="1"/>
  <c r="BW1" i="1"/>
  <c r="BG1" i="1"/>
  <c r="AQ1" i="1"/>
  <c r="AA1" i="1"/>
  <c r="KR1" i="1"/>
  <c r="IF1" i="1"/>
  <c r="FT1" i="1"/>
  <c r="EF1" i="1"/>
  <c r="CZ1" i="1"/>
  <c r="CH1" i="1"/>
  <c r="BR1" i="1"/>
  <c r="BB1" i="1"/>
  <c r="AL1" i="1"/>
  <c r="V1" i="1"/>
  <c r="JX1" i="1"/>
  <c r="HL1" i="1"/>
  <c r="FC1" i="1"/>
  <c r="DW1" i="1"/>
  <c r="CS1" i="1"/>
  <c r="CC1" i="1"/>
  <c r="BM1" i="1"/>
  <c r="QS1" i="1"/>
  <c r="PL1" i="1"/>
  <c r="OF1" i="1"/>
  <c r="NH1" i="1"/>
  <c r="MR1" i="1"/>
  <c r="MB1" i="1"/>
  <c r="LL1" i="1"/>
  <c r="PZ1" i="1"/>
  <c r="PG1" i="1"/>
  <c r="OQ1" i="1"/>
  <c r="OA1" i="1"/>
  <c r="NK1" i="1"/>
  <c r="MU1" i="1"/>
  <c r="ME1" i="1"/>
  <c r="LO1" i="1"/>
  <c r="KY1" i="1"/>
  <c r="KI1" i="1"/>
  <c r="JS1" i="1"/>
  <c r="JC1" i="1"/>
  <c r="IM1" i="1"/>
  <c r="HW1" i="1"/>
  <c r="HG1" i="1"/>
  <c r="GQ1" i="1"/>
  <c r="GA1" i="1"/>
  <c r="FK1" i="1"/>
  <c r="PN1" i="1"/>
  <c r="OX1" i="1"/>
  <c r="OH1" i="1"/>
  <c r="NR1" i="1"/>
  <c r="NB1" i="1"/>
  <c r="ML1" i="1"/>
  <c r="LV1" i="1"/>
  <c r="LF1" i="1"/>
  <c r="KP1" i="1"/>
  <c r="JZ1" i="1"/>
  <c r="JJ1" i="1"/>
  <c r="IT1" i="1"/>
  <c r="ID1" i="1"/>
  <c r="HN1" i="1"/>
  <c r="GX1" i="1"/>
  <c r="GH1" i="1"/>
  <c r="FR1" i="1"/>
  <c r="FB1" i="1"/>
  <c r="EL1" i="1"/>
  <c r="DV1" i="1"/>
  <c r="DF1" i="1"/>
  <c r="PR1" i="1"/>
  <c r="PA1" i="1"/>
  <c r="OK1" i="1"/>
  <c r="NU1" i="1"/>
  <c r="NE1" i="1"/>
  <c r="MO1" i="1"/>
  <c r="LY1" i="1"/>
  <c r="LI1" i="1"/>
  <c r="KS1" i="1"/>
  <c r="KC1" i="1"/>
  <c r="JM1" i="1"/>
  <c r="IW1" i="1"/>
  <c r="IG1" i="1"/>
  <c r="HQ1" i="1"/>
  <c r="HA1" i="1"/>
  <c r="GK1" i="1"/>
  <c r="FU1" i="1"/>
  <c r="FE1" i="1"/>
  <c r="EO1" i="1"/>
  <c r="DY1" i="1"/>
  <c r="DI1" i="1"/>
  <c r="KV1" i="1"/>
  <c r="IJ1" i="1"/>
  <c r="FX1" i="1"/>
  <c r="EI1" i="1"/>
  <c r="DC1" i="1"/>
  <c r="CI1" i="1"/>
  <c r="BS1" i="1"/>
  <c r="BC1" i="1"/>
  <c r="AM1" i="1"/>
  <c r="W1" i="1"/>
  <c r="KB1" i="1"/>
  <c r="HP1" i="1"/>
  <c r="FD1" i="1"/>
  <c r="DX1" i="1"/>
  <c r="CT1" i="1"/>
  <c r="CD1" i="1"/>
  <c r="BN1" i="1"/>
  <c r="AX1" i="1"/>
  <c r="AH1" i="1"/>
  <c r="R1" i="1"/>
  <c r="JH1" i="1"/>
  <c r="QG1" i="1"/>
  <c r="OZ1" i="1"/>
  <c r="NX1" i="1"/>
  <c r="ND1" i="1"/>
  <c r="MN1" i="1"/>
  <c r="LX1" i="1"/>
  <c r="LH1" i="1"/>
  <c r="PU1" i="1"/>
  <c r="PC1" i="1"/>
  <c r="OM1" i="1"/>
  <c r="NW1" i="1"/>
  <c r="NG1" i="1"/>
  <c r="MQ1" i="1"/>
  <c r="MA1" i="1"/>
  <c r="LK1" i="1"/>
  <c r="KU1" i="1"/>
  <c r="KE1" i="1"/>
  <c r="JO1" i="1"/>
  <c r="IY1" i="1"/>
  <c r="II1" i="1"/>
  <c r="HS1" i="1"/>
  <c r="HC1" i="1"/>
  <c r="GM1" i="1"/>
  <c r="FW1" i="1"/>
  <c r="FG1" i="1"/>
  <c r="PJ1" i="1"/>
  <c r="OT1" i="1"/>
  <c r="OD1" i="1"/>
  <c r="NN1" i="1"/>
  <c r="MX1" i="1"/>
  <c r="MH1" i="1"/>
  <c r="LR1" i="1"/>
  <c r="LB1" i="1"/>
  <c r="KL1" i="1"/>
  <c r="JV1" i="1"/>
  <c r="JF1" i="1"/>
  <c r="IP1" i="1"/>
  <c r="HZ1" i="1"/>
  <c r="HJ1" i="1"/>
  <c r="GT1" i="1"/>
  <c r="GD1" i="1"/>
  <c r="FN1" i="1"/>
  <c r="EX1" i="1"/>
  <c r="EH1" i="1"/>
  <c r="DR1" i="1"/>
  <c r="DB1" i="1"/>
  <c r="PM1" i="1"/>
  <c r="OW1" i="1"/>
  <c r="OG1" i="1"/>
  <c r="NQ1" i="1"/>
  <c r="NA1" i="1"/>
  <c r="MK1" i="1"/>
  <c r="LU1" i="1"/>
  <c r="LE1" i="1"/>
  <c r="KO1" i="1"/>
  <c r="JY1" i="1"/>
  <c r="JI1" i="1"/>
  <c r="IS1" i="1"/>
  <c r="IC1" i="1"/>
  <c r="HM1" i="1"/>
  <c r="GW1" i="1"/>
  <c r="GG1" i="1"/>
  <c r="FQ1" i="1"/>
  <c r="FA1" i="1"/>
  <c r="EK1" i="1"/>
  <c r="DU1" i="1"/>
  <c r="DE1" i="1"/>
  <c r="KF1" i="1"/>
  <c r="HT1" i="1"/>
  <c r="FH1" i="1"/>
  <c r="EA1" i="1"/>
  <c r="CU1" i="1"/>
  <c r="CE1" i="1"/>
  <c r="BO1" i="1"/>
  <c r="AY1" i="1"/>
  <c r="AI1" i="1"/>
  <c r="S1" i="1"/>
  <c r="JL1" i="1"/>
  <c r="GZ1" i="1"/>
  <c r="EV1" i="1"/>
  <c r="DP1" i="1"/>
  <c r="CP1" i="1"/>
  <c r="BZ1" i="1"/>
  <c r="BJ1" i="1"/>
  <c r="AT1" i="1"/>
  <c r="QC1" i="1"/>
  <c r="OV1" i="1"/>
  <c r="NT1" i="1"/>
  <c r="MZ1" i="1"/>
  <c r="MJ1" i="1"/>
  <c r="LT1" i="1"/>
  <c r="LD1" i="1"/>
  <c r="PO1" i="1"/>
  <c r="OY1" i="1"/>
  <c r="OI1" i="1"/>
  <c r="NS1" i="1"/>
  <c r="NC1" i="1"/>
  <c r="MM1" i="1"/>
  <c r="LW1" i="1"/>
  <c r="LG1" i="1"/>
  <c r="KQ1" i="1"/>
  <c r="KA1" i="1"/>
  <c r="JK1" i="1"/>
  <c r="IU1" i="1"/>
  <c r="IE1" i="1"/>
  <c r="HO1" i="1"/>
  <c r="GY1" i="1"/>
  <c r="GI1" i="1"/>
  <c r="FS1" i="1"/>
  <c r="PY1" i="1"/>
  <c r="PF1" i="1"/>
  <c r="OP1" i="1"/>
  <c r="NZ1" i="1"/>
  <c r="NJ1" i="1"/>
  <c r="MT1" i="1"/>
  <c r="MD1" i="1"/>
  <c r="LN1" i="1"/>
  <c r="KX1" i="1"/>
  <c r="KH1" i="1"/>
  <c r="JR1" i="1"/>
  <c r="JB1" i="1"/>
  <c r="IL1" i="1"/>
  <c r="HV1" i="1"/>
  <c r="HF1" i="1"/>
  <c r="GP1" i="1"/>
  <c r="FZ1" i="1"/>
  <c r="FJ1" i="1"/>
  <c r="ET1" i="1"/>
  <c r="ED1" i="1"/>
  <c r="DN1" i="1"/>
  <c r="CX1" i="1"/>
  <c r="PI1" i="1"/>
  <c r="OS1" i="1"/>
  <c r="OC1" i="1"/>
  <c r="NM1" i="1"/>
  <c r="MW1" i="1"/>
  <c r="MG1" i="1"/>
  <c r="LQ1" i="1"/>
  <c r="LA1" i="1"/>
  <c r="KK1" i="1"/>
  <c r="JU1" i="1"/>
  <c r="JE1" i="1"/>
  <c r="IO1" i="1"/>
  <c r="HY1" i="1"/>
  <c r="HI1" i="1"/>
  <c r="GS1" i="1"/>
  <c r="GC1" i="1"/>
  <c r="FM1" i="1"/>
  <c r="EW1" i="1"/>
  <c r="EG1" i="1"/>
  <c r="DQ1" i="1"/>
  <c r="DA1" i="1"/>
  <c r="JP1" i="1"/>
  <c r="HD1" i="1"/>
  <c r="EY1" i="1"/>
  <c r="DS1" i="1"/>
  <c r="CQ1" i="1"/>
  <c r="CA1" i="1"/>
  <c r="BK1" i="1"/>
  <c r="AU1" i="1"/>
  <c r="AE1" i="1"/>
  <c r="O1" i="1"/>
  <c r="IV1" i="1"/>
  <c r="GJ1" i="1"/>
  <c r="EN1" i="1"/>
  <c r="DH1" i="1"/>
  <c r="CL1" i="1"/>
  <c r="BV1" i="1"/>
  <c r="BF1" i="1"/>
  <c r="AP1" i="1"/>
  <c r="Z1" i="1"/>
  <c r="KN1" i="1"/>
  <c r="AD1" i="1"/>
  <c r="GV1" i="1"/>
  <c r="EM1" i="1"/>
  <c r="CY1" i="1"/>
  <c r="BY1" i="1"/>
  <c r="BE1" i="1"/>
  <c r="AO1" i="1"/>
  <c r="Y1" i="1"/>
  <c r="JT1" i="1"/>
  <c r="HH1" i="1"/>
  <c r="EZ1" i="1"/>
  <c r="DT1" i="1"/>
  <c r="CR1" i="1"/>
  <c r="CB1" i="1"/>
  <c r="BL1" i="1"/>
  <c r="AV1" i="1"/>
  <c r="AF1" i="1"/>
  <c r="P1" i="1"/>
  <c r="N1" i="1"/>
  <c r="GF1" i="1"/>
  <c r="EE1" i="1"/>
  <c r="CO1" i="1"/>
  <c r="BU1" i="1"/>
  <c r="BA1" i="1"/>
  <c r="AK1" i="1"/>
  <c r="U1" i="1"/>
  <c r="JD1" i="1"/>
  <c r="GR1" i="1"/>
  <c r="ER1" i="1"/>
  <c r="DL1" i="1"/>
  <c r="CN1" i="1"/>
  <c r="BX1" i="1"/>
  <c r="BH1" i="1"/>
  <c r="AR1" i="1"/>
  <c r="AB1" i="1"/>
  <c r="IR1" i="1"/>
  <c r="FP1" i="1"/>
  <c r="DO1" i="1"/>
  <c r="CK1" i="1"/>
  <c r="BQ1" i="1"/>
  <c r="AW1" i="1"/>
  <c r="AG1" i="1"/>
  <c r="Q1" i="1"/>
  <c r="IN1" i="1"/>
  <c r="GB1" i="1"/>
  <c r="EJ1" i="1"/>
  <c r="DD1" i="1"/>
  <c r="CJ1" i="1"/>
  <c r="BT1" i="1"/>
  <c r="BD1" i="1"/>
  <c r="AN1" i="1"/>
  <c r="X1" i="1"/>
  <c r="IB1" i="1"/>
  <c r="EU1" i="1"/>
  <c r="DG1" i="1"/>
  <c r="CG1" i="1"/>
  <c r="BI1" i="1"/>
  <c r="AS1" i="1"/>
  <c r="AC1" i="1"/>
  <c r="KJ1" i="1"/>
  <c r="HX1" i="1"/>
  <c r="FL1" i="1"/>
  <c r="EB1" i="1"/>
  <c r="CV1" i="1"/>
  <c r="CF1" i="1"/>
  <c r="BP1" i="1"/>
  <c r="AZ1" i="1"/>
  <c r="AJ1" i="1"/>
  <c r="T1" i="1"/>
  <c r="M1" i="1"/>
  <c r="O24" i="9" l="1" a="1"/>
  <c r="O24" i="9" s="1"/>
  <c r="O22" i="9" a="1"/>
  <c r="O22" i="9" s="1"/>
  <c r="O20" i="9" a="1"/>
  <c r="O20" i="9" s="1"/>
  <c r="O18" i="9" a="1"/>
  <c r="O18" i="9" s="1"/>
  <c r="O16" i="9" a="1"/>
  <c r="O16" i="9" s="1"/>
  <c r="O14" i="9" a="1"/>
  <c r="O14" i="9" s="1"/>
  <c r="O12" i="9" a="1"/>
  <c r="O12" i="9" s="1"/>
  <c r="O23" i="9" a="1"/>
  <c r="O23" i="9" s="1"/>
  <c r="O21" i="9" a="1"/>
  <c r="O21" i="9" s="1"/>
  <c r="O19" i="9" a="1"/>
  <c r="O19" i="9" s="1"/>
  <c r="O17" i="9" a="1"/>
  <c r="O17" i="9" s="1"/>
  <c r="O15" i="9" a="1"/>
  <c r="O15" i="9" s="1"/>
  <c r="O13" i="9" a="1"/>
  <c r="O13" i="9" s="1"/>
  <c r="O11" i="9" a="1"/>
  <c r="O11" i="9" s="1"/>
  <c r="O10" i="9" a="1"/>
  <c r="O10" i="9" s="1"/>
  <c r="K24" i="9" a="1"/>
  <c r="K24" i="9" s="1"/>
  <c r="K23" i="9" a="1"/>
  <c r="K23" i="9" s="1"/>
  <c r="K22" i="9" a="1"/>
  <c r="K22" i="9" s="1"/>
  <c r="K21" i="9" a="1"/>
  <c r="K21" i="9" s="1"/>
  <c r="K20" i="9" a="1"/>
  <c r="K20" i="9" s="1"/>
  <c r="K19" i="9" a="1"/>
  <c r="K19" i="9" s="1"/>
  <c r="K18" i="9" a="1"/>
  <c r="K18" i="9" s="1"/>
  <c r="K17" i="9" a="1"/>
  <c r="K17" i="9" s="1"/>
  <c r="K16" i="9" a="1"/>
  <c r="K16" i="9" s="1"/>
  <c r="K15" i="9" a="1"/>
  <c r="K15" i="9" s="1"/>
  <c r="K14" i="9" a="1"/>
  <c r="K14" i="9" s="1"/>
  <c r="K13" i="9" a="1"/>
  <c r="K13" i="9" s="1"/>
  <c r="K12" i="9" a="1"/>
  <c r="K12" i="9" s="1"/>
  <c r="K11" i="9" a="1"/>
  <c r="K11" i="9" s="1"/>
  <c r="N24" i="9" a="1"/>
  <c r="N24" i="9" s="1"/>
  <c r="L23" i="9" a="1"/>
  <c r="L23" i="9" s="1"/>
  <c r="L22" i="9" a="1"/>
  <c r="L22" i="9" s="1"/>
  <c r="L21" i="9" a="1"/>
  <c r="L21" i="9" s="1"/>
  <c r="L20" i="9" a="1"/>
  <c r="L20" i="9" s="1"/>
  <c r="L19" i="9" a="1"/>
  <c r="L19" i="9" s="1"/>
  <c r="L18" i="9" a="1"/>
  <c r="L18" i="9" s="1"/>
  <c r="L17" i="9" a="1"/>
  <c r="L17" i="9" s="1"/>
  <c r="L16" i="9" a="1"/>
  <c r="L16" i="9" s="1"/>
  <c r="L15" i="9" a="1"/>
  <c r="L15" i="9" s="1"/>
  <c r="L14" i="9" a="1"/>
  <c r="L14" i="9" s="1"/>
  <c r="L13" i="9" a="1"/>
  <c r="L13" i="9" s="1"/>
  <c r="L12" i="9" a="1"/>
  <c r="L12" i="9" s="1"/>
  <c r="L11" i="9" a="1"/>
  <c r="L11" i="9" s="1"/>
  <c r="L24" i="9" a="1"/>
  <c r="L24" i="9" s="1"/>
  <c r="N23" i="9" a="1"/>
  <c r="N23" i="9" s="1"/>
  <c r="N22" i="9" a="1"/>
  <c r="N22" i="9" s="1"/>
  <c r="N21" i="9" a="1"/>
  <c r="N21" i="9" s="1"/>
  <c r="N20" i="9" a="1"/>
  <c r="N20" i="9" s="1"/>
  <c r="N19" i="9" a="1"/>
  <c r="N19" i="9" s="1"/>
  <c r="N18" i="9" a="1"/>
  <c r="N18" i="9" s="1"/>
  <c r="N17" i="9" a="1"/>
  <c r="N17" i="9" s="1"/>
  <c r="N16" i="9" a="1"/>
  <c r="N16" i="9" s="1"/>
  <c r="N15" i="9" a="1"/>
  <c r="N15" i="9" s="1"/>
  <c r="N14" i="9" a="1"/>
  <c r="N14" i="9" s="1"/>
  <c r="N13" i="9" a="1"/>
  <c r="N13" i="9" s="1"/>
  <c r="N12" i="9" a="1"/>
  <c r="N12" i="9" s="1"/>
  <c r="N11" i="9" a="1"/>
  <c r="N11" i="9" s="1"/>
  <c r="M24" i="9" a="1"/>
  <c r="M24" i="9" s="1"/>
  <c r="M23" i="9" a="1"/>
  <c r="M23" i="9" s="1"/>
  <c r="M22" i="9" a="1"/>
  <c r="M22" i="9" s="1"/>
  <c r="M21" i="9" a="1"/>
  <c r="M21" i="9" s="1"/>
  <c r="M20" i="9" a="1"/>
  <c r="M20" i="9" s="1"/>
  <c r="M19" i="9" a="1"/>
  <c r="M19" i="9" s="1"/>
  <c r="M18" i="9" a="1"/>
  <c r="M18" i="9" s="1"/>
  <c r="M17" i="9" a="1"/>
  <c r="M17" i="9" s="1"/>
  <c r="M16" i="9" a="1"/>
  <c r="M16" i="9" s="1"/>
  <c r="M15" i="9" a="1"/>
  <c r="M15" i="9" s="1"/>
  <c r="M14" i="9" a="1"/>
  <c r="M14" i="9" s="1"/>
  <c r="M13" i="9" a="1"/>
  <c r="M13" i="9" s="1"/>
  <c r="M12" i="9" a="1"/>
  <c r="M12" i="9" s="1"/>
  <c r="M11" i="9" a="1"/>
  <c r="M11" i="9" s="1"/>
  <c r="L10" i="9" a="1"/>
  <c r="L10" i="9" s="1"/>
  <c r="N10" i="9" a="1"/>
  <c r="N10" i="9" s="1"/>
  <c r="M10" i="9" a="1"/>
  <c r="M10" i="9" s="1"/>
  <c r="K10" i="9" a="1"/>
  <c r="K10" i="9" s="1"/>
  <c r="H16" i="9"/>
  <c r="H14" i="9"/>
  <c r="H10" i="9"/>
  <c r="H21" i="9"/>
  <c r="H13" i="9"/>
  <c r="H17" i="9"/>
  <c r="H24" i="9"/>
  <c r="H20" i="9"/>
  <c r="H11" i="9"/>
  <c r="H22" i="9"/>
  <c r="H15" i="9"/>
  <c r="H12" i="9"/>
  <c r="H18" i="9"/>
  <c r="H23" i="9"/>
  <c r="H19" i="9"/>
  <c r="J13" i="9" l="1"/>
  <c r="I13" i="9" s="1"/>
  <c r="J12" i="9"/>
  <c r="I12" i="9" s="1"/>
  <c r="J14" i="9"/>
  <c r="I14" i="9" s="1"/>
  <c r="J16" i="9"/>
  <c r="I16" i="9" s="1"/>
  <c r="J18" i="9"/>
  <c r="I18" i="9" s="1"/>
  <c r="J20" i="9"/>
  <c r="I20" i="9" s="1"/>
  <c r="J22" i="9"/>
  <c r="I22" i="9" s="1"/>
  <c r="J24" i="9"/>
  <c r="I24" i="9" s="1"/>
  <c r="J11" i="9"/>
  <c r="I11" i="9" s="1"/>
  <c r="J15" i="9"/>
  <c r="I15" i="9" s="1"/>
  <c r="J17" i="9"/>
  <c r="I17" i="9" s="1"/>
  <c r="J19" i="9"/>
  <c r="I19" i="9" s="1"/>
  <c r="J21" i="9"/>
  <c r="I21" i="9" s="1"/>
  <c r="J23" i="9"/>
  <c r="I23" i="9" s="1"/>
  <c r="J10" i="9"/>
  <c r="I10" i="9" s="1"/>
</calcChain>
</file>

<file path=xl/comments1.xml><?xml version="1.0" encoding="utf-8"?>
<comments xmlns="http://schemas.openxmlformats.org/spreadsheetml/2006/main">
  <authors>
    <author>Agam PC</author>
  </authors>
  <commentList>
    <comment ref="B5" authorId="0">
      <text>
        <r>
          <rPr>
            <b/>
            <sz val="9"/>
            <color indexed="81"/>
            <rFont val="Tahoma"/>
            <family val="2"/>
          </rPr>
          <t>Select Attendance Report Period</t>
        </r>
      </text>
    </comment>
  </commentList>
</comments>
</file>

<file path=xl/comments2.xml><?xml version="1.0" encoding="utf-8"?>
<comments xmlns="http://schemas.openxmlformats.org/spreadsheetml/2006/main">
  <authors>
    <author>Agam PC</author>
  </authors>
  <commentList>
    <comment ref="M1" authorId="0">
      <text>
        <r>
          <rPr>
            <b/>
            <sz val="9"/>
            <color indexed="81"/>
            <rFont val="Tahoma"/>
            <family val="2"/>
          </rPr>
          <t>there are formulas in this row, do not delete or write anything in this row</t>
        </r>
      </text>
    </comment>
    <comment ref="Q3" authorId="0">
      <text>
        <r>
          <rPr>
            <b/>
            <sz val="9"/>
            <color indexed="81"/>
            <rFont val="Tahoma"/>
            <family val="2"/>
          </rPr>
          <t>You can modify vacation code with other letter (one letter only) by typing in these 8 cells</t>
        </r>
      </text>
    </comment>
    <comment ref="I4" authorId="0">
      <text>
        <r>
          <rPr>
            <b/>
            <sz val="9"/>
            <color indexed="81"/>
            <rFont val="Tahoma"/>
            <family val="2"/>
          </rPr>
          <t>You can modify holiday code with other letter (one letter only) by typing in this cell</t>
        </r>
      </text>
    </comment>
    <comment ref="I5" authorId="0">
      <text>
        <r>
          <rPr>
            <b/>
            <sz val="9"/>
            <color indexed="81"/>
            <rFont val="Tahoma"/>
            <family val="2"/>
          </rPr>
          <t>You can modify non work day code with other letter (one letter only) by typing in this cell</t>
        </r>
      </text>
    </comment>
    <comment ref="D6" authorId="0">
      <text>
        <r>
          <rPr>
            <b/>
            <sz val="9"/>
            <color indexed="81"/>
            <rFont val="Tahoma"/>
            <family val="2"/>
          </rPr>
          <t>Type your period starting date. If the date falls on Monday, it will be put on the first column, if it falls on other day, the first column will be filled with the previous date that falls on Monday</t>
        </r>
        <r>
          <rPr>
            <sz val="9"/>
            <color indexed="81"/>
            <rFont val="Tahoma"/>
            <family val="2"/>
          </rPr>
          <t xml:space="preserve">
</t>
        </r>
      </text>
    </comment>
    <comment ref="Q7" authorId="0">
      <text>
        <r>
          <rPr>
            <b/>
            <sz val="9"/>
            <color indexed="81"/>
            <rFont val="Tahoma"/>
            <family val="2"/>
          </rPr>
          <t>You CANNOT modify Overtime Code</t>
        </r>
      </text>
    </comment>
    <comment ref="M8" authorId="0">
      <text>
        <r>
          <rPr>
            <b/>
            <sz val="9"/>
            <color indexed="81"/>
            <rFont val="Tahoma"/>
            <family val="2"/>
          </rPr>
          <t>there are formulas in this row, do not delete or write anything in this row</t>
        </r>
        <r>
          <rPr>
            <sz val="9"/>
            <color indexed="81"/>
            <rFont val="Tahoma"/>
            <family val="2"/>
          </rPr>
          <t xml:space="preserve">
</t>
        </r>
      </text>
    </comment>
    <comment ref="M9" authorId="0">
      <text>
        <r>
          <rPr>
            <b/>
            <sz val="9"/>
            <color indexed="81"/>
            <rFont val="Tahoma"/>
            <family val="2"/>
          </rPr>
          <t>there are formulas in this row, do not delete or write anything in this row</t>
        </r>
        <r>
          <rPr>
            <sz val="9"/>
            <color indexed="81"/>
            <rFont val="Tahoma"/>
            <family val="2"/>
          </rPr>
          <t xml:space="preserve">
</t>
        </r>
      </text>
    </comment>
    <comment ref="M10" authorId="0">
      <text>
        <r>
          <rPr>
            <b/>
            <sz val="9"/>
            <color indexed="81"/>
            <rFont val="Tahoma"/>
            <family val="2"/>
          </rPr>
          <t>The day will always start on Monday</t>
        </r>
        <r>
          <rPr>
            <sz val="9"/>
            <color indexed="81"/>
            <rFont val="Tahoma"/>
            <family val="2"/>
          </rPr>
          <t xml:space="preserve">
</t>
        </r>
      </text>
    </comment>
  </commentList>
</comments>
</file>

<file path=xl/sharedStrings.xml><?xml version="1.0" encoding="utf-8"?>
<sst xmlns="http://schemas.openxmlformats.org/spreadsheetml/2006/main" count="564" uniqueCount="157">
  <si>
    <t>No</t>
  </si>
  <si>
    <t>Employee Name</t>
  </si>
  <si>
    <t>John Doe 1</t>
  </si>
  <si>
    <t>John Doe 2</t>
  </si>
  <si>
    <t>John Doe 3</t>
  </si>
  <si>
    <t>John Doe 4</t>
  </si>
  <si>
    <t>John Doe 5</t>
  </si>
  <si>
    <t>John Doe 6</t>
  </si>
  <si>
    <t>John Doe 7</t>
  </si>
  <si>
    <t>John Doe 8</t>
  </si>
  <si>
    <t>John Doe 9</t>
  </si>
  <si>
    <t>John Doe 10</t>
  </si>
  <si>
    <t>John Doe 11</t>
  </si>
  <si>
    <t>John Doe 12</t>
  </si>
  <si>
    <t>John Doe 13</t>
  </si>
  <si>
    <t>John Doe 14</t>
  </si>
  <si>
    <t>John Doe 15</t>
  </si>
  <si>
    <t>B</t>
  </si>
  <si>
    <t>A</t>
  </si>
  <si>
    <t>C</t>
  </si>
  <si>
    <t>D</t>
  </si>
  <si>
    <t>Department</t>
  </si>
  <si>
    <t>Hired Date</t>
  </si>
  <si>
    <t>Resign Date</t>
  </si>
  <si>
    <t>:</t>
  </si>
  <si>
    <t>Vacation Code 1</t>
  </si>
  <si>
    <t>R</t>
  </si>
  <si>
    <t>Vacation Code 2</t>
  </si>
  <si>
    <t>Vacation Code 3</t>
  </si>
  <si>
    <t>Vacation Code 4</t>
  </si>
  <si>
    <t>Vacation Used</t>
  </si>
  <si>
    <t>Vacation Left</t>
  </si>
  <si>
    <t>Marketing</t>
  </si>
  <si>
    <t>Technical</t>
  </si>
  <si>
    <t>Operational</t>
  </si>
  <si>
    <t>Sales</t>
  </si>
  <si>
    <t>Finance</t>
  </si>
  <si>
    <t>© 2015 - Exceltemplate.net</t>
  </si>
  <si>
    <t>N</t>
  </si>
  <si>
    <t>Status</t>
  </si>
  <si>
    <t>Permanent</t>
  </si>
  <si>
    <t>Part Time</t>
  </si>
  <si>
    <t>Week 1</t>
  </si>
  <si>
    <t>Week 2</t>
  </si>
  <si>
    <t>Week 3</t>
  </si>
  <si>
    <t>Week 4</t>
  </si>
  <si>
    <t>Week 5</t>
  </si>
  <si>
    <t>Week 6</t>
  </si>
  <si>
    <t>Week 7</t>
  </si>
  <si>
    <t>Week 8</t>
  </si>
  <si>
    <t>Week 9</t>
  </si>
  <si>
    <t>Week 10</t>
  </si>
  <si>
    <t>Week 11</t>
  </si>
  <si>
    <t>Week 12</t>
  </si>
  <si>
    <t>Week 13</t>
  </si>
  <si>
    <t>Week 14</t>
  </si>
  <si>
    <t>Week 15</t>
  </si>
  <si>
    <t>Week 16</t>
  </si>
  <si>
    <t>Week 17</t>
  </si>
  <si>
    <t>Week 18</t>
  </si>
  <si>
    <t>Week 19</t>
  </si>
  <si>
    <t>Week 20</t>
  </si>
  <si>
    <t>Week 21</t>
  </si>
  <si>
    <t>Week 22</t>
  </si>
  <si>
    <t>Week 23</t>
  </si>
  <si>
    <t>Week 24</t>
  </si>
  <si>
    <t>Week 25</t>
  </si>
  <si>
    <t>Week 26</t>
  </si>
  <si>
    <t>Week 27</t>
  </si>
  <si>
    <t>Week 28</t>
  </si>
  <si>
    <t>Week 29</t>
  </si>
  <si>
    <t>Week 30</t>
  </si>
  <si>
    <t>Week 31</t>
  </si>
  <si>
    <t>Week 32</t>
  </si>
  <si>
    <t>Week 33</t>
  </si>
  <si>
    <t>Week 34</t>
  </si>
  <si>
    <t>Week 35</t>
  </si>
  <si>
    <t>Week 36</t>
  </si>
  <si>
    <t>Week 37</t>
  </si>
  <si>
    <t>Week 38</t>
  </si>
  <si>
    <t>Week 39</t>
  </si>
  <si>
    <t>Week 40</t>
  </si>
  <si>
    <t>Week 41</t>
  </si>
  <si>
    <t>Week 42</t>
  </si>
  <si>
    <t>Week 43</t>
  </si>
  <si>
    <t>Week 44</t>
  </si>
  <si>
    <t>Week 45</t>
  </si>
  <si>
    <t>Week 46</t>
  </si>
  <si>
    <t>Week 47</t>
  </si>
  <si>
    <t>Week 48</t>
  </si>
  <si>
    <t>Week 49</t>
  </si>
  <si>
    <t>Week 50</t>
  </si>
  <si>
    <t>Week 51</t>
  </si>
  <si>
    <t>Week 52</t>
  </si>
  <si>
    <t>WH</t>
  </si>
  <si>
    <t>P</t>
  </si>
  <si>
    <t>Week 53</t>
  </si>
  <si>
    <t>Week 54</t>
  </si>
  <si>
    <t>Total</t>
  </si>
  <si>
    <t>From</t>
  </si>
  <si>
    <t>To</t>
  </si>
  <si>
    <t>© 2016 - Exceltemplate.net</t>
  </si>
  <si>
    <t>Dummy for Week Dropdown List</t>
  </si>
  <si>
    <t>Dummy for Month Dropdown List</t>
  </si>
  <si>
    <t>Total Calculation Period</t>
  </si>
  <si>
    <t>Vacation Allocation per Year (Hour)</t>
  </si>
  <si>
    <t>TOTAL</t>
  </si>
  <si>
    <t>From Table</t>
  </si>
  <si>
    <t>To Table</t>
  </si>
  <si>
    <t>Dummy Date</t>
  </si>
  <si>
    <t>RefCustom</t>
  </si>
  <si>
    <t>for vacationtracker row 1</t>
  </si>
  <si>
    <t>O</t>
  </si>
  <si>
    <t>2O</t>
  </si>
  <si>
    <t>1O</t>
  </si>
  <si>
    <t>Present</t>
  </si>
  <si>
    <t>Absent</t>
  </si>
  <si>
    <t>Work Hour</t>
  </si>
  <si>
    <t>Over time</t>
  </si>
  <si>
    <t>Work hour</t>
  </si>
  <si>
    <t>Over Time</t>
  </si>
  <si>
    <t>Include First and Last Month &gt;&gt;</t>
  </si>
  <si>
    <t>Yes</t>
  </si>
  <si>
    <t>Code 1</t>
  </si>
  <si>
    <t>Code 2</t>
  </si>
  <si>
    <t>Code 3</t>
  </si>
  <si>
    <t>Code 4</t>
  </si>
  <si>
    <t>Over time Allocation (Hour)</t>
  </si>
  <si>
    <t>Over time Left</t>
  </si>
  <si>
    <t>Start Period &gt;&gt;</t>
  </si>
  <si>
    <t>Rate</t>
  </si>
  <si>
    <t>Other</t>
  </si>
  <si>
    <t>[H]</t>
  </si>
  <si>
    <t>Working Day in Hours</t>
  </si>
  <si>
    <t>Overtime Code</t>
  </si>
  <si>
    <t>Holiday</t>
  </si>
  <si>
    <t>Non Working Day</t>
  </si>
  <si>
    <t>Working dan Non Working Day Cells</t>
  </si>
  <si>
    <t>Vacation and Overtime Cells</t>
  </si>
  <si>
    <t>Example</t>
  </si>
  <si>
    <t>in</t>
  </si>
  <si>
    <t>8 hours working day</t>
  </si>
  <si>
    <t>Holiday (Code customizable)</t>
  </si>
  <si>
    <t>Non Working Day (Code customizable)</t>
  </si>
  <si>
    <t>2 hours Overtime (Code fixed)</t>
  </si>
  <si>
    <t>2.5A</t>
  </si>
  <si>
    <t>2.5 hours Vacation (Code customizable)</t>
  </si>
  <si>
    <t>HOURLY EMPLOYEE ATTENDANCE AND VACATION TRACKER</t>
  </si>
  <si>
    <t>HOURLY EMPLOYEE ATTENDANCE SUMMARY - WEEKLY</t>
  </si>
  <si>
    <t>HOURLY EMPLOYEE ATTENDANCE SUMMARY - MONTHLY</t>
  </si>
  <si>
    <t>HOURLY EMPLOYEE ATTENDANCE SUMMARY - CUSTOM</t>
  </si>
  <si>
    <t>8A</t>
  </si>
  <si>
    <t>4B</t>
  </si>
  <si>
    <t>2.5C</t>
  </si>
  <si>
    <t>by Date</t>
  </si>
  <si>
    <t>Custom Columns</t>
  </si>
  <si>
    <t>*Available in Unlocked Version only</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</si>
</sst>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164" formatCode="mm/dd/yy;@"/>
    <numFmt numFmtId="165" formatCode="ddd"/>
    <numFmt numFmtId="166" formatCode="[$-F800]dddd\,\ mmmm\ dd\,\ yyyy"/>
    <numFmt numFmtId="167" formatCode="m/d/yy;@"/>
    <numFmt numFmtId="168" formatCode="mmmm\ yyyy"/>
    <numFmt numFmtId="169" formatCode="mmm\ yy"/>
    <numFmt numFmtId="171" formatCode="[$-409]d\-mmm\-yy;@"/>
  </numFmts>
  <fonts count="27" x14ac:knownFonts="1">
    <font>
      <sz val="11"/>
      <color theme="1"/>
      <name val="Calibri"/>
      <family val="2"/>
      <scheme val="minor"/>
    </font>
    <font>
      <sz val="9"/>
      <color theme="1"/>
      <name val="Calibri"/>
      <family val="2"/>
      <scheme val="minor"/>
    </font>
    <font>
      <b/>
      <sz val="18"/>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sz val="10"/>
      <color theme="0"/>
      <name val="Calibri"/>
      <family val="2"/>
      <scheme val="minor"/>
    </font>
    <font>
      <b/>
      <sz val="9"/>
      <color theme="0"/>
      <name val="Calibri"/>
      <family val="2"/>
      <scheme val="minor"/>
    </font>
    <font>
      <sz val="11"/>
      <color rgb="FFFF0000"/>
      <name val="Calibri"/>
      <family val="2"/>
      <scheme val="minor"/>
    </font>
    <font>
      <sz val="11"/>
      <name val="Calibri"/>
      <family val="2"/>
      <scheme val="minor"/>
    </font>
    <font>
      <sz val="8"/>
      <name val="Calibri"/>
      <family val="2"/>
      <scheme val="minor"/>
    </font>
    <font>
      <sz val="9"/>
      <name val="Calibri"/>
      <family val="2"/>
      <scheme val="minor"/>
    </font>
    <font>
      <b/>
      <sz val="28"/>
      <color theme="0"/>
      <name val="Calibri"/>
      <family val="2"/>
      <scheme val="minor"/>
    </font>
    <font>
      <b/>
      <sz val="10"/>
      <color theme="0"/>
      <name val="Calibri"/>
      <family val="2"/>
      <scheme val="minor"/>
    </font>
    <font>
      <b/>
      <sz val="11"/>
      <name val="Calibri"/>
      <family val="2"/>
      <scheme val="minor"/>
    </font>
    <font>
      <sz val="8"/>
      <color theme="0"/>
      <name val="Calibri"/>
      <family val="2"/>
      <scheme val="minor"/>
    </font>
    <font>
      <i/>
      <sz val="10"/>
      <color theme="1"/>
      <name val="Calibri"/>
      <family val="2"/>
      <scheme val="minor"/>
    </font>
    <font>
      <b/>
      <sz val="24"/>
      <color theme="0"/>
      <name val="Calibri"/>
      <family val="2"/>
      <scheme val="minor"/>
    </font>
    <font>
      <sz val="10"/>
      <name val="Calibri"/>
      <family val="2"/>
      <scheme val="minor"/>
    </font>
    <font>
      <sz val="9"/>
      <color indexed="81"/>
      <name val="Tahoma"/>
      <family val="2"/>
    </font>
    <font>
      <b/>
      <sz val="9"/>
      <color indexed="81"/>
      <name val="Tahoma"/>
      <family val="2"/>
    </font>
    <font>
      <sz val="10"/>
      <color theme="1"/>
      <name val="Calibri"/>
      <family val="2"/>
      <scheme val="minor"/>
    </font>
    <font>
      <b/>
      <sz val="10"/>
      <name val="Calibri"/>
      <family val="2"/>
      <scheme val="minor"/>
    </font>
    <font>
      <b/>
      <sz val="28"/>
      <color theme="1" tint="0.499984740745262"/>
      <name val="Calibri"/>
      <family val="2"/>
      <scheme val="minor"/>
    </font>
    <font>
      <sz val="11"/>
      <color theme="1" tint="0.499984740745262"/>
      <name val="Calibri"/>
      <family val="2"/>
      <scheme val="minor"/>
    </font>
    <font>
      <b/>
      <sz val="11"/>
      <color theme="1" tint="0.499984740745262"/>
      <name val="Calibri"/>
      <family val="2"/>
      <scheme val="minor"/>
    </font>
    <font>
      <sz val="10"/>
      <color theme="1" tint="0.499984740745262"/>
      <name val="Calibri"/>
      <family val="2"/>
      <scheme val="minor"/>
    </font>
  </fonts>
  <fills count="15">
    <fill>
      <patternFill patternType="none"/>
    </fill>
    <fill>
      <patternFill patternType="gray125"/>
    </fill>
    <fill>
      <patternFill patternType="solid">
        <fgColor theme="9" tint="-0.249977111117893"/>
        <bgColor indexed="64"/>
      </patternFill>
    </fill>
    <fill>
      <patternFill patternType="solid">
        <fgColor theme="8" tint="-0.249977111117893"/>
        <bgColor indexed="64"/>
      </patternFill>
    </fill>
    <fill>
      <patternFill patternType="solid">
        <fgColor theme="6" tint="-0.249977111117893"/>
        <bgColor indexed="64"/>
      </patternFill>
    </fill>
    <fill>
      <patternFill patternType="solid">
        <fgColor theme="7" tint="-0.249977111117893"/>
        <bgColor indexed="64"/>
      </patternFill>
    </fill>
    <fill>
      <patternFill patternType="solid">
        <fgColor rgb="FFFF0000"/>
        <bgColor indexed="64"/>
      </patternFill>
    </fill>
    <fill>
      <patternFill patternType="solid">
        <fgColor rgb="FF0070C0"/>
        <bgColor indexed="64"/>
      </patternFill>
    </fill>
    <fill>
      <patternFill patternType="solid">
        <fgColor theme="4" tint="0.79998168889431442"/>
        <bgColor indexed="64"/>
      </patternFill>
    </fill>
    <fill>
      <patternFill patternType="solid">
        <fgColor theme="3" tint="-0.499984740745262"/>
        <bgColor indexed="64"/>
      </patternFill>
    </fill>
    <fill>
      <patternFill patternType="solid">
        <fgColor theme="6" tint="0.79998168889431442"/>
        <bgColor indexed="64"/>
      </patternFill>
    </fill>
    <fill>
      <patternFill patternType="solid">
        <fgColor theme="6" tint="-0.499984740745262"/>
        <bgColor indexed="64"/>
      </patternFill>
    </fill>
    <fill>
      <patternFill patternType="solid">
        <fgColor rgb="FF00B0F0"/>
        <bgColor indexed="64"/>
      </patternFill>
    </fill>
    <fill>
      <patternFill patternType="solid">
        <fgColor theme="6" tint="0.59999389629810485"/>
        <bgColor indexed="64"/>
      </patternFill>
    </fill>
    <fill>
      <patternFill patternType="solid">
        <fgColor theme="0" tint="-0.14999847407452621"/>
        <bgColor indexed="64"/>
      </patternFill>
    </fill>
  </fills>
  <borders count="54">
    <border>
      <left/>
      <right/>
      <top/>
      <bottom/>
      <diagonal/>
    </border>
    <border>
      <left style="thin">
        <color indexed="64"/>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ck">
        <color auto="1"/>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theme="0" tint="-0.499984740745262"/>
      </right>
      <top style="thin">
        <color theme="0" tint="-0.499984740745262"/>
      </top>
      <bottom style="thin">
        <color theme="0" tint="-0.499984740745262"/>
      </bottom>
      <diagonal/>
    </border>
    <border>
      <left style="thin">
        <color theme="0" tint="-0.499984740745262"/>
      </left>
      <right/>
      <top/>
      <bottom style="thin">
        <color theme="0" tint="-0.499984740745262"/>
      </bottom>
      <diagonal/>
    </border>
    <border>
      <left style="thin">
        <color indexed="64"/>
      </left>
      <right style="thin">
        <color indexed="64"/>
      </right>
      <top style="thin">
        <color indexed="64"/>
      </top>
      <bottom style="thin">
        <color indexed="64"/>
      </bottom>
      <diagonal/>
    </border>
    <border>
      <left/>
      <right style="thin">
        <color theme="0" tint="-0.499984740745262"/>
      </right>
      <top/>
      <bottom style="thin">
        <color theme="0" tint="-0.499984740745262"/>
      </bottom>
      <diagonal/>
    </border>
    <border>
      <left style="thin">
        <color theme="0" tint="-0.499984740745262"/>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theme="0" tint="-0.499984740745262"/>
      </left>
      <right style="thin">
        <color theme="0" tint="-0.499984740745262"/>
      </right>
      <top/>
      <bottom style="thin">
        <color theme="0" tint="-0.499984740745262"/>
      </bottom>
      <diagonal/>
    </border>
    <border>
      <left style="medium">
        <color indexed="64"/>
      </left>
      <right/>
      <top style="thin">
        <color theme="0" tint="-0.499984740745262"/>
      </top>
      <bottom style="thin">
        <color theme="0" tint="-0.499984740745262"/>
      </bottom>
      <diagonal/>
    </border>
    <border>
      <left style="thin">
        <color theme="0"/>
      </left>
      <right style="thin">
        <color theme="0"/>
      </right>
      <top style="thin">
        <color theme="0"/>
      </top>
      <bottom style="thin">
        <color theme="0"/>
      </bottom>
      <diagonal/>
    </border>
    <border>
      <left style="thin">
        <color theme="0" tint="-0.499984740745262"/>
      </left>
      <right style="thin">
        <color theme="0" tint="-0.499984740745262"/>
      </right>
      <top style="thin">
        <color theme="0"/>
      </top>
      <bottom style="thin">
        <color theme="0" tint="-0.499984740745262"/>
      </bottom>
      <diagonal/>
    </border>
    <border>
      <left style="thin">
        <color theme="0" tint="-0.499984740745262"/>
      </left>
      <right style="thin">
        <color theme="0" tint="-0.499984740745262"/>
      </right>
      <top style="thin">
        <color theme="0"/>
      </top>
      <bottom/>
      <diagonal/>
    </border>
    <border>
      <left style="thin">
        <color theme="0"/>
      </left>
      <right style="medium">
        <color indexed="64"/>
      </right>
      <top/>
      <bottom style="thin">
        <color theme="0"/>
      </bottom>
      <diagonal/>
    </border>
    <border>
      <left style="thin">
        <color theme="0"/>
      </left>
      <right style="thin">
        <color theme="0"/>
      </right>
      <top/>
      <bottom style="thin">
        <color theme="0"/>
      </bottom>
      <diagonal/>
    </border>
    <border>
      <left style="thin">
        <color theme="0"/>
      </left>
      <right style="thin">
        <color theme="0"/>
      </right>
      <top style="thin">
        <color theme="0"/>
      </top>
      <bottom/>
      <diagonal/>
    </border>
    <border>
      <left style="thin">
        <color theme="0"/>
      </left>
      <right style="medium">
        <color indexed="64"/>
      </right>
      <top style="thin">
        <color theme="0"/>
      </top>
      <bottom/>
      <diagonal/>
    </border>
    <border>
      <left style="thin">
        <color theme="0"/>
      </left>
      <right/>
      <top style="thin">
        <color theme="0"/>
      </top>
      <bottom/>
      <diagonal/>
    </border>
    <border>
      <left/>
      <right/>
      <top style="thin">
        <color theme="0"/>
      </top>
      <bottom/>
      <diagonal/>
    </border>
    <border>
      <left/>
      <right style="thin">
        <color theme="0"/>
      </right>
      <top style="thin">
        <color theme="0"/>
      </top>
      <bottom/>
      <diagonal/>
    </border>
    <border>
      <left style="thin">
        <color theme="0"/>
      </left>
      <right/>
      <top/>
      <bottom/>
      <diagonal/>
    </border>
    <border>
      <left/>
      <right style="thin">
        <color theme="0"/>
      </right>
      <top/>
      <bottom/>
      <diagonal/>
    </border>
    <border>
      <left style="thin">
        <color indexed="64"/>
      </left>
      <right style="thin">
        <color indexed="64"/>
      </right>
      <top/>
      <bottom style="thin">
        <color indexed="64"/>
      </bottom>
      <diagonal/>
    </border>
    <border>
      <left style="thick">
        <color auto="1"/>
      </left>
      <right style="thin">
        <color theme="0" tint="-0.499984740745262"/>
      </right>
      <top/>
      <bottom style="thin">
        <color theme="0" tint="-0.499984740745262"/>
      </bottom>
      <diagonal/>
    </border>
    <border>
      <left style="thin">
        <color theme="0"/>
      </left>
      <right style="thin">
        <color indexed="64"/>
      </right>
      <top style="thin">
        <color theme="0"/>
      </top>
      <bottom style="thin">
        <color theme="0"/>
      </bottom>
      <diagonal/>
    </border>
    <border>
      <left style="thin">
        <color indexed="64"/>
      </left>
      <right style="thin">
        <color theme="0"/>
      </right>
      <top style="thin">
        <color theme="0"/>
      </top>
      <bottom style="thin">
        <color theme="0"/>
      </bottom>
      <diagonal/>
    </border>
    <border>
      <left style="medium">
        <color indexed="64"/>
      </left>
      <right/>
      <top/>
      <bottom style="thin">
        <color theme="0" tint="-0.499984740745262"/>
      </bottom>
      <diagonal/>
    </border>
    <border>
      <left style="medium">
        <color indexed="64"/>
      </left>
      <right style="thin">
        <color theme="0"/>
      </right>
      <top style="medium">
        <color indexed="64"/>
      </top>
      <bottom style="thin">
        <color theme="0"/>
      </bottom>
      <diagonal/>
    </border>
    <border>
      <left style="thin">
        <color theme="0"/>
      </left>
      <right style="thin">
        <color theme="0"/>
      </right>
      <top style="medium">
        <color indexed="64"/>
      </top>
      <bottom style="thin">
        <color theme="0"/>
      </bottom>
      <diagonal/>
    </border>
    <border>
      <left style="medium">
        <color indexed="64"/>
      </left>
      <right style="thin">
        <color theme="0"/>
      </right>
      <top style="thin">
        <color theme="0"/>
      </top>
      <bottom style="thin">
        <color theme="0"/>
      </bottom>
      <diagonal/>
    </border>
    <border>
      <left style="medium">
        <color indexed="64"/>
      </left>
      <right/>
      <top style="thin">
        <color theme="0"/>
      </top>
      <bottom/>
      <diagonal/>
    </border>
    <border>
      <left style="medium">
        <color indexed="64"/>
      </left>
      <right/>
      <top/>
      <bottom style="medium">
        <color theme="0"/>
      </bottom>
      <diagonal/>
    </border>
    <border>
      <left style="thin">
        <color indexed="64"/>
      </left>
      <right style="thin">
        <color indexed="64"/>
      </right>
      <top style="thin">
        <color indexed="64"/>
      </top>
      <bottom/>
      <diagonal/>
    </border>
    <border>
      <left style="thin">
        <color indexed="64"/>
      </left>
      <right style="thin">
        <color theme="1" tint="0.499984740745262"/>
      </right>
      <top style="thin">
        <color theme="1" tint="0.499984740745262"/>
      </top>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s>
  <cellStyleXfs count="1">
    <xf numFmtId="0" fontId="0" fillId="0" borderId="0"/>
  </cellStyleXfs>
  <cellXfs count="258">
    <xf numFmtId="0" fontId="0" fillId="0" borderId="0" xfId="0"/>
    <xf numFmtId="0" fontId="0" fillId="0" borderId="0" xfId="0" applyAlignment="1">
      <alignment vertical="center"/>
    </xf>
    <xf numFmtId="0" fontId="0" fillId="0" borderId="0" xfId="0" applyAlignment="1">
      <alignment horizontal="center" vertical="center"/>
    </xf>
    <xf numFmtId="0" fontId="1" fillId="0" borderId="0" xfId="0" applyFont="1" applyAlignment="1">
      <alignment vertical="center"/>
    </xf>
    <xf numFmtId="0" fontId="0" fillId="0" borderId="0" xfId="0" applyFill="1" applyBorder="1" applyAlignment="1">
      <alignment horizontal="center" vertical="center"/>
    </xf>
    <xf numFmtId="0" fontId="8" fillId="0" borderId="0" xfId="0" applyFont="1" applyAlignment="1">
      <alignment vertical="center"/>
    </xf>
    <xf numFmtId="0" fontId="9" fillId="0" borderId="0" xfId="0" applyFont="1" applyAlignment="1">
      <alignment vertical="center"/>
    </xf>
    <xf numFmtId="0" fontId="0" fillId="0" borderId="0" xfId="0" applyFill="1" applyBorder="1" applyAlignment="1">
      <alignment vertical="center"/>
    </xf>
    <xf numFmtId="0" fontId="0" fillId="0" borderId="0" xfId="0" applyFill="1" applyBorder="1"/>
    <xf numFmtId="0" fontId="7" fillId="0" borderId="0" xfId="0" applyFont="1" applyFill="1" applyBorder="1" applyAlignment="1">
      <alignment horizontal="center" vertical="center"/>
    </xf>
    <xf numFmtId="0" fontId="5" fillId="0" borderId="0" xfId="0" applyFont="1"/>
    <xf numFmtId="0" fontId="12" fillId="0" borderId="0" xfId="0" applyFont="1" applyFill="1" applyBorder="1" applyAlignment="1">
      <alignment vertical="center"/>
    </xf>
    <xf numFmtId="0" fontId="12" fillId="11" borderId="0" xfId="0" applyFont="1" applyFill="1" applyBorder="1" applyAlignment="1">
      <alignment vertical="center"/>
    </xf>
    <xf numFmtId="0" fontId="0" fillId="11" borderId="0" xfId="0" applyFill="1"/>
    <xf numFmtId="0" fontId="0" fillId="11" borderId="0" xfId="0" applyFill="1" applyBorder="1"/>
    <xf numFmtId="168" fontId="3" fillId="0" borderId="0" xfId="0" applyNumberFormat="1" applyFont="1" applyFill="1" applyBorder="1" applyAlignment="1">
      <alignment vertical="center"/>
    </xf>
    <xf numFmtId="0" fontId="12" fillId="5" borderId="0" xfId="0" applyFont="1" applyFill="1" applyBorder="1" applyAlignment="1">
      <alignment vertical="center"/>
    </xf>
    <xf numFmtId="0" fontId="0" fillId="5" borderId="0" xfId="0" applyFill="1"/>
    <xf numFmtId="0" fontId="5" fillId="0" borderId="0" xfId="0" applyFont="1" applyAlignment="1">
      <alignment vertical="center"/>
    </xf>
    <xf numFmtId="0" fontId="5" fillId="0" borderId="0" xfId="0" applyFont="1" applyFill="1" applyBorder="1"/>
    <xf numFmtId="0" fontId="9" fillId="0" borderId="0" xfId="0" applyFont="1"/>
    <xf numFmtId="0" fontId="9" fillId="0" borderId="0" xfId="0" applyFont="1" applyFill="1" applyBorder="1"/>
    <xf numFmtId="0" fontId="5" fillId="0" borderId="0" xfId="0" applyFont="1" applyAlignment="1">
      <alignment horizontal="center" vertical="center"/>
    </xf>
    <xf numFmtId="0" fontId="0" fillId="0" borderId="0" xfId="0" applyNumberFormat="1" applyAlignment="1">
      <alignment horizontal="center" vertical="center"/>
    </xf>
    <xf numFmtId="0" fontId="12" fillId="5" borderId="0" xfId="0" applyNumberFormat="1" applyFont="1" applyFill="1" applyBorder="1" applyAlignment="1">
      <alignment horizontal="center" vertical="center"/>
    </xf>
    <xf numFmtId="0" fontId="5" fillId="0" borderId="0" xfId="0" applyNumberFormat="1" applyFont="1" applyAlignment="1">
      <alignment horizontal="center" vertical="center"/>
    </xf>
    <xf numFmtId="0" fontId="12" fillId="11" borderId="0" xfId="0" applyNumberFormat="1" applyFont="1" applyFill="1" applyBorder="1" applyAlignment="1">
      <alignment horizontal="center" vertical="center"/>
    </xf>
    <xf numFmtId="0" fontId="12" fillId="0" borderId="0" xfId="0" applyNumberFormat="1" applyFont="1" applyFill="1" applyBorder="1" applyAlignment="1">
      <alignment horizontal="center" vertical="center"/>
    </xf>
    <xf numFmtId="169" fontId="3" fillId="0" borderId="0" xfId="0" applyNumberFormat="1" applyFont="1" applyFill="1" applyBorder="1" applyAlignment="1">
      <alignment vertical="center"/>
    </xf>
    <xf numFmtId="0" fontId="9" fillId="0" borderId="0" xfId="0" applyNumberFormat="1" applyFont="1" applyAlignment="1">
      <alignment horizontal="center" vertical="center"/>
    </xf>
    <xf numFmtId="0" fontId="14" fillId="0" borderId="0" xfId="0" applyFont="1" applyFill="1" applyBorder="1" applyAlignment="1">
      <alignment vertical="center"/>
    </xf>
    <xf numFmtId="0" fontId="0" fillId="0" borderId="0" xfId="0" applyFill="1" applyBorder="1" applyAlignment="1">
      <alignment horizontal="center"/>
    </xf>
    <xf numFmtId="0" fontId="3" fillId="0" borderId="0" xfId="0" applyFont="1" applyFill="1" applyBorder="1" applyAlignment="1">
      <alignment horizontal="center" vertical="center"/>
    </xf>
    <xf numFmtId="0" fontId="12" fillId="11" borderId="1" xfId="0" applyFont="1" applyFill="1" applyBorder="1" applyAlignment="1">
      <alignment horizontal="left" vertical="center"/>
    </xf>
    <xf numFmtId="0" fontId="9" fillId="0" borderId="17" xfId="0" applyFont="1" applyBorder="1"/>
    <xf numFmtId="0" fontId="9" fillId="0" borderId="18" xfId="0" applyFont="1" applyBorder="1" applyAlignment="1">
      <alignment horizontal="left" vertical="center"/>
    </xf>
    <xf numFmtId="0" fontId="9" fillId="0" borderId="19" xfId="0" applyFont="1" applyBorder="1" applyAlignment="1">
      <alignment vertical="center"/>
    </xf>
    <xf numFmtId="0" fontId="0" fillId="0" borderId="0" xfId="0" applyAlignment="1">
      <alignment horizontal="left" vertical="center"/>
    </xf>
    <xf numFmtId="0" fontId="12" fillId="5" borderId="1" xfId="0" applyFont="1" applyFill="1" applyBorder="1" applyAlignment="1">
      <alignment horizontal="left" vertical="center"/>
    </xf>
    <xf numFmtId="0" fontId="9" fillId="13" borderId="14" xfId="0" applyFont="1" applyFill="1" applyBorder="1" applyAlignment="1" applyProtection="1">
      <alignment vertical="center"/>
      <protection locked="0"/>
    </xf>
    <xf numFmtId="0" fontId="5" fillId="0" borderId="0" xfId="0" applyNumberFormat="1" applyFont="1" applyAlignment="1" applyProtection="1">
      <alignment vertical="center"/>
    </xf>
    <xf numFmtId="0" fontId="5" fillId="0" borderId="0" xfId="0" applyNumberFormat="1" applyFont="1" applyAlignment="1" applyProtection="1">
      <alignment horizontal="center" vertical="center"/>
    </xf>
    <xf numFmtId="0" fontId="5" fillId="0" borderId="0" xfId="0" applyNumberFormat="1" applyFont="1" applyFill="1" applyBorder="1" applyAlignment="1" applyProtection="1">
      <alignment vertical="center"/>
    </xf>
    <xf numFmtId="0" fontId="5" fillId="0" borderId="0" xfId="0" applyNumberFormat="1" applyFont="1" applyFill="1" applyAlignment="1" applyProtection="1">
      <alignment vertical="center"/>
    </xf>
    <xf numFmtId="0" fontId="5" fillId="0" borderId="0" xfId="0" applyNumberFormat="1" applyFont="1" applyFill="1" applyAlignment="1" applyProtection="1">
      <alignment horizontal="center" vertical="center"/>
    </xf>
    <xf numFmtId="0" fontId="15" fillId="0" borderId="0" xfId="0" applyNumberFormat="1" applyFont="1" applyFill="1" applyAlignment="1" applyProtection="1">
      <alignment vertical="center"/>
    </xf>
    <xf numFmtId="0" fontId="4" fillId="0" borderId="5" xfId="0" applyFont="1" applyBorder="1" applyAlignment="1" applyProtection="1">
      <alignment horizontal="left" vertical="center"/>
    </xf>
    <xf numFmtId="0" fontId="0" fillId="0" borderId="6" xfId="0" applyBorder="1" applyAlignment="1" applyProtection="1">
      <alignment horizontal="center" vertical="center"/>
    </xf>
    <xf numFmtId="0" fontId="0" fillId="0" borderId="7" xfId="0" applyBorder="1" applyAlignment="1" applyProtection="1">
      <alignment horizontal="center" vertical="center"/>
    </xf>
    <xf numFmtId="0" fontId="0" fillId="0" borderId="0" xfId="0" applyAlignment="1" applyProtection="1">
      <alignment horizontal="center" vertical="center"/>
    </xf>
    <xf numFmtId="0" fontId="0" fillId="0" borderId="0" xfId="0" applyAlignment="1" applyProtection="1">
      <alignment vertical="center"/>
    </xf>
    <xf numFmtId="0" fontId="0" fillId="0" borderId="0" xfId="0" applyFill="1" applyBorder="1" applyAlignment="1" applyProtection="1">
      <alignment vertical="center"/>
    </xf>
    <xf numFmtId="0" fontId="9" fillId="0" borderId="0" xfId="0" applyFont="1" applyFill="1" applyAlignment="1" applyProtection="1">
      <alignment vertical="center"/>
    </xf>
    <xf numFmtId="0" fontId="9" fillId="0" borderId="0" xfId="0" applyNumberFormat="1" applyFont="1" applyFill="1" applyAlignment="1" applyProtection="1">
      <alignment horizontal="center" vertical="center"/>
    </xf>
    <xf numFmtId="167" fontId="10" fillId="0" borderId="0" xfId="0" applyNumberFormat="1" applyFont="1" applyFill="1" applyAlignment="1" applyProtection="1">
      <alignment vertical="center"/>
    </xf>
    <xf numFmtId="0" fontId="10" fillId="0" borderId="0" xfId="0" applyFont="1" applyFill="1" applyAlignment="1" applyProtection="1">
      <alignment vertical="center"/>
    </xf>
    <xf numFmtId="0" fontId="9" fillId="0" borderId="0" xfId="0" applyFont="1" applyAlignment="1" applyProtection="1">
      <alignment vertical="center"/>
    </xf>
    <xf numFmtId="0" fontId="0" fillId="0" borderId="0" xfId="0" applyBorder="1" applyAlignment="1" applyProtection="1">
      <alignment horizontal="center" vertical="center"/>
    </xf>
    <xf numFmtId="0" fontId="0" fillId="0" borderId="0" xfId="0" applyBorder="1" applyAlignment="1" applyProtection="1">
      <alignment horizontal="left" vertical="center"/>
    </xf>
    <xf numFmtId="0" fontId="0" fillId="0" borderId="8" xfId="0" applyBorder="1" applyAlignment="1" applyProtection="1">
      <alignment horizontal="center" vertical="center"/>
    </xf>
    <xf numFmtId="0" fontId="16" fillId="0" borderId="9" xfId="0" applyFont="1" applyBorder="1" applyAlignment="1" applyProtection="1">
      <alignment horizontal="left" vertical="center"/>
    </xf>
    <xf numFmtId="0" fontId="0" fillId="0" borderId="10" xfId="0" applyBorder="1" applyAlignment="1" applyProtection="1">
      <alignment horizontal="center" vertical="center"/>
    </xf>
    <xf numFmtId="0" fontId="0" fillId="0" borderId="11" xfId="0" applyBorder="1" applyAlignment="1" applyProtection="1">
      <alignment horizontal="center" vertical="center"/>
    </xf>
    <xf numFmtId="0" fontId="4" fillId="0" borderId="1" xfId="0" applyFont="1" applyBorder="1" applyAlignment="1" applyProtection="1">
      <alignment horizontal="left" vertical="center"/>
    </xf>
    <xf numFmtId="0" fontId="0" fillId="7" borderId="1" xfId="0" applyFont="1" applyFill="1" applyBorder="1" applyAlignment="1" applyProtection="1">
      <alignment vertical="center"/>
    </xf>
    <xf numFmtId="0" fontId="3" fillId="7" borderId="0" xfId="0" applyFont="1" applyFill="1" applyBorder="1" applyAlignment="1" applyProtection="1">
      <alignment vertical="center"/>
    </xf>
    <xf numFmtId="0" fontId="2" fillId="7" borderId="0" xfId="0" applyFont="1" applyFill="1" applyBorder="1" applyAlignment="1" applyProtection="1">
      <alignment vertical="center"/>
    </xf>
    <xf numFmtId="0" fontId="5" fillId="7" borderId="9" xfId="0" applyFont="1" applyFill="1" applyBorder="1" applyAlignment="1" applyProtection="1">
      <alignment vertical="center"/>
    </xf>
    <xf numFmtId="0" fontId="5" fillId="7" borderId="10" xfId="0" applyFont="1" applyFill="1" applyBorder="1" applyAlignment="1" applyProtection="1">
      <alignment vertical="center"/>
    </xf>
    <xf numFmtId="0" fontId="2" fillId="7" borderId="10" xfId="0" applyFont="1" applyFill="1" applyBorder="1" applyAlignment="1" applyProtection="1">
      <alignment vertical="center"/>
    </xf>
    <xf numFmtId="0" fontId="5" fillId="0" borderId="0" xfId="0" applyFont="1" applyAlignment="1" applyProtection="1">
      <alignment vertical="center"/>
    </xf>
    <xf numFmtId="0" fontId="5" fillId="0" borderId="0" xfId="0" applyFont="1" applyAlignment="1" applyProtection="1">
      <alignment horizontal="center" vertical="center"/>
    </xf>
    <xf numFmtId="164" fontId="5" fillId="0" borderId="0" xfId="0" applyNumberFormat="1" applyFont="1" applyAlignment="1" applyProtection="1">
      <alignment vertical="center"/>
    </xf>
    <xf numFmtId="0" fontId="5" fillId="0" borderId="0" xfId="0" applyFont="1" applyFill="1" applyAlignment="1" applyProtection="1">
      <alignment vertical="center"/>
    </xf>
    <xf numFmtId="167" fontId="15" fillId="0" borderId="0" xfId="0" applyNumberFormat="1" applyFont="1" applyFill="1" applyAlignment="1" applyProtection="1">
      <alignment vertical="center"/>
    </xf>
    <xf numFmtId="0" fontId="15" fillId="0" borderId="0" xfId="0" applyFont="1" applyFill="1" applyAlignment="1" applyProtection="1">
      <alignment vertical="center"/>
    </xf>
    <xf numFmtId="0" fontId="5" fillId="7" borderId="22" xfId="0" applyFont="1" applyFill="1" applyBorder="1" applyAlignment="1" applyProtection="1">
      <alignment horizontal="center" vertical="center" wrapText="1"/>
    </xf>
    <xf numFmtId="0" fontId="5" fillId="7" borderId="22" xfId="0" applyNumberFormat="1" applyFont="1" applyFill="1" applyBorder="1" applyAlignment="1" applyProtection="1">
      <alignment horizontal="center" vertical="center" wrapText="1"/>
    </xf>
    <xf numFmtId="0" fontId="6" fillId="2" borderId="22" xfId="0" applyFont="1" applyFill="1" applyBorder="1" applyAlignment="1" applyProtection="1">
      <alignment horizontal="center" vertical="center"/>
    </xf>
    <xf numFmtId="0" fontId="6" fillId="3" borderId="22" xfId="0" applyFont="1" applyFill="1" applyBorder="1" applyAlignment="1" applyProtection="1">
      <alignment horizontal="center" vertical="center"/>
    </xf>
    <xf numFmtId="0" fontId="6" fillId="5" borderId="22" xfId="0" applyFont="1" applyFill="1" applyBorder="1" applyAlignment="1" applyProtection="1">
      <alignment horizontal="center" vertical="center"/>
    </xf>
    <xf numFmtId="0" fontId="6" fillId="4" borderId="22" xfId="0" applyFont="1" applyFill="1" applyBorder="1" applyAlignment="1" applyProtection="1">
      <alignment horizontal="center" vertical="center"/>
    </xf>
    <xf numFmtId="0" fontId="18" fillId="12" borderId="22" xfId="0" applyFont="1" applyFill="1" applyBorder="1" applyAlignment="1" applyProtection="1">
      <alignment horizontal="center" vertical="center"/>
    </xf>
    <xf numFmtId="0" fontId="9" fillId="12" borderId="22" xfId="0" applyNumberFormat="1" applyFont="1" applyFill="1" applyBorder="1" applyAlignment="1" applyProtection="1">
      <alignment horizontal="center" vertical="center"/>
    </xf>
    <xf numFmtId="0" fontId="10" fillId="0" borderId="0" xfId="0" applyNumberFormat="1" applyFont="1" applyFill="1" applyAlignment="1" applyProtection="1">
      <alignment vertical="center"/>
    </xf>
    <xf numFmtId="0" fontId="11" fillId="0" borderId="0" xfId="0" applyFont="1" applyFill="1" applyAlignment="1" applyProtection="1">
      <alignment vertical="center"/>
    </xf>
    <xf numFmtId="0" fontId="11" fillId="0" borderId="0" xfId="0" applyFont="1" applyAlignment="1" applyProtection="1">
      <alignment vertical="center"/>
    </xf>
    <xf numFmtId="0" fontId="1" fillId="0" borderId="0" xfId="0" applyFont="1" applyAlignment="1" applyProtection="1">
      <alignment vertical="center"/>
    </xf>
    <xf numFmtId="0" fontId="1" fillId="0" borderId="20" xfId="0" applyFont="1" applyBorder="1" applyAlignment="1" applyProtection="1">
      <alignment horizontal="center" vertical="center"/>
    </xf>
    <xf numFmtId="0" fontId="1" fillId="10" borderId="20" xfId="0" applyFont="1" applyFill="1" applyBorder="1" applyAlignment="1" applyProtection="1">
      <alignment horizontal="center" vertical="center"/>
    </xf>
    <xf numFmtId="0" fontId="11" fillId="0" borderId="20" xfId="0" applyNumberFormat="1" applyFont="1" applyFill="1" applyBorder="1" applyAlignment="1" applyProtection="1">
      <alignment horizontal="center" vertical="center"/>
    </xf>
    <xf numFmtId="0" fontId="1" fillId="0" borderId="2" xfId="0" applyFont="1" applyBorder="1" applyAlignment="1" applyProtection="1">
      <alignment horizontal="center" vertical="center"/>
    </xf>
    <xf numFmtId="0" fontId="1" fillId="10" borderId="2" xfId="0" applyFont="1" applyFill="1" applyBorder="1" applyAlignment="1" applyProtection="1">
      <alignment horizontal="center" vertical="center"/>
    </xf>
    <xf numFmtId="0" fontId="5" fillId="9" borderId="1" xfId="0" applyFont="1" applyFill="1" applyBorder="1" applyAlignment="1" applyProtection="1">
      <alignment horizontal="center" vertical="center"/>
      <protection locked="0"/>
    </xf>
    <xf numFmtId="0" fontId="0" fillId="0" borderId="20" xfId="0" applyBorder="1" applyAlignment="1" applyProtection="1">
      <alignment vertical="center"/>
      <protection locked="0"/>
    </xf>
    <xf numFmtId="15" fontId="0" fillId="0" borderId="20" xfId="0" applyNumberFormat="1" applyBorder="1" applyAlignment="1" applyProtection="1">
      <alignment vertical="center"/>
      <protection locked="0"/>
    </xf>
    <xf numFmtId="0" fontId="0" fillId="0" borderId="15" xfId="0" applyBorder="1" applyAlignment="1" applyProtection="1">
      <alignment vertical="center"/>
      <protection locked="0"/>
    </xf>
    <xf numFmtId="0" fontId="0" fillId="0" borderId="35" xfId="0" applyBorder="1" applyAlignment="1" applyProtection="1">
      <alignment horizontal="center" vertical="center"/>
      <protection locked="0"/>
    </xf>
    <xf numFmtId="0" fontId="0" fillId="0" borderId="20" xfId="0" applyBorder="1" applyAlignment="1" applyProtection="1">
      <alignment horizontal="center" vertical="center"/>
      <protection locked="0"/>
    </xf>
    <xf numFmtId="0" fontId="0" fillId="0" borderId="15" xfId="0" applyBorder="1" applyAlignment="1" applyProtection="1">
      <alignment horizontal="center" vertical="center"/>
      <protection locked="0"/>
    </xf>
    <xf numFmtId="0" fontId="1" fillId="0" borderId="35" xfId="0" applyFont="1" applyBorder="1" applyAlignment="1" applyProtection="1">
      <alignment horizontal="center" vertical="center"/>
      <protection locked="0"/>
    </xf>
    <xf numFmtId="0" fontId="1" fillId="0" borderId="15" xfId="0" applyFont="1" applyBorder="1" applyAlignment="1" applyProtection="1">
      <alignment horizontal="center" vertical="center"/>
      <protection locked="0"/>
    </xf>
    <xf numFmtId="0" fontId="1" fillId="0" borderId="20" xfId="0" applyFont="1" applyBorder="1" applyAlignment="1" applyProtection="1">
      <alignment horizontal="center" vertical="center"/>
      <protection locked="0"/>
    </xf>
    <xf numFmtId="0" fontId="1" fillId="0" borderId="20" xfId="0" applyFont="1" applyBorder="1" applyAlignment="1" applyProtection="1">
      <alignment vertical="center"/>
      <protection locked="0"/>
    </xf>
    <xf numFmtId="0" fontId="0" fillId="0" borderId="2" xfId="0" applyBorder="1" applyAlignment="1" applyProtection="1">
      <alignment vertical="center"/>
      <protection locked="0"/>
    </xf>
    <xf numFmtId="15" fontId="0" fillId="0" borderId="2" xfId="0" applyNumberFormat="1" applyBorder="1" applyAlignment="1" applyProtection="1">
      <alignment vertical="center"/>
      <protection locked="0"/>
    </xf>
    <xf numFmtId="0" fontId="0" fillId="0" borderId="12" xfId="0" applyBorder="1" applyAlignment="1" applyProtection="1">
      <alignment vertical="center"/>
      <protection locked="0"/>
    </xf>
    <xf numFmtId="0" fontId="0" fillId="0" borderId="3" xfId="0" applyBorder="1" applyAlignment="1" applyProtection="1">
      <alignment horizontal="center" vertical="center"/>
      <protection locked="0"/>
    </xf>
    <xf numFmtId="0" fontId="0" fillId="0" borderId="2" xfId="0" applyBorder="1" applyAlignment="1" applyProtection="1">
      <alignment horizontal="center" vertical="center"/>
      <protection locked="0"/>
    </xf>
    <xf numFmtId="0" fontId="0" fillId="0" borderId="12" xfId="0" applyBorder="1" applyAlignment="1" applyProtection="1">
      <alignment horizontal="center" vertical="center"/>
      <protection locked="0"/>
    </xf>
    <xf numFmtId="0" fontId="1" fillId="0" borderId="3" xfId="0" applyFont="1" applyBorder="1" applyAlignment="1" applyProtection="1">
      <alignment horizontal="center" vertical="center"/>
      <protection locked="0"/>
    </xf>
    <xf numFmtId="0" fontId="1" fillId="0" borderId="12" xfId="0" applyFont="1" applyBorder="1" applyAlignment="1" applyProtection="1">
      <alignment horizontal="center" vertical="center"/>
      <protection locked="0"/>
    </xf>
    <xf numFmtId="0" fontId="1" fillId="0" borderId="2" xfId="0" applyFont="1" applyBorder="1" applyAlignment="1" applyProtection="1">
      <alignment horizontal="center" vertical="center"/>
      <protection locked="0"/>
    </xf>
    <xf numFmtId="0" fontId="1" fillId="0" borderId="2" xfId="0" applyFont="1" applyBorder="1" applyAlignment="1" applyProtection="1">
      <alignment vertical="center"/>
      <protection locked="0"/>
    </xf>
    <xf numFmtId="16" fontId="1" fillId="0" borderId="12" xfId="0" applyNumberFormat="1" applyFont="1" applyBorder="1" applyAlignment="1" applyProtection="1">
      <alignment horizontal="center" vertical="center"/>
      <protection locked="0"/>
    </xf>
    <xf numFmtId="0" fontId="0" fillId="0" borderId="10" xfId="0" applyBorder="1" applyAlignment="1" applyProtection="1">
      <alignment horizontal="left" vertical="center"/>
    </xf>
    <xf numFmtId="0" fontId="0" fillId="8" borderId="45" xfId="0" applyFill="1" applyBorder="1" applyAlignment="1" applyProtection="1">
      <alignment horizontal="center" vertical="center"/>
    </xf>
    <xf numFmtId="0" fontId="5" fillId="6" borderId="0" xfId="0" applyFont="1" applyFill="1" applyBorder="1" applyAlignment="1" applyProtection="1">
      <alignment horizontal="center" vertical="center"/>
      <protection locked="0"/>
    </xf>
    <xf numFmtId="0" fontId="16" fillId="0" borderId="1" xfId="0" applyFont="1" applyBorder="1" applyAlignment="1" applyProtection="1">
      <alignment horizontal="left" vertical="center"/>
    </xf>
    <xf numFmtId="0" fontId="0" fillId="0" borderId="1" xfId="0" applyBorder="1" applyAlignment="1" applyProtection="1">
      <alignment horizontal="center" vertical="center"/>
    </xf>
    <xf numFmtId="0" fontId="0" fillId="8" borderId="14" xfId="0" applyFill="1" applyBorder="1" applyAlignment="1" applyProtection="1">
      <alignment horizontal="center" vertical="center"/>
    </xf>
    <xf numFmtId="0" fontId="5" fillId="2" borderId="0" xfId="0" applyFont="1" applyFill="1" applyBorder="1" applyAlignment="1" applyProtection="1">
      <alignment horizontal="center" vertical="center"/>
      <protection locked="0"/>
    </xf>
    <xf numFmtId="0" fontId="5" fillId="3" borderId="0" xfId="0" applyFont="1" applyFill="1" applyBorder="1" applyAlignment="1" applyProtection="1">
      <alignment horizontal="center" vertical="center"/>
      <protection locked="0"/>
    </xf>
    <xf numFmtId="0" fontId="5" fillId="5" borderId="0" xfId="0" applyFont="1" applyFill="1" applyBorder="1" applyAlignment="1" applyProtection="1">
      <alignment horizontal="center" vertical="center"/>
      <protection locked="0"/>
    </xf>
    <xf numFmtId="0" fontId="5" fillId="4" borderId="0" xfId="0" applyFont="1" applyFill="1" applyBorder="1" applyAlignment="1" applyProtection="1">
      <alignment horizontal="center" vertical="center"/>
      <protection locked="0"/>
    </xf>
    <xf numFmtId="0" fontId="4" fillId="0" borderId="6" xfId="0" applyFont="1" applyBorder="1" applyAlignment="1" applyProtection="1">
      <alignment horizontal="left" vertical="center"/>
    </xf>
    <xf numFmtId="0" fontId="0" fillId="0" borderId="9" xfId="0" applyBorder="1" applyAlignment="1" applyProtection="1">
      <alignment horizontal="center" vertical="center"/>
    </xf>
    <xf numFmtId="0" fontId="14" fillId="12" borderId="10" xfId="0" applyFont="1" applyFill="1" applyBorder="1" applyAlignment="1" applyProtection="1">
      <alignment horizontal="center" vertical="center"/>
    </xf>
    <xf numFmtId="0" fontId="0" fillId="0" borderId="14" xfId="0" applyBorder="1" applyAlignment="1" applyProtection="1">
      <alignment horizontal="center" vertical="center"/>
    </xf>
    <xf numFmtId="0" fontId="4" fillId="0" borderId="5" xfId="0" applyFont="1" applyFill="1" applyBorder="1" applyAlignment="1">
      <alignment horizontal="left" vertical="center"/>
    </xf>
    <xf numFmtId="0" fontId="0" fillId="0" borderId="6" xfId="0" applyFill="1" applyBorder="1" applyAlignment="1">
      <alignment horizontal="center" vertical="center"/>
    </xf>
    <xf numFmtId="0" fontId="4" fillId="0" borderId="6" xfId="0" applyFont="1" applyFill="1" applyBorder="1" applyAlignment="1">
      <alignment horizontal="left" vertical="center"/>
    </xf>
    <xf numFmtId="0" fontId="0" fillId="0" borderId="7" xfId="0" applyFill="1" applyBorder="1" applyAlignment="1">
      <alignment horizontal="center" vertical="center"/>
    </xf>
    <xf numFmtId="0" fontId="21" fillId="8" borderId="14" xfId="0" applyFont="1" applyFill="1" applyBorder="1" applyAlignment="1">
      <alignment horizontal="center" vertical="center"/>
    </xf>
    <xf numFmtId="0" fontId="16" fillId="0" borderId="0" xfId="0" applyFont="1" applyFill="1" applyBorder="1" applyAlignment="1">
      <alignment horizontal="left" vertical="center"/>
    </xf>
    <xf numFmtId="0" fontId="0" fillId="0" borderId="8" xfId="0" applyFill="1" applyBorder="1" applyAlignment="1">
      <alignment horizontal="center" vertical="center"/>
    </xf>
    <xf numFmtId="0" fontId="6" fillId="6" borderId="1" xfId="0" applyFont="1" applyFill="1" applyBorder="1" applyAlignment="1">
      <alignment horizontal="center" vertical="center"/>
    </xf>
    <xf numFmtId="0" fontId="6" fillId="9" borderId="1" xfId="0" applyFont="1" applyFill="1" applyBorder="1" applyAlignment="1">
      <alignment horizontal="center" vertical="center"/>
    </xf>
    <xf numFmtId="0" fontId="4" fillId="0" borderId="0" xfId="0" applyFont="1" applyFill="1" applyBorder="1" applyAlignment="1">
      <alignment horizontal="left" vertical="center"/>
    </xf>
    <xf numFmtId="0" fontId="22" fillId="12" borderId="9" xfId="0" applyFont="1" applyFill="1" applyBorder="1" applyAlignment="1">
      <alignment horizontal="center" vertical="center"/>
    </xf>
    <xf numFmtId="0" fontId="0" fillId="0" borderId="14" xfId="0" applyBorder="1" applyAlignment="1">
      <alignment horizontal="center" vertical="center"/>
    </xf>
    <xf numFmtId="0" fontId="6" fillId="2" borderId="9" xfId="0" applyFont="1" applyFill="1" applyBorder="1" applyAlignment="1">
      <alignment horizontal="center" vertical="center"/>
    </xf>
    <xf numFmtId="0" fontId="0" fillId="0" borderId="10" xfId="0" applyFill="1" applyBorder="1" applyAlignment="1">
      <alignment horizontal="center" vertical="center"/>
    </xf>
    <xf numFmtId="0" fontId="0" fillId="0" borderId="10" xfId="0" applyFill="1" applyBorder="1" applyAlignment="1">
      <alignment vertical="center"/>
    </xf>
    <xf numFmtId="0" fontId="16" fillId="0" borderId="10" xfId="0" applyFont="1" applyFill="1" applyBorder="1" applyAlignment="1">
      <alignment horizontal="left" vertical="center"/>
    </xf>
    <xf numFmtId="0" fontId="0" fillId="0" borderId="11" xfId="0" applyFill="1" applyBorder="1" applyAlignment="1">
      <alignment horizontal="center" vertical="center"/>
    </xf>
    <xf numFmtId="164" fontId="5" fillId="0" borderId="0" xfId="0" applyNumberFormat="1" applyFont="1"/>
    <xf numFmtId="0" fontId="5" fillId="0" borderId="0" xfId="0" applyNumberFormat="1" applyFont="1"/>
    <xf numFmtId="0" fontId="5" fillId="0" borderId="0" xfId="0" applyFont="1" applyAlignment="1" applyProtection="1">
      <alignment horizontal="center" vertical="center"/>
      <protection hidden="1"/>
    </xf>
    <xf numFmtId="0" fontId="5" fillId="0" borderId="0" xfId="0" applyFont="1" applyAlignment="1" applyProtection="1">
      <alignment vertical="center"/>
      <protection hidden="1"/>
    </xf>
    <xf numFmtId="0" fontId="5" fillId="0" borderId="0" xfId="0" applyNumberFormat="1" applyFont="1" applyAlignment="1" applyProtection="1">
      <alignment horizontal="center" vertical="center"/>
      <protection hidden="1"/>
    </xf>
    <xf numFmtId="0" fontId="5" fillId="0" borderId="0" xfId="0" applyFont="1" applyProtection="1">
      <protection hidden="1"/>
    </xf>
    <xf numFmtId="0" fontId="8" fillId="0" borderId="0" xfId="0" applyFont="1" applyAlignment="1" applyProtection="1">
      <alignment horizontal="center" vertical="center"/>
      <protection hidden="1"/>
    </xf>
    <xf numFmtId="0" fontId="8" fillId="0" borderId="0" xfId="0" applyFont="1" applyAlignment="1" applyProtection="1">
      <alignment vertical="center"/>
      <protection hidden="1"/>
    </xf>
    <xf numFmtId="0" fontId="7" fillId="5" borderId="22" xfId="0" applyNumberFormat="1" applyFont="1" applyFill="1" applyBorder="1" applyAlignment="1" applyProtection="1">
      <alignment horizontal="center" vertical="center"/>
      <protection hidden="1"/>
    </xf>
    <xf numFmtId="0" fontId="7" fillId="5" borderId="22" xfId="0" applyFont="1" applyFill="1" applyBorder="1" applyAlignment="1" applyProtection="1">
      <alignment horizontal="center" vertical="center"/>
      <protection hidden="1"/>
    </xf>
    <xf numFmtId="0" fontId="0" fillId="0" borderId="20" xfId="0" applyBorder="1" applyAlignment="1" applyProtection="1">
      <alignment horizontal="center" vertical="center"/>
      <protection hidden="1"/>
    </xf>
    <xf numFmtId="0" fontId="0" fillId="0" borderId="20" xfId="0" applyBorder="1" applyAlignment="1" applyProtection="1">
      <alignment vertical="center"/>
      <protection hidden="1"/>
    </xf>
    <xf numFmtId="0" fontId="0" fillId="0" borderId="20" xfId="0" applyNumberFormat="1" applyBorder="1" applyAlignment="1" applyProtection="1">
      <alignment horizontal="center" vertical="center"/>
      <protection hidden="1"/>
    </xf>
    <xf numFmtId="0" fontId="0" fillId="0" borderId="20" xfId="0" applyFill="1" applyBorder="1" applyAlignment="1" applyProtection="1">
      <alignment horizontal="center" vertical="center"/>
      <protection hidden="1"/>
    </xf>
    <xf numFmtId="0" fontId="0" fillId="0" borderId="13" xfId="0" applyFill="1" applyBorder="1" applyAlignment="1" applyProtection="1">
      <alignment horizontal="center" vertical="center"/>
      <protection hidden="1"/>
    </xf>
    <xf numFmtId="0" fontId="0" fillId="0" borderId="23" xfId="0" applyFill="1" applyBorder="1" applyAlignment="1" applyProtection="1">
      <alignment horizontal="center" vertical="center"/>
      <protection hidden="1"/>
    </xf>
    <xf numFmtId="0" fontId="0" fillId="0" borderId="2" xfId="0" applyBorder="1" applyAlignment="1" applyProtection="1">
      <alignment horizontal="center" vertical="center"/>
      <protection hidden="1"/>
    </xf>
    <xf numFmtId="0" fontId="0" fillId="0" borderId="2" xfId="0" applyBorder="1" applyAlignment="1" applyProtection="1">
      <alignment vertical="center"/>
      <protection hidden="1"/>
    </xf>
    <xf numFmtId="0" fontId="0" fillId="0" borderId="2" xfId="0" applyNumberFormat="1" applyBorder="1" applyAlignment="1" applyProtection="1">
      <alignment horizontal="center" vertical="center"/>
      <protection hidden="1"/>
    </xf>
    <xf numFmtId="0" fontId="0" fillId="0" borderId="2" xfId="0" applyFill="1" applyBorder="1" applyAlignment="1" applyProtection="1">
      <alignment horizontal="center" vertical="center"/>
      <protection hidden="1"/>
    </xf>
    <xf numFmtId="0" fontId="0" fillId="0" borderId="4" xfId="0" applyFill="1" applyBorder="1" applyAlignment="1" applyProtection="1">
      <alignment horizontal="center" vertical="center"/>
      <protection hidden="1"/>
    </xf>
    <xf numFmtId="0" fontId="0" fillId="0" borderId="0" xfId="0" applyAlignment="1" applyProtection="1">
      <alignment horizontal="center" vertical="center"/>
      <protection hidden="1"/>
    </xf>
    <xf numFmtId="0" fontId="0" fillId="0" borderId="0" xfId="0" applyAlignment="1" applyProtection="1">
      <alignment vertical="center"/>
      <protection hidden="1"/>
    </xf>
    <xf numFmtId="0" fontId="3" fillId="11" borderId="22" xfId="0" applyNumberFormat="1" applyFont="1" applyFill="1" applyBorder="1" applyAlignment="1" applyProtection="1">
      <alignment horizontal="center" vertical="center" wrapText="1"/>
      <protection hidden="1"/>
    </xf>
    <xf numFmtId="0" fontId="7" fillId="11" borderId="22" xfId="0" applyNumberFormat="1" applyFont="1" applyFill="1" applyBorder="1" applyAlignment="1" applyProtection="1">
      <alignment horizontal="center" vertical="center"/>
      <protection hidden="1"/>
    </xf>
    <xf numFmtId="0" fontId="7" fillId="11" borderId="22" xfId="0" applyFont="1" applyFill="1" applyBorder="1" applyAlignment="1" applyProtection="1">
      <alignment horizontal="center" vertical="center"/>
      <protection hidden="1"/>
    </xf>
    <xf numFmtId="0" fontId="0" fillId="0" borderId="24" xfId="0" applyFill="1" applyBorder="1" applyAlignment="1" applyProtection="1">
      <alignment horizontal="center" vertical="center"/>
      <protection hidden="1"/>
    </xf>
    <xf numFmtId="0" fontId="3" fillId="5" borderId="29" xfId="0" applyFont="1" applyFill="1" applyBorder="1" applyAlignment="1" applyProtection="1">
      <alignment horizontal="center"/>
      <protection hidden="1"/>
    </xf>
    <xf numFmtId="0" fontId="3" fillId="5" borderId="30" xfId="0" applyFont="1" applyFill="1" applyBorder="1" applyAlignment="1" applyProtection="1">
      <alignment horizontal="center"/>
      <protection hidden="1"/>
    </xf>
    <xf numFmtId="0" fontId="3" fillId="5" borderId="31" xfId="0" applyFont="1" applyFill="1" applyBorder="1" applyAlignment="1" applyProtection="1">
      <alignment horizontal="center"/>
      <protection hidden="1"/>
    </xf>
    <xf numFmtId="168" fontId="13" fillId="5" borderId="32" xfId="0" applyNumberFormat="1" applyFont="1" applyFill="1" applyBorder="1" applyAlignment="1" applyProtection="1">
      <alignment horizontal="center" vertical="center" wrapText="1"/>
      <protection hidden="1"/>
    </xf>
    <xf numFmtId="168" fontId="13" fillId="5" borderId="0" xfId="0" applyNumberFormat="1" applyFont="1" applyFill="1" applyBorder="1" applyAlignment="1" applyProtection="1">
      <alignment horizontal="center" vertical="center" wrapText="1"/>
      <protection hidden="1"/>
    </xf>
    <xf numFmtId="168" fontId="13" fillId="5" borderId="33" xfId="0" applyNumberFormat="1" applyFont="1" applyFill="1" applyBorder="1" applyAlignment="1" applyProtection="1">
      <alignment horizontal="center" vertical="center" wrapText="1"/>
      <protection hidden="1"/>
    </xf>
    <xf numFmtId="0" fontId="13" fillId="5" borderId="32" xfId="0" applyFont="1" applyFill="1" applyBorder="1" applyAlignment="1" applyProtection="1">
      <alignment horizontal="center"/>
      <protection hidden="1"/>
    </xf>
    <xf numFmtId="0" fontId="13" fillId="5" borderId="0" xfId="0" applyFont="1" applyFill="1" applyBorder="1" applyAlignment="1" applyProtection="1">
      <alignment horizontal="center"/>
      <protection hidden="1"/>
    </xf>
    <xf numFmtId="0" fontId="13" fillId="5" borderId="33" xfId="0" applyFont="1" applyFill="1" applyBorder="1" applyAlignment="1" applyProtection="1">
      <alignment horizontal="center"/>
      <protection hidden="1"/>
    </xf>
    <xf numFmtId="0" fontId="3" fillId="5" borderId="22" xfId="0" applyFont="1" applyFill="1" applyBorder="1" applyAlignment="1" applyProtection="1">
      <alignment horizontal="center" vertical="center"/>
      <protection hidden="1"/>
    </xf>
    <xf numFmtId="0" fontId="3" fillId="5" borderId="22" xfId="0" applyNumberFormat="1" applyFont="1" applyFill="1" applyBorder="1" applyAlignment="1" applyProtection="1">
      <alignment horizontal="center" vertical="center"/>
      <protection hidden="1"/>
    </xf>
    <xf numFmtId="0" fontId="3" fillId="5" borderId="22" xfId="0" applyNumberFormat="1" applyFont="1" applyFill="1" applyBorder="1" applyAlignment="1" applyProtection="1">
      <alignment horizontal="center" vertical="center" wrapText="1"/>
      <protection hidden="1"/>
    </xf>
    <xf numFmtId="168" fontId="3" fillId="11" borderId="22" xfId="0" applyNumberFormat="1" applyFont="1" applyFill="1" applyBorder="1" applyAlignment="1" applyProtection="1">
      <alignment horizontal="center" vertical="center"/>
      <protection hidden="1"/>
    </xf>
    <xf numFmtId="0" fontId="3" fillId="11" borderId="16" xfId="0" applyNumberFormat="1" applyFont="1" applyFill="1" applyBorder="1" applyAlignment="1" applyProtection="1">
      <alignment horizontal="center" vertical="center"/>
      <protection hidden="1"/>
    </xf>
    <xf numFmtId="0" fontId="3" fillId="11" borderId="0" xfId="0" applyNumberFormat="1" applyFont="1" applyFill="1" applyBorder="1" applyAlignment="1" applyProtection="1">
      <alignment horizontal="center" vertical="center"/>
      <protection hidden="1"/>
    </xf>
    <xf numFmtId="0" fontId="3" fillId="0" borderId="0" xfId="0" applyFont="1" applyFill="1" applyBorder="1" applyAlignment="1" applyProtection="1">
      <alignment horizontal="center" vertical="center"/>
      <protection hidden="1"/>
    </xf>
    <xf numFmtId="0" fontId="3" fillId="11" borderId="22" xfId="0" applyFont="1" applyFill="1" applyBorder="1" applyAlignment="1" applyProtection="1">
      <alignment horizontal="center" vertical="center"/>
      <protection hidden="1"/>
    </xf>
    <xf numFmtId="0" fontId="3" fillId="0" borderId="0" xfId="0" applyFont="1" applyFill="1" applyBorder="1" applyAlignment="1">
      <alignment horizontal="center" vertical="center"/>
    </xf>
    <xf numFmtId="169" fontId="3" fillId="0" borderId="0" xfId="0" applyNumberFormat="1" applyFont="1" applyFill="1" applyBorder="1" applyAlignment="1">
      <alignment horizontal="center" vertical="center"/>
    </xf>
    <xf numFmtId="0" fontId="17" fillId="7" borderId="5" xfId="0" applyFont="1" applyFill="1" applyBorder="1" applyAlignment="1" applyProtection="1">
      <alignment horizontal="left" vertical="center" wrapText="1"/>
      <protection locked="0"/>
    </xf>
    <xf numFmtId="0" fontId="17" fillId="7" borderId="6" xfId="0" applyFont="1" applyFill="1" applyBorder="1" applyAlignment="1" applyProtection="1">
      <alignment horizontal="left" vertical="center" wrapText="1"/>
      <protection locked="0"/>
    </xf>
    <xf numFmtId="0" fontId="17" fillId="7" borderId="7" xfId="0" applyFont="1" applyFill="1" applyBorder="1" applyAlignment="1" applyProtection="1">
      <alignment horizontal="left" vertical="center" wrapText="1"/>
      <protection locked="0"/>
    </xf>
    <xf numFmtId="0" fontId="17" fillId="7" borderId="1" xfId="0" applyFont="1" applyFill="1" applyBorder="1" applyAlignment="1" applyProtection="1">
      <alignment horizontal="left" vertical="center" wrapText="1"/>
      <protection locked="0"/>
    </xf>
    <xf numFmtId="0" fontId="17" fillId="7" borderId="0" xfId="0" applyFont="1" applyFill="1" applyBorder="1" applyAlignment="1" applyProtection="1">
      <alignment horizontal="left" vertical="center" wrapText="1"/>
      <protection locked="0"/>
    </xf>
    <xf numFmtId="0" fontId="17" fillId="7" borderId="8" xfId="0" applyFont="1" applyFill="1" applyBorder="1" applyAlignment="1" applyProtection="1">
      <alignment horizontal="left" vertical="center" wrapText="1"/>
      <protection locked="0"/>
    </xf>
    <xf numFmtId="0" fontId="3" fillId="7" borderId="22" xfId="0" applyFont="1" applyFill="1" applyBorder="1" applyAlignment="1" applyProtection="1">
      <alignment horizontal="center" vertical="center"/>
    </xf>
    <xf numFmtId="166" fontId="5" fillId="7" borderId="36" xfId="0" applyNumberFormat="1" applyFont="1" applyFill="1" applyBorder="1" applyAlignment="1" applyProtection="1">
      <alignment horizontal="left" vertical="center"/>
      <protection locked="0"/>
    </xf>
    <xf numFmtId="166" fontId="5" fillId="7" borderId="37" xfId="0" applyNumberFormat="1" applyFont="1" applyFill="1" applyBorder="1" applyAlignment="1" applyProtection="1">
      <alignment horizontal="left" vertical="center"/>
      <protection locked="0"/>
    </xf>
    <xf numFmtId="164" fontId="7" fillId="7" borderId="22" xfId="0" applyNumberFormat="1" applyFont="1" applyFill="1" applyBorder="1" applyAlignment="1" applyProtection="1">
      <alignment horizontal="center" vertical="center"/>
    </xf>
    <xf numFmtId="165" fontId="7" fillId="7" borderId="22" xfId="0" applyNumberFormat="1" applyFont="1" applyFill="1" applyBorder="1" applyAlignment="1" applyProtection="1">
      <alignment horizontal="center" vertical="center"/>
    </xf>
    <xf numFmtId="0" fontId="3" fillId="7" borderId="22" xfId="0" applyFont="1" applyFill="1" applyBorder="1" applyAlignment="1" applyProtection="1">
      <alignment horizontal="center" vertical="center" wrapText="1"/>
    </xf>
    <xf numFmtId="171" fontId="0" fillId="0" borderId="20" xfId="0" applyNumberFormat="1" applyBorder="1" applyAlignment="1" applyProtection="1">
      <alignment vertical="center"/>
      <protection hidden="1"/>
    </xf>
    <xf numFmtId="171" fontId="0" fillId="0" borderId="2" xfId="0" applyNumberFormat="1" applyBorder="1" applyAlignment="1" applyProtection="1">
      <alignment vertical="center"/>
      <protection hidden="1"/>
    </xf>
    <xf numFmtId="0" fontId="24" fillId="0" borderId="0" xfId="0" applyFont="1" applyAlignment="1">
      <alignment horizontal="center" vertical="center"/>
    </xf>
    <xf numFmtId="0" fontId="24" fillId="0" borderId="0" xfId="0" applyFont="1" applyAlignment="1">
      <alignment vertical="center"/>
    </xf>
    <xf numFmtId="0" fontId="23" fillId="0" borderId="0" xfId="0" applyFont="1" applyFill="1" applyBorder="1" applyAlignment="1">
      <alignment vertical="center"/>
    </xf>
    <xf numFmtId="0" fontId="23" fillId="0" borderId="0" xfId="0" applyFont="1" applyFill="1" applyBorder="1" applyAlignment="1">
      <alignment horizontal="center" vertical="center"/>
    </xf>
    <xf numFmtId="0" fontId="24" fillId="0" borderId="0" xfId="0" applyFont="1" applyFill="1" applyBorder="1" applyAlignment="1">
      <alignment horizontal="center" vertical="center"/>
    </xf>
    <xf numFmtId="0" fontId="24" fillId="0" borderId="0" xfId="0" applyFont="1" applyFill="1" applyBorder="1" applyAlignment="1">
      <alignment vertical="center"/>
    </xf>
    <xf numFmtId="0" fontId="24" fillId="0" borderId="0" xfId="0" applyFont="1" applyFill="1" applyBorder="1" applyAlignment="1">
      <alignment horizontal="center"/>
    </xf>
    <xf numFmtId="0" fontId="24" fillId="0" borderId="0" xfId="0" applyFont="1" applyFill="1" applyBorder="1"/>
    <xf numFmtId="0" fontId="25" fillId="0" borderId="0" xfId="0" applyFont="1" applyFill="1" applyBorder="1" applyAlignment="1">
      <alignment horizontal="center" vertical="center"/>
    </xf>
    <xf numFmtId="0" fontId="24" fillId="0" borderId="20" xfId="0" applyFont="1" applyBorder="1" applyAlignment="1" applyProtection="1">
      <alignment horizontal="center" vertical="center"/>
      <protection hidden="1"/>
    </xf>
    <xf numFmtId="0" fontId="24" fillId="0" borderId="20" xfId="0" applyFont="1" applyBorder="1" applyAlignment="1" applyProtection="1">
      <alignment vertical="center"/>
      <protection hidden="1"/>
    </xf>
    <xf numFmtId="171" fontId="24" fillId="0" borderId="20" xfId="0" applyNumberFormat="1" applyFont="1" applyBorder="1" applyAlignment="1" applyProtection="1">
      <alignment vertical="center"/>
      <protection hidden="1"/>
    </xf>
    <xf numFmtId="0" fontId="24" fillId="0" borderId="13" xfId="0" applyFont="1" applyBorder="1" applyAlignment="1" applyProtection="1">
      <alignment horizontal="center" vertical="center"/>
      <protection hidden="1"/>
    </xf>
    <xf numFmtId="0" fontId="24" fillId="0" borderId="38" xfId="0" applyFont="1" applyBorder="1" applyAlignment="1" applyProtection="1">
      <alignment horizontal="center" vertical="center"/>
      <protection hidden="1"/>
    </xf>
    <xf numFmtId="0" fontId="24" fillId="0" borderId="2" xfId="0" applyFont="1" applyBorder="1" applyAlignment="1" applyProtection="1">
      <alignment horizontal="center" vertical="center"/>
      <protection hidden="1"/>
    </xf>
    <xf numFmtId="0" fontId="24" fillId="0" borderId="2" xfId="0" applyFont="1" applyBorder="1" applyAlignment="1" applyProtection="1">
      <alignment vertical="center"/>
      <protection hidden="1"/>
    </xf>
    <xf numFmtId="171" fontId="24" fillId="0" borderId="2" xfId="0" applyNumberFormat="1" applyFont="1" applyBorder="1" applyAlignment="1" applyProtection="1">
      <alignment vertical="center"/>
      <protection hidden="1"/>
    </xf>
    <xf numFmtId="0" fontId="24" fillId="0" borderId="4" xfId="0" applyFont="1" applyBorder="1" applyAlignment="1" applyProtection="1">
      <alignment horizontal="center" vertical="center"/>
      <protection hidden="1"/>
    </xf>
    <xf numFmtId="0" fontId="24" fillId="0" borderId="21" xfId="0" applyFont="1" applyBorder="1" applyAlignment="1" applyProtection="1">
      <alignment horizontal="center" vertical="center"/>
      <protection hidden="1"/>
    </xf>
    <xf numFmtId="0" fontId="23" fillId="14" borderId="1" xfId="0" applyFont="1" applyFill="1" applyBorder="1" applyAlignment="1">
      <alignment horizontal="left" vertical="center"/>
    </xf>
    <xf numFmtId="0" fontId="23" fillId="14" borderId="0" xfId="0" applyFont="1" applyFill="1" applyBorder="1" applyAlignment="1">
      <alignment horizontal="left" vertical="center"/>
    </xf>
    <xf numFmtId="0" fontId="23" fillId="14" borderId="0" xfId="0" applyFont="1" applyFill="1" applyBorder="1" applyAlignment="1">
      <alignment vertical="center"/>
    </xf>
    <xf numFmtId="0" fontId="24" fillId="14" borderId="0" xfId="0" applyFont="1" applyFill="1" applyAlignment="1">
      <alignment horizontal="center" vertical="center"/>
    </xf>
    <xf numFmtId="0" fontId="24" fillId="14" borderId="0" xfId="0" applyFont="1" applyFill="1" applyAlignment="1">
      <alignment vertical="center"/>
    </xf>
    <xf numFmtId="0" fontId="25" fillId="14" borderId="0" xfId="0" applyFont="1" applyFill="1" applyAlignment="1">
      <alignment horizontal="center" vertical="center"/>
    </xf>
    <xf numFmtId="0" fontId="25" fillId="14" borderId="26" xfId="0" applyFont="1" applyFill="1" applyBorder="1" applyAlignment="1">
      <alignment horizontal="center" vertical="center"/>
    </xf>
    <xf numFmtId="0" fontId="25" fillId="14" borderId="27" xfId="0" applyFont="1" applyFill="1" applyBorder="1" applyAlignment="1">
      <alignment horizontal="center" vertical="center" wrapText="1"/>
    </xf>
    <xf numFmtId="0" fontId="25" fillId="14" borderId="28" xfId="0" applyFont="1" applyFill="1" applyBorder="1" applyAlignment="1">
      <alignment horizontal="center" vertical="center" wrapText="1"/>
    </xf>
    <xf numFmtId="0" fontId="25" fillId="14" borderId="39" xfId="0" applyFont="1" applyFill="1" applyBorder="1" applyAlignment="1">
      <alignment horizontal="center" vertical="center" wrapText="1"/>
    </xf>
    <xf numFmtId="0" fontId="25" fillId="14" borderId="40" xfId="0" applyFont="1" applyFill="1" applyBorder="1" applyAlignment="1">
      <alignment horizontal="center" vertical="center" wrapText="1"/>
    </xf>
    <xf numFmtId="0" fontId="25" fillId="14" borderId="42" xfId="0" applyFont="1" applyFill="1" applyBorder="1" applyAlignment="1">
      <alignment horizontal="center" vertical="center" wrapText="1"/>
    </xf>
    <xf numFmtId="0" fontId="25" fillId="14" borderId="22" xfId="0" applyFont="1" applyFill="1" applyBorder="1" applyAlignment="1">
      <alignment horizontal="center" vertical="center"/>
    </xf>
    <xf numFmtId="0" fontId="25" fillId="14" borderId="26" xfId="0" applyFont="1" applyFill="1" applyBorder="1" applyAlignment="1">
      <alignment horizontal="center" vertical="center" wrapText="1"/>
    </xf>
    <xf numFmtId="0" fontId="25" fillId="14" borderId="25" xfId="0" applyFont="1" applyFill="1" applyBorder="1" applyAlignment="1">
      <alignment horizontal="center" vertical="center" wrapText="1"/>
    </xf>
    <xf numFmtId="0" fontId="25" fillId="14" borderId="41" xfId="0" applyFont="1" applyFill="1" applyBorder="1" applyAlignment="1">
      <alignment horizontal="center" vertical="center" wrapText="1"/>
    </xf>
    <xf numFmtId="0" fontId="26" fillId="14" borderId="22" xfId="0" applyFont="1" applyFill="1" applyBorder="1" applyAlignment="1">
      <alignment horizontal="center" vertical="center"/>
    </xf>
    <xf numFmtId="0" fontId="25" fillId="14" borderId="43" xfId="0" applyFont="1" applyFill="1" applyBorder="1" applyAlignment="1">
      <alignment horizontal="center" vertical="center" wrapText="1"/>
    </xf>
    <xf numFmtId="0" fontId="24" fillId="0" borderId="0" xfId="0" applyFont="1" applyAlignment="1">
      <alignment horizontal="left" vertical="center"/>
    </xf>
    <xf numFmtId="0" fontId="25" fillId="14" borderId="46" xfId="0" applyFont="1" applyFill="1" applyBorder="1" applyAlignment="1" applyProtection="1">
      <alignment horizontal="center" vertical="center"/>
    </xf>
    <xf numFmtId="0" fontId="25" fillId="14" borderId="47" xfId="0" applyFont="1" applyFill="1" applyBorder="1" applyAlignment="1" applyProtection="1">
      <alignment horizontal="center" vertical="center"/>
    </xf>
    <xf numFmtId="164" fontId="24" fillId="14" borderId="48" xfId="0" applyNumberFormat="1" applyFont="1" applyFill="1" applyBorder="1" applyAlignment="1" applyProtection="1">
      <alignment horizontal="center" vertical="center"/>
    </xf>
    <xf numFmtId="164" fontId="24" fillId="14" borderId="49" xfId="0" applyNumberFormat="1" applyFont="1" applyFill="1" applyBorder="1" applyAlignment="1" applyProtection="1">
      <alignment horizontal="center" vertical="center"/>
    </xf>
    <xf numFmtId="0" fontId="25" fillId="14" borderId="50" xfId="0" applyFont="1" applyFill="1" applyBorder="1" applyAlignment="1" applyProtection="1">
      <alignment horizontal="center" vertical="center"/>
    </xf>
    <xf numFmtId="0" fontId="25" fillId="14" borderId="51" xfId="0" applyFont="1" applyFill="1" applyBorder="1" applyAlignment="1" applyProtection="1">
      <alignment horizontal="center" vertical="center"/>
    </xf>
    <xf numFmtId="164" fontId="24" fillId="14" borderId="52" xfId="0" applyNumberFormat="1" applyFont="1" applyFill="1" applyBorder="1" applyAlignment="1" applyProtection="1">
      <alignment horizontal="center" vertical="center"/>
    </xf>
    <xf numFmtId="0" fontId="25" fillId="14" borderId="53" xfId="0" applyFont="1" applyFill="1" applyBorder="1" applyAlignment="1" applyProtection="1">
      <alignment horizontal="center" vertical="center"/>
    </xf>
    <xf numFmtId="0" fontId="25" fillId="14" borderId="52" xfId="0" applyFont="1" applyFill="1" applyBorder="1" applyAlignment="1" applyProtection="1">
      <alignment horizontal="center" vertical="center"/>
    </xf>
    <xf numFmtId="0" fontId="25" fillId="14" borderId="0" xfId="0" applyFont="1" applyFill="1" applyBorder="1" applyAlignment="1" applyProtection="1">
      <alignment horizontal="left" vertical="center"/>
    </xf>
    <xf numFmtId="0" fontId="25" fillId="14" borderId="0" xfId="0" applyFont="1" applyFill="1" applyBorder="1" applyAlignment="1" applyProtection="1">
      <alignment horizontal="center" vertical="center"/>
    </xf>
    <xf numFmtId="169" fontId="25" fillId="14" borderId="44" xfId="0" applyNumberFormat="1" applyFont="1" applyFill="1" applyBorder="1" applyAlignment="1" applyProtection="1">
      <alignment horizontal="center" vertical="center"/>
    </xf>
    <xf numFmtId="169" fontId="25" fillId="14" borderId="34" xfId="0" applyNumberFormat="1" applyFont="1" applyFill="1" applyBorder="1" applyAlignment="1" applyProtection="1">
      <alignment horizontal="center" vertical="center"/>
    </xf>
    <xf numFmtId="0" fontId="24" fillId="0" borderId="14" xfId="0" applyFont="1" applyFill="1" applyBorder="1" applyAlignment="1" applyProtection="1">
      <alignment horizontal="center" vertical="center"/>
    </xf>
  </cellXfs>
  <cellStyles count="1">
    <cellStyle name="Normal" xfId="0" builtinId="0"/>
  </cellStyles>
  <dxfs count="16">
    <dxf>
      <fill>
        <patternFill>
          <bgColor rgb="FF00B0F0"/>
        </patternFill>
      </fill>
    </dxf>
    <dxf>
      <fill>
        <patternFill>
          <bgColor theme="0" tint="-0.499984740745262"/>
        </patternFill>
      </fill>
    </dxf>
    <dxf>
      <font>
        <color theme="0"/>
      </font>
      <fill>
        <patternFill>
          <bgColor theme="3" tint="-0.499984740745262"/>
        </patternFill>
      </fill>
    </dxf>
    <dxf>
      <font>
        <color theme="0"/>
      </font>
      <fill>
        <patternFill>
          <bgColor rgb="FFFF0000"/>
        </patternFill>
      </fill>
    </dxf>
    <dxf>
      <font>
        <color theme="0"/>
      </font>
      <fill>
        <patternFill>
          <bgColor theme="6" tint="-0.24994659260841701"/>
        </patternFill>
      </fill>
    </dxf>
    <dxf>
      <font>
        <color theme="0"/>
      </font>
      <fill>
        <patternFill>
          <bgColor theme="7" tint="-0.24994659260841701"/>
        </patternFill>
      </fill>
    </dxf>
    <dxf>
      <font>
        <color theme="0"/>
      </font>
      <fill>
        <patternFill>
          <bgColor theme="8" tint="-0.24994659260841701"/>
        </patternFill>
      </fill>
    </dxf>
    <dxf>
      <font>
        <color theme="0"/>
      </font>
      <fill>
        <patternFill>
          <bgColor theme="9" tint="-0.24994659260841701"/>
        </patternFill>
      </fill>
    </dxf>
    <dxf>
      <fill>
        <patternFill>
          <bgColor theme="4" tint="0.79998168889431442"/>
        </patternFill>
      </fill>
    </dxf>
    <dxf>
      <fill>
        <patternFill>
          <bgColor rgb="FFFFFF00"/>
        </patternFill>
      </fill>
    </dxf>
    <dxf>
      <font>
        <color theme="0"/>
      </font>
      <fill>
        <patternFill>
          <bgColor rgb="FFFF0000"/>
        </patternFill>
      </fill>
    </dxf>
    <dxf>
      <font>
        <color theme="0"/>
      </font>
    </dxf>
    <dxf>
      <font>
        <color theme="6" tint="-0.499984740745262"/>
      </font>
      <fill>
        <patternFill>
          <bgColor theme="6" tint="-0.499984740745262"/>
        </patternFill>
      </fill>
      <border>
        <left/>
        <right/>
        <top/>
        <bottom/>
        <vertical/>
        <horizontal/>
      </border>
    </dxf>
    <dxf>
      <font>
        <color theme="0"/>
      </font>
    </dxf>
    <dxf>
      <font>
        <color theme="6" tint="-0.499984740745262"/>
      </font>
      <fill>
        <patternFill>
          <bgColor theme="6" tint="-0.499984740745262"/>
        </patternFill>
      </fill>
      <border>
        <left style="thin">
          <color theme="6" tint="-0.499984740745262"/>
        </left>
        <right style="thin">
          <color theme="6" tint="-0.499984740745262"/>
        </right>
        <top style="thin">
          <color theme="6" tint="-0.499984740745262"/>
        </top>
        <bottom style="thin">
          <color theme="6" tint="-0.499984740745262"/>
        </bottom>
      </border>
    </dxf>
    <dxf>
      <font>
        <color theme="0"/>
      </font>
    </dxf>
  </dxfs>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e-junkie.com/ecom/gb.php?c=single&amp;cl=192175&amp;i=1478764" TargetMode="External"/></Relationships>
</file>

<file path=xl/drawings/drawing1.xml><?xml version="1.0" encoding="utf-8"?>
<xdr:wsDr xmlns:xdr="http://schemas.openxmlformats.org/drawingml/2006/spreadsheetDrawing" xmlns:a="http://schemas.openxmlformats.org/drawingml/2006/main">
  <xdr:twoCellAnchor>
    <xdr:from>
      <xdr:col>1</xdr:col>
      <xdr:colOff>0</xdr:colOff>
      <xdr:row>1</xdr:row>
      <xdr:rowOff>0</xdr:rowOff>
    </xdr:from>
    <xdr:to>
      <xdr:col>15</xdr:col>
      <xdr:colOff>38100</xdr:colOff>
      <xdr:row>72</xdr:row>
      <xdr:rowOff>99060</xdr:rowOff>
    </xdr:to>
    <xdr:sp macro="" textlink="">
      <xdr:nvSpPr>
        <xdr:cNvPr id="2" name="TextBox 1"/>
        <xdr:cNvSpPr txBox="1"/>
      </xdr:nvSpPr>
      <xdr:spPr>
        <a:xfrm>
          <a:off x="609600" y="182880"/>
          <a:ext cx="8572500" cy="1308354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HOW TO USE</a:t>
          </a:r>
        </a:p>
        <a:p>
          <a:endParaRPr lang="en-US">
            <a:effectLst/>
          </a:endParaRPr>
        </a:p>
        <a:p>
          <a:r>
            <a:rPr lang="en-US" sz="1100" b="1" u="sng">
              <a:solidFill>
                <a:srgbClr val="0000FF"/>
              </a:solidFill>
              <a:effectLst/>
              <a:latin typeface="+mn-lt"/>
              <a:ea typeface="+mn-ea"/>
              <a:cs typeface="+mn-cs"/>
            </a:rPr>
            <a:t>Getting Started</a:t>
          </a:r>
          <a:endParaRPr lang="en-US">
            <a:solidFill>
              <a:srgbClr val="0000FF"/>
            </a:solidFill>
            <a:effectLst/>
          </a:endParaRPr>
        </a:p>
        <a:p>
          <a:r>
            <a:rPr lang="en-US" sz="1100">
              <a:solidFill>
                <a:schemeClr val="dk1"/>
              </a:solidFill>
              <a:effectLst/>
              <a:latin typeface="+mn-lt"/>
              <a:ea typeface="+mn-ea"/>
              <a:cs typeface="+mn-cs"/>
            </a:rPr>
            <a:t>Fill your company fiscal year start date in cell D6</a:t>
          </a:r>
          <a:r>
            <a:rPr lang="en-US" sz="1100" baseline="0">
              <a:solidFill>
                <a:schemeClr val="dk1"/>
              </a:solidFill>
              <a:effectLst/>
              <a:latin typeface="+mn-lt"/>
              <a:ea typeface="+mn-ea"/>
              <a:cs typeface="+mn-cs"/>
            </a:rPr>
            <a:t> (Attendance table starting date will always start on Monday. If company fiscal year start date doesn't fall on Monday, starting date will start from the previous Monday's date.</a:t>
          </a:r>
          <a:endParaRPr lang="en-US">
            <a:effectLst/>
          </a:endParaRPr>
        </a:p>
        <a:p>
          <a:endParaRPr lang="en-US" sz="1100" b="1" u="sng">
            <a:solidFill>
              <a:srgbClr val="0000FF"/>
            </a:solidFill>
            <a:effectLst/>
            <a:latin typeface="+mn-lt"/>
            <a:ea typeface="+mn-ea"/>
            <a:cs typeface="+mn-cs"/>
          </a:endParaRPr>
        </a:p>
        <a:p>
          <a:r>
            <a:rPr lang="en-US" sz="1100" b="1" u="sng">
              <a:solidFill>
                <a:srgbClr val="0000FF"/>
              </a:solidFill>
              <a:effectLst/>
              <a:latin typeface="+mn-lt"/>
              <a:ea typeface="+mn-ea"/>
              <a:cs typeface="+mn-cs"/>
            </a:rPr>
            <a:t>Codes Customization</a:t>
          </a:r>
          <a:endParaRPr lang="en-US">
            <a:solidFill>
              <a:srgbClr val="0000FF"/>
            </a:solidFill>
            <a:effectLst/>
          </a:endParaRPr>
        </a:p>
        <a:p>
          <a:r>
            <a:rPr lang="en-US" sz="1100" b="0">
              <a:solidFill>
                <a:schemeClr val="dk1"/>
              </a:solidFill>
              <a:effectLst/>
              <a:latin typeface="+mn-lt"/>
              <a:ea typeface="+mn-ea"/>
              <a:cs typeface="+mn-cs"/>
            </a:rPr>
            <a:t>You need to</a:t>
          </a:r>
          <a:r>
            <a:rPr lang="en-US" sz="1100" b="0" baseline="0">
              <a:solidFill>
                <a:schemeClr val="dk1"/>
              </a:solidFill>
              <a:effectLst/>
              <a:latin typeface="+mn-lt"/>
              <a:ea typeface="+mn-ea"/>
              <a:cs typeface="+mn-cs"/>
            </a:rPr>
            <a:t> enter these codes as well as its hour inside white cells in attendance table for attendance calculation</a:t>
          </a:r>
          <a:endParaRPr lang="en-US">
            <a:effectLst/>
          </a:endParaRPr>
        </a:p>
        <a:p>
          <a:r>
            <a:rPr lang="en-US" sz="1100" b="1">
              <a:solidFill>
                <a:schemeClr val="dk1"/>
              </a:solidFill>
              <a:effectLst/>
              <a:latin typeface="+mn-lt"/>
              <a:ea typeface="+mn-ea"/>
              <a:cs typeface="+mn-cs"/>
            </a:rPr>
            <a:t>Vacation Codes</a:t>
          </a:r>
          <a:endParaRPr lang="en-US">
            <a:effectLst/>
          </a:endParaRPr>
        </a:p>
        <a:p>
          <a:r>
            <a:rPr lang="en-US" sz="1100">
              <a:solidFill>
                <a:schemeClr val="dk1"/>
              </a:solidFill>
              <a:effectLst/>
              <a:latin typeface="+mn-lt"/>
              <a:ea typeface="+mn-ea"/>
              <a:cs typeface="+mn-cs"/>
            </a:rPr>
            <a:t>There are </a:t>
          </a:r>
          <a:r>
            <a:rPr lang="en-US" sz="1100" b="1">
              <a:solidFill>
                <a:schemeClr val="dk1"/>
              </a:solidFill>
              <a:effectLst/>
              <a:latin typeface="+mn-lt"/>
              <a:ea typeface="+mn-ea"/>
              <a:cs typeface="+mn-cs"/>
            </a:rPr>
            <a:t>4 vacation codes (A,B,C,D) for Free and Protected </a:t>
          </a:r>
          <a:r>
            <a:rPr lang="en-US" sz="1100" b="1" baseline="0">
              <a:solidFill>
                <a:schemeClr val="dk1"/>
              </a:solidFill>
              <a:effectLst/>
              <a:latin typeface="+mn-lt"/>
              <a:ea typeface="+mn-ea"/>
              <a:cs typeface="+mn-cs"/>
            </a:rPr>
            <a:t>version</a:t>
          </a:r>
          <a:r>
            <a:rPr lang="en-US" sz="1100" baseline="0">
              <a:solidFill>
                <a:schemeClr val="dk1"/>
              </a:solidFill>
              <a:effectLst/>
              <a:latin typeface="+mn-lt"/>
              <a:ea typeface="+mn-ea"/>
              <a:cs typeface="+mn-cs"/>
            </a:rPr>
            <a:t> and </a:t>
          </a:r>
          <a:r>
            <a:rPr lang="en-US" sz="1100" b="1" baseline="0">
              <a:solidFill>
                <a:schemeClr val="dk1"/>
              </a:solidFill>
              <a:effectLst/>
              <a:latin typeface="+mn-lt"/>
              <a:ea typeface="+mn-ea"/>
              <a:cs typeface="+mn-cs"/>
            </a:rPr>
            <a:t>8 vacation codes (A-H) for  Paid and Unprotected version </a:t>
          </a:r>
          <a:r>
            <a:rPr lang="en-US" sz="1100">
              <a:solidFill>
                <a:schemeClr val="dk1"/>
              </a:solidFill>
              <a:effectLst/>
              <a:latin typeface="+mn-lt"/>
              <a:ea typeface="+mn-ea"/>
              <a:cs typeface="+mn-cs"/>
            </a:rPr>
            <a:t>with respective colors available to be personalize to meet your company vacation codes. You can change its code name as well as its description (optional). The codes must be 1 letter.</a:t>
          </a:r>
          <a:endParaRPr lang="en-US">
            <a:effectLst/>
          </a:endParaRPr>
        </a:p>
        <a:p>
          <a:r>
            <a:rPr lang="en-US" sz="1100" b="1">
              <a:solidFill>
                <a:schemeClr val="dk1"/>
              </a:solidFill>
              <a:effectLst/>
              <a:latin typeface="+mn-lt"/>
              <a:ea typeface="+mn-ea"/>
              <a:cs typeface="+mn-cs"/>
            </a:rPr>
            <a:t>Overtime Code</a:t>
          </a:r>
          <a:endParaRPr lang="en-US">
            <a:effectLst/>
          </a:endParaRPr>
        </a:p>
        <a:p>
          <a:r>
            <a:rPr lang="en-US" sz="1100" b="1">
              <a:solidFill>
                <a:srgbClr val="FF0000"/>
              </a:solidFill>
              <a:effectLst/>
              <a:latin typeface="+mn-lt"/>
              <a:ea typeface="+mn-ea"/>
              <a:cs typeface="+mn-cs"/>
            </a:rPr>
            <a:t>This code is hardcoded inside</a:t>
          </a:r>
          <a:r>
            <a:rPr lang="en-US" sz="1100" b="1" baseline="0">
              <a:solidFill>
                <a:srgbClr val="FF0000"/>
              </a:solidFill>
              <a:effectLst/>
              <a:latin typeface="+mn-lt"/>
              <a:ea typeface="+mn-ea"/>
              <a:cs typeface="+mn-cs"/>
            </a:rPr>
            <a:t> any attendance formulas. </a:t>
          </a:r>
          <a:r>
            <a:rPr lang="en-US" sz="1100" b="1">
              <a:solidFill>
                <a:srgbClr val="FF0000"/>
              </a:solidFill>
              <a:effectLst/>
              <a:latin typeface="+mn-lt"/>
              <a:ea typeface="+mn-ea"/>
              <a:cs typeface="+mn-cs"/>
            </a:rPr>
            <a:t>You CANNOT change Overtime Color Code</a:t>
          </a:r>
          <a:endParaRPr lang="en-US">
            <a:solidFill>
              <a:srgbClr val="FF0000"/>
            </a:solidFill>
            <a:effectLst/>
          </a:endParaRPr>
        </a:p>
        <a:p>
          <a:pPr eaLnBrk="1" fontAlgn="auto" latinLnBrk="0" hangingPunct="1"/>
          <a:r>
            <a:rPr lang="en-US" sz="1100" b="0">
              <a:solidFill>
                <a:schemeClr val="dk1"/>
              </a:solidFill>
              <a:effectLst/>
              <a:latin typeface="+mn-lt"/>
              <a:ea typeface="+mn-ea"/>
              <a:cs typeface="+mn-cs"/>
            </a:rPr>
            <a:t>You need to</a:t>
          </a:r>
          <a:r>
            <a:rPr lang="en-US" sz="1100" b="0" baseline="0">
              <a:solidFill>
                <a:schemeClr val="dk1"/>
              </a:solidFill>
              <a:effectLst/>
              <a:latin typeface="+mn-lt"/>
              <a:ea typeface="+mn-ea"/>
              <a:cs typeface="+mn-cs"/>
            </a:rPr>
            <a:t> enter number of working hours or holiday/non working day codes inside light blue cells in attendance table for attendance calculation.</a:t>
          </a:r>
          <a:endParaRPr lang="en-US">
            <a:effectLst/>
          </a:endParaRPr>
        </a:p>
        <a:p>
          <a:r>
            <a:rPr lang="en-US" sz="1100" b="1">
              <a:solidFill>
                <a:schemeClr val="dk1"/>
              </a:solidFill>
              <a:effectLst/>
              <a:latin typeface="+mn-lt"/>
              <a:ea typeface="+mn-ea"/>
              <a:cs typeface="+mn-cs"/>
            </a:rPr>
            <a:t>Holiday Code</a:t>
          </a:r>
          <a:endParaRPr lang="en-US">
            <a:effectLst/>
          </a:endParaRPr>
        </a:p>
        <a:p>
          <a:r>
            <a:rPr lang="en-US" sz="1100">
              <a:solidFill>
                <a:schemeClr val="dk1"/>
              </a:solidFill>
              <a:effectLst/>
              <a:latin typeface="+mn-lt"/>
              <a:ea typeface="+mn-ea"/>
              <a:cs typeface="+mn-cs"/>
            </a:rPr>
            <a:t>There is one code that is customizable.</a:t>
          </a:r>
          <a:endParaRPr lang="en-US">
            <a:effectLst/>
          </a:endParaRPr>
        </a:p>
        <a:p>
          <a:r>
            <a:rPr lang="en-US" sz="1100" b="1">
              <a:solidFill>
                <a:schemeClr val="dk1"/>
              </a:solidFill>
              <a:effectLst/>
              <a:latin typeface="+mn-lt"/>
              <a:ea typeface="+mn-ea"/>
              <a:cs typeface="+mn-cs"/>
            </a:rPr>
            <a:t>Non Working Day Code</a:t>
          </a:r>
          <a:endParaRPr lang="en-US">
            <a:effectLst/>
          </a:endParaRPr>
        </a:p>
        <a:p>
          <a:pPr eaLnBrk="1" fontAlgn="auto" latinLnBrk="0" hangingPunct="1"/>
          <a:r>
            <a:rPr lang="en-US" sz="1100">
              <a:solidFill>
                <a:schemeClr val="dk1"/>
              </a:solidFill>
              <a:effectLst/>
              <a:latin typeface="+mn-lt"/>
              <a:ea typeface="+mn-ea"/>
              <a:cs typeface="+mn-cs"/>
            </a:rPr>
            <a:t>There is one code that is customizable.</a:t>
          </a:r>
          <a:endParaRPr lang="en-US">
            <a:effectLst/>
          </a:endParaRPr>
        </a:p>
        <a:p>
          <a:endParaRPr lang="en-US" sz="1100" b="1" u="sng">
            <a:solidFill>
              <a:schemeClr val="dk1"/>
            </a:solidFill>
            <a:effectLst/>
            <a:latin typeface="+mn-lt"/>
            <a:ea typeface="+mn-ea"/>
            <a:cs typeface="+mn-cs"/>
          </a:endParaRPr>
        </a:p>
        <a:p>
          <a:r>
            <a:rPr lang="en-US" sz="1100" b="1" u="sng">
              <a:solidFill>
                <a:srgbClr val="0000FF"/>
              </a:solidFill>
              <a:effectLst/>
              <a:latin typeface="+mn-lt"/>
              <a:ea typeface="+mn-ea"/>
              <a:cs typeface="+mn-cs"/>
            </a:rPr>
            <a:t>Adding</a:t>
          </a:r>
          <a:r>
            <a:rPr lang="en-US" sz="1100" b="1" u="sng" baseline="0">
              <a:solidFill>
                <a:srgbClr val="0000FF"/>
              </a:solidFill>
              <a:effectLst/>
              <a:latin typeface="+mn-lt"/>
              <a:ea typeface="+mn-ea"/>
              <a:cs typeface="+mn-cs"/>
            </a:rPr>
            <a:t> Employee's Names</a:t>
          </a:r>
          <a:endParaRPr lang="en-US">
            <a:solidFill>
              <a:srgbClr val="0000FF"/>
            </a:solidFill>
            <a:effectLst/>
          </a:endParaRPr>
        </a:p>
        <a:p>
          <a:r>
            <a:rPr lang="en-US" sz="1100">
              <a:solidFill>
                <a:schemeClr val="dk1"/>
              </a:solidFill>
              <a:effectLst/>
              <a:latin typeface="+mn-lt"/>
              <a:ea typeface="+mn-ea"/>
              <a:cs typeface="+mn-cs"/>
            </a:rPr>
            <a:t>There are </a:t>
          </a:r>
          <a:r>
            <a:rPr lang="en-US" sz="1100" b="1">
              <a:solidFill>
                <a:schemeClr val="dk1"/>
              </a:solidFill>
              <a:effectLst/>
              <a:latin typeface="+mn-lt"/>
              <a:ea typeface="+mn-ea"/>
              <a:cs typeface="+mn-cs"/>
            </a:rPr>
            <a:t>25 rows for Free version</a:t>
          </a:r>
          <a:r>
            <a:rPr lang="en-US" sz="1100" b="1" baseline="0">
              <a:solidFill>
                <a:schemeClr val="dk1"/>
              </a:solidFill>
              <a:effectLst/>
              <a:latin typeface="+mn-lt"/>
              <a:ea typeface="+mn-ea"/>
              <a:cs typeface="+mn-cs"/>
            </a:rPr>
            <a:t> </a:t>
          </a:r>
          <a:r>
            <a:rPr lang="en-US" sz="1100" baseline="0">
              <a:solidFill>
                <a:schemeClr val="dk1"/>
              </a:solidFill>
              <a:effectLst/>
              <a:latin typeface="+mn-lt"/>
              <a:ea typeface="+mn-ea"/>
              <a:cs typeface="+mn-cs"/>
            </a:rPr>
            <a:t>and </a:t>
          </a:r>
          <a:r>
            <a:rPr lang="en-US" sz="1100" b="1" baseline="0">
              <a:solidFill>
                <a:schemeClr val="dk1"/>
              </a:solidFill>
              <a:effectLst/>
              <a:latin typeface="+mn-lt"/>
              <a:ea typeface="+mn-ea"/>
              <a:cs typeface="+mn-cs"/>
            </a:rPr>
            <a:t>250 rows for Paid version </a:t>
          </a:r>
          <a:r>
            <a:rPr lang="en-US" sz="1100" b="1">
              <a:solidFill>
                <a:schemeClr val="dk1"/>
              </a:solidFill>
              <a:effectLst/>
              <a:latin typeface="+mn-lt"/>
              <a:ea typeface="+mn-ea"/>
              <a:cs typeface="+mn-cs"/>
            </a:rPr>
            <a:t> </a:t>
          </a:r>
          <a:r>
            <a:rPr lang="en-US" sz="1100">
              <a:solidFill>
                <a:schemeClr val="dk1"/>
              </a:solidFill>
              <a:effectLst/>
              <a:latin typeface="+mn-lt"/>
              <a:ea typeface="+mn-ea"/>
              <a:cs typeface="+mn-cs"/>
            </a:rPr>
            <a:t>that can be filled with your employee's names.</a:t>
          </a:r>
          <a:endParaRPr lang="en-US">
            <a:effectLst/>
          </a:endParaRPr>
        </a:p>
        <a:p>
          <a:r>
            <a:rPr lang="en-US" sz="1100">
              <a:solidFill>
                <a:schemeClr val="dk1"/>
              </a:solidFill>
              <a:effectLst/>
              <a:latin typeface="+mn-lt"/>
              <a:ea typeface="+mn-ea"/>
              <a:cs typeface="+mn-cs"/>
            </a:rPr>
            <a:t>- Type number in No column as a reference, or you can change it to type your employee ID (optional)</a:t>
          </a:r>
          <a:endParaRPr lang="en-US">
            <a:effectLst/>
          </a:endParaRPr>
        </a:p>
        <a:p>
          <a:r>
            <a:rPr lang="en-US" sz="1100">
              <a:solidFill>
                <a:schemeClr val="dk1"/>
              </a:solidFill>
              <a:effectLst/>
              <a:latin typeface="+mn-lt"/>
              <a:ea typeface="+mn-ea"/>
              <a:cs typeface="+mn-cs"/>
            </a:rPr>
            <a:t>- Type your Employee Name</a:t>
          </a:r>
          <a:endParaRPr lang="en-US">
            <a:effectLst/>
          </a:endParaRPr>
        </a:p>
        <a:p>
          <a:r>
            <a:rPr lang="en-US" sz="1100">
              <a:solidFill>
                <a:schemeClr val="dk1"/>
              </a:solidFill>
              <a:effectLst/>
              <a:latin typeface="+mn-lt"/>
              <a:ea typeface="+mn-ea"/>
              <a:cs typeface="+mn-cs"/>
            </a:rPr>
            <a:t>- Type your Employee Hired Date. It will take the first date of your company fiscal year as its default if you leave it empty.</a:t>
          </a:r>
          <a:endParaRPr lang="en-US">
            <a:effectLst/>
          </a:endParaRPr>
        </a:p>
        <a:p>
          <a:r>
            <a:rPr lang="en-US" sz="1100">
              <a:solidFill>
                <a:schemeClr val="dk1"/>
              </a:solidFill>
              <a:effectLst/>
              <a:latin typeface="+mn-lt"/>
              <a:ea typeface="+mn-ea"/>
              <a:cs typeface="+mn-cs"/>
            </a:rPr>
            <a:t>- Type your Employee Resign Date. It will take the end of your company fiscal year as its default if you leave it empty.</a:t>
          </a:r>
          <a:endParaRPr lang="en-US">
            <a:effectLst/>
          </a:endParaRPr>
        </a:p>
        <a:p>
          <a:r>
            <a:rPr lang="en-US" sz="1100">
              <a:solidFill>
                <a:schemeClr val="dk1"/>
              </a:solidFill>
              <a:effectLst/>
              <a:latin typeface="+mn-lt"/>
              <a:ea typeface="+mn-ea"/>
              <a:cs typeface="+mn-cs"/>
            </a:rPr>
            <a:t>- Type your Employee Department (optional) as additional information for your employee.</a:t>
          </a:r>
          <a:endParaRPr lang="en-US">
            <a:effectLst/>
          </a:endParaRPr>
        </a:p>
        <a:p>
          <a:r>
            <a:rPr lang="en-US" sz="1100">
              <a:solidFill>
                <a:schemeClr val="dk1"/>
              </a:solidFill>
              <a:effectLst/>
              <a:latin typeface="+mn-lt"/>
              <a:ea typeface="+mn-ea"/>
              <a:cs typeface="+mn-cs"/>
            </a:rPr>
            <a:t>- Type your Employee Status.</a:t>
          </a:r>
          <a:r>
            <a:rPr lang="en-US" sz="1100" baseline="0">
              <a:solidFill>
                <a:schemeClr val="dk1"/>
              </a:solidFill>
              <a:effectLst/>
              <a:latin typeface="+mn-lt"/>
              <a:ea typeface="+mn-ea"/>
              <a:cs typeface="+mn-cs"/>
            </a:rPr>
            <a:t> It should be typed </a:t>
          </a:r>
          <a:r>
            <a:rPr lang="en-US" sz="1100">
              <a:solidFill>
                <a:schemeClr val="dk1"/>
              </a:solidFill>
              <a:effectLst/>
              <a:latin typeface="+mn-lt"/>
              <a:ea typeface="+mn-ea"/>
              <a:cs typeface="+mn-cs"/>
            </a:rPr>
            <a:t>Permanent of Part</a:t>
          </a:r>
          <a:r>
            <a:rPr lang="en-US" sz="1100" baseline="0">
              <a:solidFill>
                <a:schemeClr val="dk1"/>
              </a:solidFill>
              <a:effectLst/>
              <a:latin typeface="+mn-lt"/>
              <a:ea typeface="+mn-ea"/>
              <a:cs typeface="+mn-cs"/>
            </a:rPr>
            <a:t> Time (optional).</a:t>
          </a:r>
          <a:endParaRPr lang="en-US">
            <a:effectLst/>
          </a:endParaRPr>
        </a:p>
        <a:p>
          <a:r>
            <a:rPr lang="en-US" sz="1100">
              <a:solidFill>
                <a:schemeClr val="dk1"/>
              </a:solidFill>
              <a:effectLst/>
              <a:latin typeface="+mn-lt"/>
              <a:ea typeface="+mn-ea"/>
              <a:cs typeface="+mn-cs"/>
            </a:rPr>
            <a:t>- Type your employee's Vacation and</a:t>
          </a:r>
          <a:r>
            <a:rPr lang="en-US" sz="1100" baseline="0">
              <a:solidFill>
                <a:schemeClr val="dk1"/>
              </a:solidFill>
              <a:effectLst/>
              <a:latin typeface="+mn-lt"/>
              <a:ea typeface="+mn-ea"/>
              <a:cs typeface="+mn-cs"/>
            </a:rPr>
            <a:t> Overtime allocation </a:t>
          </a:r>
          <a:r>
            <a:rPr lang="en-US" sz="1100">
              <a:solidFill>
                <a:schemeClr val="dk1"/>
              </a:solidFill>
              <a:effectLst/>
              <a:latin typeface="+mn-lt"/>
              <a:ea typeface="+mn-ea"/>
              <a:cs typeface="+mn-cs"/>
            </a:rPr>
            <a:t>per year (in hour format).</a:t>
          </a:r>
          <a:endParaRPr lang="en-US">
            <a:effectLst/>
          </a:endParaRPr>
        </a:p>
        <a:p>
          <a:endParaRPr lang="en-US" sz="1100" b="1" u="sng">
            <a:solidFill>
              <a:schemeClr val="dk1"/>
            </a:solidFill>
            <a:effectLst/>
            <a:latin typeface="+mn-lt"/>
            <a:ea typeface="+mn-ea"/>
            <a:cs typeface="+mn-cs"/>
          </a:endParaRPr>
        </a:p>
        <a:p>
          <a:r>
            <a:rPr lang="en-US" sz="1100" b="1" u="sng">
              <a:solidFill>
                <a:srgbClr val="0000FF"/>
              </a:solidFill>
              <a:effectLst/>
              <a:latin typeface="+mn-lt"/>
              <a:ea typeface="+mn-ea"/>
              <a:cs typeface="+mn-cs"/>
            </a:rPr>
            <a:t>Typing Employee</a:t>
          </a:r>
          <a:r>
            <a:rPr lang="en-US" sz="1100" b="1" u="sng" baseline="0">
              <a:solidFill>
                <a:srgbClr val="0000FF"/>
              </a:solidFill>
              <a:effectLst/>
              <a:latin typeface="+mn-lt"/>
              <a:ea typeface="+mn-ea"/>
              <a:cs typeface="+mn-cs"/>
            </a:rPr>
            <a:t>'s Attendances</a:t>
          </a:r>
          <a:endParaRPr lang="en-US">
            <a:solidFill>
              <a:srgbClr val="0000FF"/>
            </a:solidFill>
            <a:effectLst/>
          </a:endParaRPr>
        </a:p>
        <a:p>
          <a:r>
            <a:rPr lang="en-US" sz="1100" b="0" baseline="0">
              <a:solidFill>
                <a:schemeClr val="dk1"/>
              </a:solidFill>
              <a:effectLst/>
              <a:latin typeface="+mn-lt"/>
              <a:ea typeface="+mn-ea"/>
              <a:cs typeface="+mn-cs"/>
            </a:rPr>
            <a:t>There are 2 separate attendance columns. Light blue and white columns.</a:t>
          </a:r>
          <a:endParaRPr lang="en-US">
            <a:effectLst/>
          </a:endParaRPr>
        </a:p>
        <a:p>
          <a:r>
            <a:rPr lang="en-US" sz="1100" b="1" baseline="0">
              <a:solidFill>
                <a:schemeClr val="dk1"/>
              </a:solidFill>
              <a:effectLst/>
              <a:latin typeface="+mn-lt"/>
              <a:ea typeface="+mn-ea"/>
              <a:cs typeface="+mn-cs"/>
            </a:rPr>
            <a:t>Light blue columns</a:t>
          </a:r>
          <a:endParaRPr lang="en-US">
            <a:effectLst/>
          </a:endParaRPr>
        </a:p>
        <a:p>
          <a:r>
            <a:rPr lang="en-US" sz="1100" b="0" baseline="0">
              <a:solidFill>
                <a:schemeClr val="dk1"/>
              </a:solidFill>
              <a:effectLst/>
              <a:latin typeface="+mn-lt"/>
              <a:ea typeface="+mn-ea"/>
              <a:cs typeface="+mn-cs"/>
            </a:rPr>
            <a:t>Need to be filled with number of working hours, holiday or non working day letter </a:t>
          </a:r>
          <a:endParaRPr lang="en-US">
            <a:effectLst/>
          </a:endParaRPr>
        </a:p>
        <a:p>
          <a:r>
            <a:rPr lang="en-US" sz="1100" b="1" baseline="0">
              <a:solidFill>
                <a:schemeClr val="dk1"/>
              </a:solidFill>
              <a:effectLst/>
              <a:latin typeface="+mn-lt"/>
              <a:ea typeface="+mn-ea"/>
              <a:cs typeface="+mn-cs"/>
            </a:rPr>
            <a:t>&gt; Working Hour Format : [Hour] -&gt; Number only </a:t>
          </a:r>
          <a:endParaRPr lang="en-US">
            <a:effectLst/>
          </a:endParaRPr>
        </a:p>
        <a:p>
          <a:pPr eaLnBrk="1" fontAlgn="auto" latinLnBrk="0" hangingPunct="1"/>
          <a:r>
            <a:rPr lang="en-US" sz="1100" baseline="0">
              <a:solidFill>
                <a:schemeClr val="dk1"/>
              </a:solidFill>
              <a:effectLst/>
              <a:latin typeface="+mn-lt"/>
              <a:ea typeface="+mn-ea"/>
              <a:cs typeface="+mn-cs"/>
            </a:rPr>
            <a:t>For example if your employee's is working 8 hours per day from Monday to Sunday, you can type 8 in each light blue cells. </a:t>
          </a:r>
          <a:endParaRPr lang="en-US">
            <a:effectLst/>
          </a:endParaRPr>
        </a:p>
        <a:p>
          <a:r>
            <a:rPr lang="en-US" sz="1100" b="1" baseline="0">
              <a:solidFill>
                <a:schemeClr val="dk1"/>
              </a:solidFill>
              <a:effectLst/>
              <a:latin typeface="+mn-lt"/>
              <a:ea typeface="+mn-ea"/>
              <a:cs typeface="+mn-cs"/>
            </a:rPr>
            <a:t>&gt; Holiday Day Format : [1 Letter] </a:t>
          </a:r>
          <a:endParaRPr lang="en-US">
            <a:effectLst/>
          </a:endParaRPr>
        </a:p>
        <a:p>
          <a:r>
            <a:rPr lang="en-US" sz="1100" b="0">
              <a:solidFill>
                <a:schemeClr val="dk1"/>
              </a:solidFill>
              <a:effectLst/>
              <a:latin typeface="+mn-lt"/>
              <a:ea typeface="+mn-ea"/>
              <a:cs typeface="+mn-cs"/>
            </a:rPr>
            <a:t>You can type R (you</a:t>
          </a:r>
          <a:r>
            <a:rPr lang="en-US" sz="1100" b="0" baseline="0">
              <a:solidFill>
                <a:schemeClr val="dk1"/>
              </a:solidFill>
              <a:effectLst/>
              <a:latin typeface="+mn-lt"/>
              <a:ea typeface="+mn-ea"/>
              <a:cs typeface="+mn-cs"/>
            </a:rPr>
            <a:t> can change it with your own code) </a:t>
          </a:r>
          <a:r>
            <a:rPr lang="en-US" sz="1100" b="0">
              <a:solidFill>
                <a:schemeClr val="dk1"/>
              </a:solidFill>
              <a:effectLst/>
              <a:latin typeface="+mn-lt"/>
              <a:ea typeface="+mn-ea"/>
              <a:cs typeface="+mn-cs"/>
            </a:rPr>
            <a:t>for any official holiday</a:t>
          </a:r>
          <a:endParaRPr lang="en-US">
            <a:effectLst/>
          </a:endParaRPr>
        </a:p>
        <a:p>
          <a:pPr eaLnBrk="1" fontAlgn="auto" latinLnBrk="0" hangingPunct="1"/>
          <a:r>
            <a:rPr lang="en-US" sz="1100" b="1" baseline="0">
              <a:solidFill>
                <a:schemeClr val="dk1"/>
              </a:solidFill>
              <a:effectLst/>
              <a:latin typeface="+mn-lt"/>
              <a:ea typeface="+mn-ea"/>
              <a:cs typeface="+mn-cs"/>
            </a:rPr>
            <a:t>&gt; Non Working Day Format : [1 Letter}</a:t>
          </a:r>
          <a:endParaRPr lang="en-US">
            <a:effectLst/>
          </a:endParaRPr>
        </a:p>
        <a:p>
          <a:pPr eaLnBrk="1" fontAlgn="auto" latinLnBrk="0" hangingPunct="1"/>
          <a:r>
            <a:rPr lang="en-US" sz="1100" baseline="0">
              <a:solidFill>
                <a:schemeClr val="dk1"/>
              </a:solidFill>
              <a:effectLst/>
              <a:latin typeface="+mn-lt"/>
              <a:ea typeface="+mn-ea"/>
              <a:cs typeface="+mn-cs"/>
            </a:rPr>
            <a:t>You can type N (you can change it with your own code) for any days where your employees are not working. For example, your company's working days are from Monday to Friday only. It will make Saturday and Sunday as non working days where you can type N on it.</a:t>
          </a:r>
          <a:endParaRPr lang="en-US">
            <a:effectLst/>
          </a:endParaRPr>
        </a:p>
        <a:p>
          <a:endParaRPr lang="en-US" sz="1100" b="1">
            <a:solidFill>
              <a:schemeClr val="dk1"/>
            </a:solidFill>
            <a:effectLst/>
            <a:latin typeface="+mn-lt"/>
            <a:ea typeface="+mn-ea"/>
            <a:cs typeface="+mn-cs"/>
          </a:endParaRPr>
        </a:p>
        <a:p>
          <a:r>
            <a:rPr lang="en-US" sz="1100" b="1">
              <a:solidFill>
                <a:schemeClr val="dk1"/>
              </a:solidFill>
              <a:effectLst/>
              <a:latin typeface="+mn-lt"/>
              <a:ea typeface="+mn-ea"/>
              <a:cs typeface="+mn-cs"/>
            </a:rPr>
            <a:t>White</a:t>
          </a:r>
          <a:r>
            <a:rPr lang="en-US" sz="1100" b="1" baseline="0">
              <a:solidFill>
                <a:schemeClr val="dk1"/>
              </a:solidFill>
              <a:effectLst/>
              <a:latin typeface="+mn-lt"/>
              <a:ea typeface="+mn-ea"/>
              <a:cs typeface="+mn-cs"/>
            </a:rPr>
            <a:t> columns</a:t>
          </a:r>
          <a:endParaRPr lang="en-US">
            <a:effectLst/>
          </a:endParaRPr>
        </a:p>
        <a:p>
          <a:r>
            <a:rPr lang="en-US" sz="1100">
              <a:solidFill>
                <a:schemeClr val="dk1"/>
              </a:solidFill>
              <a:effectLst/>
              <a:latin typeface="+mn-lt"/>
              <a:ea typeface="+mn-ea"/>
              <a:cs typeface="+mn-cs"/>
            </a:rPr>
            <a:t>Need to be filled with number of hours</a:t>
          </a:r>
          <a:r>
            <a:rPr lang="en-US" sz="1100" baseline="0">
              <a:solidFill>
                <a:schemeClr val="dk1"/>
              </a:solidFill>
              <a:effectLst/>
              <a:latin typeface="+mn-lt"/>
              <a:ea typeface="+mn-ea"/>
              <a:cs typeface="+mn-cs"/>
            </a:rPr>
            <a:t> taken for Vacation or Overtime as well as its codes.</a:t>
          </a:r>
          <a:endParaRPr lang="en-US">
            <a:effectLst/>
          </a:endParaRPr>
        </a:p>
        <a:p>
          <a:r>
            <a:rPr lang="en-US" sz="1100" b="1" baseline="0">
              <a:solidFill>
                <a:schemeClr val="dk1"/>
              </a:solidFill>
              <a:effectLst/>
              <a:latin typeface="+mn-lt"/>
              <a:ea typeface="+mn-ea"/>
              <a:cs typeface="+mn-cs"/>
            </a:rPr>
            <a:t>&gt; Vacation Day Format : [H][1 Letter]</a:t>
          </a:r>
          <a:endParaRPr lang="en-US">
            <a:effectLst/>
          </a:endParaRPr>
        </a:p>
        <a:p>
          <a:r>
            <a:rPr lang="en-US" sz="1100" baseline="0">
              <a:solidFill>
                <a:schemeClr val="dk1"/>
              </a:solidFill>
              <a:effectLst/>
              <a:latin typeface="+mn-lt"/>
              <a:ea typeface="+mn-ea"/>
              <a:cs typeface="+mn-cs"/>
            </a:rPr>
            <a:t>For example if your employee is taking 3.5 hours for A (you can change with your own code) type Vacation, you can type 3.5A in respective cell.</a:t>
          </a:r>
          <a:endParaRPr lang="en-US">
            <a:effectLst/>
          </a:endParaRPr>
        </a:p>
        <a:p>
          <a:r>
            <a:rPr lang="en-US" sz="1100" b="1" baseline="0">
              <a:solidFill>
                <a:schemeClr val="dk1"/>
              </a:solidFill>
              <a:effectLst/>
              <a:latin typeface="+mn-lt"/>
              <a:ea typeface="+mn-ea"/>
              <a:cs typeface="+mn-cs"/>
            </a:rPr>
            <a:t>&gt; Overtime Format : [H][O]</a:t>
          </a:r>
          <a:endParaRPr lang="en-US">
            <a:effectLst/>
          </a:endParaRPr>
        </a:p>
        <a:p>
          <a:r>
            <a:rPr lang="en-US" sz="1100">
              <a:solidFill>
                <a:schemeClr val="dk1"/>
              </a:solidFill>
              <a:effectLst/>
              <a:latin typeface="+mn-lt"/>
              <a:ea typeface="+mn-ea"/>
              <a:cs typeface="+mn-cs"/>
            </a:rPr>
            <a:t>For example if your employee is taking</a:t>
          </a:r>
          <a:r>
            <a:rPr lang="en-US" sz="1100" baseline="0">
              <a:solidFill>
                <a:schemeClr val="dk1"/>
              </a:solidFill>
              <a:effectLst/>
              <a:latin typeface="+mn-lt"/>
              <a:ea typeface="+mn-ea"/>
              <a:cs typeface="+mn-cs"/>
            </a:rPr>
            <a:t> 2 hours as overtime, you can type 2O in respective cell. This code can't be modified.</a:t>
          </a:r>
          <a:endParaRPr lang="en-US">
            <a:effectLst/>
          </a:endParaRPr>
        </a:p>
        <a:p>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Dark grey color will be shown if respective employees are not yet working or have resigned at those observation dates. At the end of attendance tracking table, you will get the summary of total vacation and overtime used, total vacation and</a:t>
          </a:r>
          <a:r>
            <a:rPr lang="en-US" sz="1100" baseline="0">
              <a:solidFill>
                <a:schemeClr val="dk1"/>
              </a:solidFill>
              <a:effectLst/>
              <a:latin typeface="+mn-lt"/>
              <a:ea typeface="+mn-ea"/>
              <a:cs typeface="+mn-cs"/>
            </a:rPr>
            <a:t> overtime </a:t>
          </a:r>
          <a:r>
            <a:rPr lang="en-US" sz="1100">
              <a:solidFill>
                <a:schemeClr val="dk1"/>
              </a:solidFill>
              <a:effectLst/>
              <a:latin typeface="+mn-lt"/>
              <a:ea typeface="+mn-ea"/>
              <a:cs typeface="+mn-cs"/>
            </a:rPr>
            <a:t>left.</a:t>
          </a:r>
          <a:endParaRPr lang="en-US">
            <a:effectLst/>
          </a:endParaRPr>
        </a:p>
        <a:p>
          <a:endParaRPr lang="en-US" sz="1100" b="1" u="sng">
            <a:solidFill>
              <a:srgbClr val="0000FF"/>
            </a:solidFill>
            <a:effectLst/>
            <a:latin typeface="+mn-lt"/>
            <a:ea typeface="+mn-ea"/>
            <a:cs typeface="+mn-cs"/>
          </a:endParaRPr>
        </a:p>
        <a:p>
          <a:r>
            <a:rPr lang="en-US" sz="1100" b="1" u="sng">
              <a:solidFill>
                <a:srgbClr val="0000FF"/>
              </a:solidFill>
              <a:effectLst/>
              <a:latin typeface="+mn-lt"/>
              <a:ea typeface="+mn-ea"/>
              <a:cs typeface="+mn-cs"/>
            </a:rPr>
            <a:t>Customizing Reports</a:t>
          </a:r>
          <a:endParaRPr lang="en-US">
            <a:solidFill>
              <a:srgbClr val="0000FF"/>
            </a:solidFill>
            <a:effectLst/>
          </a:endParaRPr>
        </a:p>
        <a:p>
          <a:r>
            <a:rPr lang="en-US" sz="1100">
              <a:solidFill>
                <a:schemeClr val="dk1"/>
              </a:solidFill>
              <a:effectLst/>
              <a:latin typeface="+mn-lt"/>
              <a:ea typeface="+mn-ea"/>
              <a:cs typeface="+mn-cs"/>
            </a:rPr>
            <a:t>There are 3 report worksheets you can see.</a:t>
          </a:r>
          <a:endParaRPr lang="en-US">
            <a:effectLst/>
          </a:endParaRPr>
        </a:p>
        <a:p>
          <a:r>
            <a:rPr lang="en-US" sz="1100" b="1">
              <a:solidFill>
                <a:schemeClr val="dk1"/>
              </a:solidFill>
              <a:effectLst/>
              <a:latin typeface="+mn-lt"/>
              <a:ea typeface="+mn-ea"/>
              <a:cs typeface="+mn-cs"/>
            </a:rPr>
            <a:t>Weekly Report</a:t>
          </a:r>
          <a:endParaRPr lang="en-US">
            <a:effectLst/>
          </a:endParaRPr>
        </a:p>
        <a:p>
          <a:r>
            <a:rPr lang="en-US" sz="1100">
              <a:solidFill>
                <a:schemeClr val="dk1"/>
              </a:solidFill>
              <a:effectLst/>
              <a:latin typeface="+mn-lt"/>
              <a:ea typeface="+mn-ea"/>
              <a:cs typeface="+mn-cs"/>
            </a:rPr>
            <a:t>You can see employee</a:t>
          </a:r>
          <a:r>
            <a:rPr lang="en-US" sz="1100" baseline="0">
              <a:solidFill>
                <a:schemeClr val="dk1"/>
              </a:solidFill>
              <a:effectLst/>
              <a:latin typeface="+mn-lt"/>
              <a:ea typeface="+mn-ea"/>
              <a:cs typeface="+mn-cs"/>
            </a:rPr>
            <a:t> attendance report week by week for the whole 54 weeks. No customization available in this worksheet.</a:t>
          </a:r>
          <a:endParaRPr lang="en-US">
            <a:effectLst/>
          </a:endParaRPr>
        </a:p>
        <a:p>
          <a:r>
            <a:rPr lang="en-US" sz="1100" b="1" baseline="0">
              <a:solidFill>
                <a:schemeClr val="dk1"/>
              </a:solidFill>
              <a:effectLst/>
              <a:latin typeface="+mn-lt"/>
              <a:ea typeface="+mn-ea"/>
              <a:cs typeface="+mn-cs"/>
            </a:rPr>
            <a:t>Monthly Report</a:t>
          </a:r>
          <a:endParaRPr lang="en-US">
            <a:effectLst/>
          </a:endParaRPr>
        </a:p>
        <a:p>
          <a:pPr eaLnBrk="1" fontAlgn="auto" latinLnBrk="0" hangingPunct="1"/>
          <a:r>
            <a:rPr lang="en-US" sz="1100">
              <a:solidFill>
                <a:schemeClr val="dk1"/>
              </a:solidFill>
              <a:effectLst/>
              <a:latin typeface="+mn-lt"/>
              <a:ea typeface="+mn-ea"/>
              <a:cs typeface="+mn-cs"/>
            </a:rPr>
            <a:t>You can see employee</a:t>
          </a:r>
          <a:r>
            <a:rPr lang="en-US" sz="1100" baseline="0">
              <a:solidFill>
                <a:schemeClr val="dk1"/>
              </a:solidFill>
              <a:effectLst/>
              <a:latin typeface="+mn-lt"/>
              <a:ea typeface="+mn-ea"/>
              <a:cs typeface="+mn-cs"/>
            </a:rPr>
            <a:t> attendance report month by month for 12 or 14 months. You need to hide the first and the last month by selecting the available option if you want to see the summary of one full year. You will need it if there are last days of preceding year or first days of following year are included in this report because of weekly based attendance table. Or, you can just leave those columns empty in attendance tracker worksheet.</a:t>
          </a:r>
          <a:endParaRPr lang="en-US">
            <a:effectLst/>
          </a:endParaRPr>
        </a:p>
        <a:p>
          <a:pPr eaLnBrk="1" fontAlgn="auto" latinLnBrk="0" hangingPunct="1"/>
          <a:r>
            <a:rPr lang="en-US" sz="1100" b="1" baseline="0">
              <a:solidFill>
                <a:schemeClr val="dk1"/>
              </a:solidFill>
              <a:effectLst/>
              <a:latin typeface="+mn-lt"/>
              <a:ea typeface="+mn-ea"/>
              <a:cs typeface="+mn-cs"/>
            </a:rPr>
            <a:t>Custom Report (Unlocked version only)</a:t>
          </a:r>
          <a:endParaRPr lang="en-US">
            <a:effectLst/>
          </a:endParaRPr>
        </a:p>
        <a:p>
          <a:pPr eaLnBrk="1" fontAlgn="auto" latinLnBrk="0" hangingPunct="1"/>
          <a:r>
            <a:rPr lang="en-US" sz="1100" baseline="0">
              <a:solidFill>
                <a:schemeClr val="dk1"/>
              </a:solidFill>
              <a:effectLst/>
              <a:latin typeface="+mn-lt"/>
              <a:ea typeface="+mn-ea"/>
              <a:cs typeface="+mn-cs"/>
            </a:rPr>
            <a:t>You can see employee attendance report based on specific month, week or date period. Select period that you want to see and then select its starting and end time.</a:t>
          </a:r>
          <a:endParaRPr lang="en-US">
            <a:effectLst/>
          </a:endParaRPr>
        </a:p>
        <a:p>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This </a:t>
          </a:r>
          <a:r>
            <a:rPr lang="en-US" sz="1100" b="1">
              <a:solidFill>
                <a:schemeClr val="dk1"/>
              </a:solidFill>
              <a:effectLst/>
              <a:latin typeface="+mn-lt"/>
              <a:ea typeface="+mn-ea"/>
              <a:cs typeface="+mn-cs"/>
            </a:rPr>
            <a:t>worksheet is protected with password </a:t>
          </a:r>
          <a:r>
            <a:rPr lang="en-US" sz="1100">
              <a:solidFill>
                <a:schemeClr val="dk1"/>
              </a:solidFill>
              <a:effectLst/>
              <a:latin typeface="+mn-lt"/>
              <a:ea typeface="+mn-ea"/>
              <a:cs typeface="+mn-cs"/>
            </a:rPr>
            <a:t>but not the workbook. You can add worksheets and create report or another calculation based on result in attendance tracker worksheet.</a:t>
          </a:r>
          <a:endParaRPr lang="en-US">
            <a:effectLst/>
          </a:endParaRPr>
        </a:p>
        <a:p>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If you have some knowledg</a:t>
          </a:r>
          <a:r>
            <a:rPr lang="en-US" sz="1100" baseline="0">
              <a:solidFill>
                <a:schemeClr val="dk1"/>
              </a:solidFill>
              <a:effectLst/>
              <a:latin typeface="+mn-lt"/>
              <a:ea typeface="+mn-ea"/>
              <a:cs typeface="+mn-cs"/>
            </a:rPr>
            <a:t>e of excel, you can develop this Attendance Worksheet to more suited your company's need. For example, you can </a:t>
          </a:r>
          <a:endParaRPr lang="en-US">
            <a:effectLst/>
          </a:endParaRPr>
        </a:p>
        <a:p>
          <a:r>
            <a:rPr lang="en-US" sz="1100" baseline="0">
              <a:solidFill>
                <a:schemeClr val="dk1"/>
              </a:solidFill>
              <a:effectLst/>
              <a:latin typeface="+mn-lt"/>
              <a:ea typeface="+mn-ea"/>
              <a:cs typeface="+mn-cs"/>
            </a:rPr>
            <a:t>1. Change its layout, fonts and colors</a:t>
          </a:r>
          <a:endParaRPr lang="en-US">
            <a:effectLst/>
          </a:endParaRPr>
        </a:p>
        <a:p>
          <a:r>
            <a:rPr lang="en-US" sz="1100" baseline="0">
              <a:solidFill>
                <a:schemeClr val="dk1"/>
              </a:solidFill>
              <a:effectLst/>
              <a:latin typeface="+mn-lt"/>
              <a:ea typeface="+mn-ea"/>
              <a:cs typeface="+mn-cs"/>
            </a:rPr>
            <a:t>2. Differentiate report for permanent and part time employees</a:t>
          </a:r>
          <a:endParaRPr lang="en-US">
            <a:effectLst/>
          </a:endParaRPr>
        </a:p>
        <a:p>
          <a:r>
            <a:rPr lang="en-US" sz="1100" baseline="0">
              <a:solidFill>
                <a:schemeClr val="dk1"/>
              </a:solidFill>
              <a:effectLst/>
              <a:latin typeface="+mn-lt"/>
              <a:ea typeface="+mn-ea"/>
              <a:cs typeface="+mn-cs"/>
            </a:rPr>
            <a:t>3. Combine report for non working hour and working hour based employees</a:t>
          </a:r>
          <a:endParaRPr lang="en-US">
            <a:effectLst/>
          </a:endParaRPr>
        </a:p>
        <a:p>
          <a:r>
            <a:rPr lang="en-US" sz="1100">
              <a:solidFill>
                <a:schemeClr val="dk1"/>
              </a:solidFill>
              <a:effectLst/>
              <a:latin typeface="+mn-lt"/>
              <a:ea typeface="+mn-ea"/>
              <a:cs typeface="+mn-cs"/>
            </a:rPr>
            <a:t>4. Create attendance</a:t>
          </a:r>
          <a:r>
            <a:rPr lang="en-US" sz="1100" baseline="0">
              <a:solidFill>
                <a:schemeClr val="dk1"/>
              </a:solidFill>
              <a:effectLst/>
              <a:latin typeface="+mn-lt"/>
              <a:ea typeface="+mn-ea"/>
              <a:cs typeface="+mn-cs"/>
            </a:rPr>
            <a:t> performance charts based on its report</a:t>
          </a:r>
          <a:endParaRPr lang="en-US">
            <a:effectLst/>
          </a:endParaRPr>
        </a:p>
        <a:p>
          <a:r>
            <a:rPr lang="en-US" sz="1100" baseline="0">
              <a:solidFill>
                <a:schemeClr val="dk1"/>
              </a:solidFill>
              <a:effectLst/>
              <a:latin typeface="+mn-lt"/>
              <a:ea typeface="+mn-ea"/>
              <a:cs typeface="+mn-cs"/>
            </a:rPr>
            <a:t>5. Add hourly rate, taxes, budget or any related accounting and finance item and calculate it based on certain period. You can created accounting and finance report as well.</a:t>
          </a:r>
          <a:endParaRPr lang="en-US">
            <a:effectLst/>
          </a:endParaRPr>
        </a:p>
        <a:p>
          <a:r>
            <a:rPr lang="en-US" sz="1100" baseline="0">
              <a:solidFill>
                <a:schemeClr val="dk1"/>
              </a:solidFill>
              <a:effectLst/>
              <a:latin typeface="+mn-lt"/>
              <a:ea typeface="+mn-ea"/>
              <a:cs typeface="+mn-cs"/>
            </a:rPr>
            <a:t>6. And many more...</a:t>
          </a:r>
          <a:endParaRPr 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350520</xdr:colOff>
      <xdr:row>1</xdr:row>
      <xdr:rowOff>91440</xdr:rowOff>
    </xdr:from>
    <xdr:to>
      <xdr:col>9</xdr:col>
      <xdr:colOff>480060</xdr:colOff>
      <xdr:row>10</xdr:row>
      <xdr:rowOff>76200</xdr:rowOff>
    </xdr:to>
    <xdr:sp macro="" textlink="">
      <xdr:nvSpPr>
        <xdr:cNvPr id="2" name="TextBox 1"/>
        <xdr:cNvSpPr txBox="1"/>
      </xdr:nvSpPr>
      <xdr:spPr>
        <a:xfrm>
          <a:off x="350520" y="274320"/>
          <a:ext cx="5615940" cy="163068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b="1"/>
            <a:t>Part-Time Employee Attendance and Vacation Tracker</a:t>
          </a:r>
        </a:p>
        <a:p>
          <a:pPr algn="ctr"/>
          <a:r>
            <a:rPr lang="en-US" sz="1100"/>
            <a:t>Version :</a:t>
          </a:r>
          <a:r>
            <a:rPr lang="en-US" sz="1100" baseline="0"/>
            <a:t> 2.94</a:t>
          </a:r>
        </a:p>
        <a:p>
          <a:pPr algn="ctr"/>
          <a:endParaRPr lang="en-US" sz="1100" baseline="0"/>
        </a:p>
        <a:p>
          <a:pPr algn="ctr"/>
          <a:r>
            <a:rPr lang="en-US" sz="1100" baseline="0"/>
            <a:t>License : Personal Use (read EULA)</a:t>
          </a:r>
        </a:p>
        <a:p>
          <a:pPr algn="ctr"/>
          <a:endParaRPr lang="en-US" sz="1100" baseline="0"/>
        </a:p>
        <a:p>
          <a:pPr algn="ctr"/>
          <a:r>
            <a:rPr lang="en-US" sz="1100" baseline="0"/>
            <a:t>Copyright (c) 2016 - exceltemplate.net</a:t>
          </a:r>
          <a:endParaRPr lang="en-US" sz="1100"/>
        </a:p>
      </xdr:txBody>
    </xdr:sp>
    <xdr:clientData/>
  </xdr:twoCellAnchor>
  <xdr:twoCellAnchor>
    <xdr:from>
      <xdr:col>0</xdr:col>
      <xdr:colOff>358140</xdr:colOff>
      <xdr:row>11</xdr:row>
      <xdr:rowOff>99060</xdr:rowOff>
    </xdr:from>
    <xdr:to>
      <xdr:col>9</xdr:col>
      <xdr:colOff>495300</xdr:colOff>
      <xdr:row>41</xdr:row>
      <xdr:rowOff>22860</xdr:rowOff>
    </xdr:to>
    <xdr:sp macro="" textlink="">
      <xdr:nvSpPr>
        <xdr:cNvPr id="3" name="TextBox 2"/>
        <xdr:cNvSpPr txBox="1"/>
      </xdr:nvSpPr>
      <xdr:spPr>
        <a:xfrm>
          <a:off x="358140" y="2110740"/>
          <a:ext cx="5623560" cy="54102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n-US" sz="1100" b="0"/>
            <a:t>If you are interested to modify</a:t>
          </a:r>
          <a:r>
            <a:rPr lang="en-US" sz="1100" b="0" baseline="0"/>
            <a:t> its layout, tweak its formula and have full access to its code, you can purchase the unlocked version for </a:t>
          </a:r>
          <a:r>
            <a:rPr lang="en-US" sz="1100" b="1" baseline="0"/>
            <a:t>USD 15.99 </a:t>
          </a:r>
          <a:r>
            <a:rPr lang="en-US" sz="1100" b="0" baseline="0"/>
            <a:t>(price can be changed without prior notice)</a:t>
          </a:r>
          <a:r>
            <a:rPr lang="en-US" sz="1100" b="1" baseline="0"/>
            <a:t> </a:t>
          </a:r>
          <a:r>
            <a:rPr lang="en-US" sz="1100" b="0" baseline="0"/>
            <a:t>through paypal button below. In the fully unlocked version you will have </a:t>
          </a:r>
        </a:p>
        <a:p>
          <a:pPr algn="l"/>
          <a:r>
            <a:rPr lang="en-US" sz="1100" b="0" baseline="0"/>
            <a:t>- 225 more employee vacation rows (total 250)</a:t>
          </a:r>
        </a:p>
        <a:p>
          <a:pPr algn="l"/>
          <a:r>
            <a:rPr lang="en-US" sz="1100" b="0" baseline="0"/>
            <a:t>- 4 more vacation codes (total 8)</a:t>
          </a:r>
          <a:endParaRPr lang="en-US" sz="1100" b="0"/>
        </a:p>
        <a:p>
          <a:endParaRPr lang="en-US" sz="1100"/>
        </a:p>
        <a:p>
          <a:r>
            <a:rPr lang="en-US" sz="1100"/>
            <a:t>What you can do with unlocked spreadsheet :</a:t>
          </a:r>
        </a:p>
        <a:p>
          <a:r>
            <a:rPr lang="en-US" sz="1100"/>
            <a:t>- Modify</a:t>
          </a:r>
          <a:r>
            <a:rPr lang="en-US" sz="1100" baseline="0"/>
            <a:t> current worksheet layout and formulas</a:t>
          </a:r>
        </a:p>
        <a:p>
          <a:r>
            <a:rPr lang="en-US" sz="1100" baseline="0"/>
            <a:t>   &gt; Modify, add or remove conditional formatting rule</a:t>
          </a:r>
        </a:p>
        <a:p>
          <a:r>
            <a:rPr lang="en-US" sz="1100" baseline="0"/>
            <a:t>   &gt; Add your company logo</a:t>
          </a:r>
        </a:p>
        <a:p>
          <a:r>
            <a:rPr lang="en-US" sz="1100" baseline="0"/>
            <a:t>   &gt; Personalize its layout to suit your company style</a:t>
          </a:r>
          <a:endParaRPr lang="en-US" sz="1100"/>
        </a:p>
        <a:p>
          <a:r>
            <a:rPr lang="en-US" sz="1100"/>
            <a:t>- Create your own report and dashboard</a:t>
          </a:r>
        </a:p>
        <a:p>
          <a:r>
            <a:rPr lang="en-US" sz="1100"/>
            <a:t>   &gt; Calculate each vacation type taken</a:t>
          </a:r>
        </a:p>
        <a:p>
          <a:r>
            <a:rPr lang="en-US" sz="1100"/>
            <a:t>   &gt; Map your employee's vacation pattern</a:t>
          </a:r>
        </a:p>
        <a:p>
          <a:r>
            <a:rPr lang="en-US" sz="1100">
              <a:solidFill>
                <a:schemeClr val="dk1"/>
              </a:solidFill>
              <a:effectLst/>
              <a:latin typeface="+mn-lt"/>
              <a:ea typeface="+mn-ea"/>
              <a:cs typeface="+mn-cs"/>
            </a:rPr>
            <a:t>   &gt;</a:t>
          </a:r>
          <a:r>
            <a:rPr lang="en-US" sz="1100"/>
            <a:t> Map your department attendance performance</a:t>
          </a:r>
        </a:p>
        <a:p>
          <a:r>
            <a:rPr lang="en-US" sz="1100">
              <a:solidFill>
                <a:schemeClr val="dk1"/>
              </a:solidFill>
              <a:effectLst/>
              <a:latin typeface="+mn-lt"/>
              <a:ea typeface="+mn-ea"/>
              <a:cs typeface="+mn-cs"/>
            </a:rPr>
            <a:t>   &gt;</a:t>
          </a:r>
          <a:r>
            <a:rPr lang="en-US" sz="1100"/>
            <a:t> Add new employee spreadsheet and calculate monthly wages based on hour instead of days</a:t>
          </a:r>
        </a:p>
        <a:p>
          <a:r>
            <a:rPr lang="en-US" sz="1100">
              <a:solidFill>
                <a:schemeClr val="dk1"/>
              </a:solidFill>
              <a:effectLst/>
              <a:latin typeface="+mn-lt"/>
              <a:ea typeface="+mn-ea"/>
              <a:cs typeface="+mn-cs"/>
            </a:rPr>
            <a:t>   &gt;</a:t>
          </a:r>
          <a:r>
            <a:rPr lang="en-US" sz="1100"/>
            <a:t> Duplicate the worksheet and track employee's vacation based on department or full- time/part-time employee</a:t>
          </a:r>
        </a:p>
        <a:p>
          <a:r>
            <a:rPr lang="en-US" sz="1100">
              <a:solidFill>
                <a:schemeClr val="dk1"/>
              </a:solidFill>
              <a:effectLst/>
              <a:latin typeface="+mn-lt"/>
              <a:ea typeface="+mn-ea"/>
              <a:cs typeface="+mn-cs"/>
            </a:rPr>
            <a:t>   &gt;</a:t>
          </a:r>
          <a:r>
            <a:rPr lang="en-US" sz="1100"/>
            <a:t> Create report that will summarize the last 3 month attendance performance</a:t>
          </a:r>
        </a:p>
        <a:p>
          <a:r>
            <a:rPr lang="en-US" sz="1100">
              <a:solidFill>
                <a:schemeClr val="dk1"/>
              </a:solidFill>
              <a:effectLst/>
              <a:latin typeface="+mn-lt"/>
              <a:ea typeface="+mn-ea"/>
              <a:cs typeface="+mn-cs"/>
            </a:rPr>
            <a:t>   &gt;</a:t>
          </a:r>
          <a:r>
            <a:rPr lang="en-US" sz="1100"/>
            <a:t> Rank your employee's attendance performance based on their disciplines where you may use it to evaluate and give them rewards or warning</a:t>
          </a:r>
        </a:p>
        <a:p>
          <a:r>
            <a:rPr lang="en-US" sz="1100" baseline="0"/>
            <a:t>   &gt; Create individual employee attendance summary   </a:t>
          </a:r>
        </a:p>
        <a:p>
          <a:r>
            <a:rPr lang="en-US" sz="1100" baseline="0"/>
            <a:t>   &gt; A</a:t>
          </a:r>
          <a:r>
            <a:rPr lang="en-US" sz="1100"/>
            <a:t>nd</a:t>
          </a:r>
          <a:r>
            <a:rPr lang="en-US" sz="1100" baseline="0"/>
            <a:t> many more</a:t>
          </a:r>
          <a:endParaRPr lang="en-US" sz="1100"/>
        </a:p>
        <a:p>
          <a:endParaRPr lang="en-US" sz="1100"/>
        </a:p>
        <a:p>
          <a:r>
            <a:rPr lang="en-US" sz="1100"/>
            <a:t>But,</a:t>
          </a:r>
          <a:r>
            <a:rPr lang="en-US" sz="1100" baseline="0"/>
            <a:t> you must have knowledge in Excel to tweak those formulas properly. Remember to keep one fresh copy of this spreadsheet. </a:t>
          </a:r>
        </a:p>
        <a:p>
          <a:endParaRPr lang="en-US" sz="1100" baseline="0"/>
        </a:p>
        <a:p>
          <a:r>
            <a:rPr lang="en-US" sz="1100"/>
            <a:t>If you need a more advanced</a:t>
          </a:r>
          <a:r>
            <a:rPr lang="en-US" sz="1100" baseline="0"/>
            <a:t> employee vacation planner, you can download them in exceltemplate.net/excelindo.com website, try the lite version of employee attendance calendar and purchase the Plus/Pro version if you feel it should suit your needs  </a:t>
          </a:r>
          <a:endParaRPr lang="en-US" sz="1100"/>
        </a:p>
        <a:p>
          <a:endParaRPr lang="en-US" sz="1100"/>
        </a:p>
      </xdr:txBody>
    </xdr:sp>
    <xdr:clientData/>
  </xdr:twoCellAnchor>
  <xdr:twoCellAnchor editAs="oneCell">
    <xdr:from>
      <xdr:col>7</xdr:col>
      <xdr:colOff>30480</xdr:colOff>
      <xdr:row>15</xdr:row>
      <xdr:rowOff>76200</xdr:rowOff>
    </xdr:from>
    <xdr:to>
      <xdr:col>9</xdr:col>
      <xdr:colOff>259080</xdr:colOff>
      <xdr:row>19</xdr:row>
      <xdr:rowOff>132283</xdr:rowOff>
    </xdr:to>
    <xdr:pic>
      <xdr:nvPicPr>
        <xdr:cNvPr id="4" name="Picture 3">
          <a:hlinkClick xmlns:r="http://schemas.openxmlformats.org/officeDocument/2006/relationships" r:id="rId1"/>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4297680" y="2819400"/>
          <a:ext cx="1447800" cy="787603"/>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S264"/>
  <sheetViews>
    <sheetView showGridLines="0" workbookViewId="0">
      <selection activeCell="C21" sqref="C21"/>
    </sheetView>
  </sheetViews>
  <sheetFormatPr defaultColWidth="8.88671875" defaultRowHeight="14.4" zeroHeight="1" x14ac:dyDescent="0.3"/>
  <cols>
    <col min="1" max="1" width="2.77734375" style="1" customWidth="1"/>
    <col min="2" max="2" width="4.77734375" style="2" customWidth="1"/>
    <col min="3" max="7" width="17.77734375" style="1" customWidth="1"/>
    <col min="8" max="11" width="7.77734375" style="23" customWidth="1"/>
    <col min="12" max="227" width="3.77734375" customWidth="1"/>
  </cols>
  <sheetData>
    <row r="1" spans="1:227" x14ac:dyDescent="0.3"/>
    <row r="2" spans="1:227" ht="30" customHeight="1" x14ac:dyDescent="0.3">
      <c r="B2" s="38" t="s">
        <v>148</v>
      </c>
      <c r="C2" s="16"/>
      <c r="D2" s="16"/>
      <c r="E2" s="16"/>
      <c r="F2" s="16"/>
      <c r="G2" s="16"/>
      <c r="H2" s="24"/>
      <c r="I2" s="24"/>
      <c r="J2" s="24"/>
      <c r="K2" s="24"/>
      <c r="L2" s="16"/>
      <c r="M2" s="16"/>
      <c r="N2" s="16"/>
      <c r="O2" s="16"/>
      <c r="P2" s="16"/>
      <c r="Q2" s="16"/>
      <c r="R2" s="16"/>
      <c r="S2" s="16"/>
      <c r="T2" s="16"/>
      <c r="U2" s="16"/>
      <c r="V2" s="16"/>
      <c r="W2" s="16"/>
      <c r="X2" s="16"/>
      <c r="Y2" s="16"/>
      <c r="Z2" s="16"/>
      <c r="AA2" s="16"/>
      <c r="AB2" s="16"/>
      <c r="AC2" s="16"/>
      <c r="AD2" s="16"/>
      <c r="AE2" s="16"/>
      <c r="AF2" s="16"/>
      <c r="AG2" s="16"/>
      <c r="AH2" s="16"/>
      <c r="AI2" s="16"/>
      <c r="AJ2" s="16"/>
      <c r="AK2" s="16"/>
      <c r="AL2" s="16"/>
      <c r="AM2" s="17"/>
      <c r="AN2" s="17"/>
      <c r="AO2" s="17"/>
      <c r="AP2" s="17"/>
      <c r="AQ2" s="17"/>
      <c r="AR2" s="17"/>
      <c r="AS2" s="17"/>
      <c r="AT2" s="17"/>
      <c r="AU2" s="17"/>
      <c r="AV2" s="17"/>
      <c r="AW2" s="17"/>
      <c r="AX2" s="17"/>
      <c r="AY2" s="17"/>
      <c r="AZ2" s="17"/>
      <c r="BA2" s="17"/>
      <c r="BB2" s="17"/>
      <c r="BC2" s="17"/>
      <c r="BD2" s="17"/>
      <c r="BE2" s="17"/>
      <c r="BF2" s="17"/>
      <c r="BG2" s="17"/>
      <c r="BH2" s="17"/>
      <c r="BI2" s="17"/>
      <c r="BJ2" s="17"/>
      <c r="BK2" s="17"/>
      <c r="BL2" s="17"/>
      <c r="BM2" s="17"/>
      <c r="BN2" s="17"/>
      <c r="BO2" s="17"/>
      <c r="BP2" s="17"/>
      <c r="BQ2" s="17"/>
      <c r="BR2" s="17"/>
      <c r="BS2" s="17"/>
      <c r="BT2" s="17"/>
      <c r="BU2" s="17"/>
      <c r="BV2" s="17"/>
      <c r="BW2" s="17"/>
      <c r="BX2" s="17"/>
      <c r="BY2" s="17"/>
      <c r="BZ2" s="17"/>
      <c r="CA2" s="17"/>
      <c r="CB2" s="17"/>
      <c r="CC2" s="17"/>
      <c r="CD2" s="17"/>
      <c r="CE2" s="17"/>
      <c r="CF2" s="17"/>
      <c r="CG2" s="17"/>
      <c r="CH2" s="17"/>
      <c r="CI2" s="17"/>
      <c r="CJ2" s="17"/>
      <c r="CK2" s="17"/>
      <c r="CL2" s="17"/>
      <c r="CM2" s="17"/>
      <c r="CN2" s="17"/>
      <c r="CO2" s="17"/>
      <c r="CP2" s="17"/>
      <c r="CQ2" s="17"/>
      <c r="CR2" s="17"/>
      <c r="CS2" s="17"/>
      <c r="CT2" s="17"/>
      <c r="CU2" s="17"/>
      <c r="CV2" s="17"/>
      <c r="CW2" s="17"/>
      <c r="CX2" s="17"/>
      <c r="CY2" s="17"/>
      <c r="CZ2" s="17"/>
      <c r="DA2" s="17"/>
      <c r="DB2" s="17"/>
      <c r="DC2" s="17"/>
      <c r="DD2" s="17"/>
      <c r="DE2" s="17"/>
      <c r="DF2" s="17"/>
      <c r="DG2" s="17"/>
      <c r="DH2" s="17"/>
      <c r="DI2" s="17"/>
      <c r="DJ2" s="17"/>
      <c r="DK2" s="17"/>
      <c r="DL2" s="17"/>
      <c r="DM2" s="17"/>
      <c r="DN2" s="17"/>
      <c r="DO2" s="17"/>
      <c r="DP2" s="17"/>
      <c r="DQ2" s="17"/>
      <c r="DR2" s="17"/>
      <c r="DS2" s="17"/>
      <c r="DT2" s="17"/>
      <c r="DU2" s="17"/>
      <c r="DV2" s="17"/>
      <c r="DW2" s="17"/>
      <c r="DX2" s="17"/>
      <c r="DY2" s="17"/>
      <c r="DZ2" s="17"/>
      <c r="EA2" s="17"/>
      <c r="EB2" s="17"/>
      <c r="EC2" s="17"/>
      <c r="ED2" s="17"/>
      <c r="EE2" s="17"/>
      <c r="EF2" s="17"/>
      <c r="EG2" s="17"/>
      <c r="EH2" s="17"/>
      <c r="EI2" s="17"/>
      <c r="EJ2" s="17"/>
      <c r="EK2" s="17"/>
      <c r="EL2" s="17"/>
      <c r="EM2" s="17"/>
      <c r="EN2" s="17"/>
      <c r="EO2" s="17"/>
      <c r="EP2" s="17"/>
      <c r="EQ2" s="17"/>
      <c r="ER2" s="17"/>
      <c r="ES2" s="17"/>
      <c r="ET2" s="17"/>
      <c r="EU2" s="17"/>
      <c r="EV2" s="17"/>
      <c r="EW2" s="17"/>
      <c r="EX2" s="17"/>
      <c r="EY2" s="17"/>
      <c r="EZ2" s="17"/>
      <c r="FA2" s="17"/>
      <c r="FB2" s="17"/>
      <c r="FC2" s="17"/>
      <c r="FD2" s="17"/>
      <c r="FE2" s="17"/>
      <c r="FF2" s="17"/>
      <c r="FG2" s="17"/>
      <c r="FH2" s="17"/>
      <c r="FI2" s="17"/>
      <c r="FJ2" s="17"/>
      <c r="FK2" s="17"/>
      <c r="FL2" s="17"/>
      <c r="FM2" s="17"/>
      <c r="FN2" s="17"/>
      <c r="FO2" s="17"/>
      <c r="FP2" s="17"/>
      <c r="FQ2" s="17"/>
      <c r="FR2" s="17"/>
      <c r="FS2" s="17"/>
      <c r="FT2" s="17"/>
      <c r="FU2" s="17"/>
      <c r="FV2" s="17"/>
      <c r="FW2" s="17"/>
      <c r="FX2" s="17"/>
      <c r="FY2" s="17"/>
      <c r="FZ2" s="17"/>
      <c r="GA2" s="17"/>
      <c r="GB2" s="17"/>
      <c r="GC2" s="17"/>
      <c r="GD2" s="17"/>
      <c r="GE2" s="17"/>
      <c r="GF2" s="17"/>
      <c r="GG2" s="17"/>
      <c r="GH2" s="17"/>
      <c r="GI2" s="17"/>
      <c r="GJ2" s="17"/>
      <c r="GK2" s="17"/>
      <c r="GL2" s="17"/>
      <c r="GM2" s="17"/>
      <c r="GN2" s="17"/>
      <c r="GO2" s="17"/>
      <c r="GP2" s="17"/>
      <c r="GQ2" s="17"/>
      <c r="GR2" s="17"/>
      <c r="GS2" s="17"/>
      <c r="GT2" s="17"/>
      <c r="GU2" s="17"/>
      <c r="GV2" s="17"/>
      <c r="GW2" s="17"/>
      <c r="GX2" s="17"/>
      <c r="GY2" s="17"/>
      <c r="GZ2" s="17"/>
      <c r="HA2" s="17"/>
      <c r="HB2" s="17"/>
      <c r="HC2" s="17"/>
      <c r="HD2" s="17"/>
      <c r="HE2" s="17"/>
      <c r="HF2" s="17"/>
      <c r="HG2" s="17"/>
      <c r="HH2" s="17"/>
      <c r="HI2" s="17"/>
      <c r="HJ2" s="17"/>
      <c r="HK2" s="17"/>
      <c r="HL2" s="17"/>
      <c r="HM2" s="17"/>
      <c r="HN2" s="17"/>
      <c r="HO2" s="17"/>
      <c r="HP2" s="17"/>
      <c r="HQ2" s="17"/>
      <c r="HR2" s="17"/>
      <c r="HS2" s="17"/>
    </row>
    <row r="3" spans="1:227" ht="15" customHeight="1" x14ac:dyDescent="0.3">
      <c r="L3" s="1"/>
      <c r="M3" s="1"/>
      <c r="N3" s="1"/>
      <c r="O3" s="1"/>
      <c r="P3" s="1"/>
      <c r="Q3" s="1"/>
      <c r="R3" s="1"/>
      <c r="S3" s="1"/>
      <c r="T3" s="1"/>
      <c r="U3" s="1"/>
      <c r="V3" s="1"/>
      <c r="W3" s="1"/>
      <c r="X3" s="1"/>
      <c r="Y3" s="1"/>
      <c r="Z3" s="1"/>
      <c r="AA3" s="1"/>
      <c r="AB3" s="1"/>
      <c r="AC3" s="1"/>
      <c r="AD3" s="1"/>
      <c r="AE3" s="1"/>
      <c r="AF3" s="1"/>
      <c r="AG3" s="1"/>
      <c r="AH3" s="1"/>
      <c r="AI3" s="1"/>
      <c r="AJ3" s="1"/>
      <c r="AK3" s="1"/>
      <c r="AL3" s="1"/>
    </row>
    <row r="4" spans="1:227" s="10" customFormat="1" ht="15" customHeight="1" x14ac:dyDescent="0.3">
      <c r="A4" s="18"/>
      <c r="B4" s="148"/>
      <c r="C4" s="149"/>
      <c r="D4" s="149"/>
      <c r="E4" s="149"/>
      <c r="F4" s="149"/>
      <c r="G4" s="149"/>
      <c r="H4" s="150"/>
      <c r="I4" s="150"/>
      <c r="J4" s="150"/>
      <c r="K4" s="150"/>
      <c r="L4" s="151">
        <v>0</v>
      </c>
      <c r="M4" s="151">
        <f>'Vacation Tracker'!M10</f>
        <v>42002</v>
      </c>
      <c r="N4" s="151"/>
      <c r="O4" s="151"/>
      <c r="P4" s="151">
        <f>L4+14</f>
        <v>14</v>
      </c>
      <c r="Q4" s="151">
        <f>M4+7</f>
        <v>42009</v>
      </c>
      <c r="R4" s="151"/>
      <c r="S4" s="151"/>
      <c r="T4" s="151">
        <f t="shared" ref="T4" si="0">P4+14</f>
        <v>28</v>
      </c>
      <c r="U4" s="151">
        <f t="shared" ref="U4" si="1">Q4+7</f>
        <v>42016</v>
      </c>
      <c r="V4" s="151"/>
      <c r="W4" s="151"/>
      <c r="X4" s="151">
        <f t="shared" ref="X4" si="2">T4+14</f>
        <v>42</v>
      </c>
      <c r="Y4" s="151">
        <f t="shared" ref="Y4" si="3">U4+7</f>
        <v>42023</v>
      </c>
      <c r="Z4" s="151"/>
      <c r="AA4" s="151"/>
      <c r="AB4" s="151">
        <f t="shared" ref="AB4" si="4">X4+14</f>
        <v>56</v>
      </c>
      <c r="AC4" s="151">
        <f t="shared" ref="AC4" si="5">Y4+7</f>
        <v>42030</v>
      </c>
      <c r="AD4" s="151"/>
      <c r="AE4" s="151"/>
      <c r="AF4" s="151">
        <f t="shared" ref="AF4" si="6">AB4+14</f>
        <v>70</v>
      </c>
      <c r="AG4" s="151">
        <f t="shared" ref="AG4" si="7">AC4+7</f>
        <v>42037</v>
      </c>
      <c r="AH4" s="151"/>
      <c r="AI4" s="151"/>
      <c r="AJ4" s="151">
        <f t="shared" ref="AJ4" si="8">AF4+14</f>
        <v>84</v>
      </c>
      <c r="AK4" s="151">
        <f t="shared" ref="AK4" si="9">AG4+7</f>
        <v>42044</v>
      </c>
      <c r="AL4" s="151"/>
      <c r="AM4" s="151"/>
      <c r="AN4" s="151">
        <f t="shared" ref="AN4" si="10">AJ4+14</f>
        <v>98</v>
      </c>
      <c r="AO4" s="151">
        <f t="shared" ref="AO4" si="11">AK4+7</f>
        <v>42051</v>
      </c>
      <c r="AP4" s="151"/>
      <c r="AQ4" s="151"/>
      <c r="AR4" s="151">
        <f t="shared" ref="AR4" si="12">AN4+14</f>
        <v>112</v>
      </c>
      <c r="AS4" s="151">
        <f t="shared" ref="AS4" si="13">AO4+7</f>
        <v>42058</v>
      </c>
      <c r="AT4" s="151"/>
      <c r="AU4" s="151"/>
      <c r="AV4" s="151">
        <f t="shared" ref="AV4" si="14">AR4+14</f>
        <v>126</v>
      </c>
      <c r="AW4" s="151">
        <f t="shared" ref="AW4" si="15">AS4+7</f>
        <v>42065</v>
      </c>
      <c r="AX4" s="151"/>
      <c r="AY4" s="151"/>
      <c r="AZ4" s="151">
        <f t="shared" ref="AZ4" si="16">AV4+14</f>
        <v>140</v>
      </c>
      <c r="BA4" s="151">
        <f t="shared" ref="BA4" si="17">AW4+7</f>
        <v>42072</v>
      </c>
      <c r="BB4" s="151"/>
      <c r="BC4" s="151"/>
      <c r="BD4" s="151">
        <f t="shared" ref="BD4" si="18">AZ4+14</f>
        <v>154</v>
      </c>
      <c r="BE4" s="151">
        <f t="shared" ref="BE4" si="19">BA4+7</f>
        <v>42079</v>
      </c>
      <c r="BF4" s="151"/>
      <c r="BG4" s="151"/>
      <c r="BH4" s="151">
        <f t="shared" ref="BH4" si="20">BD4+14</f>
        <v>168</v>
      </c>
      <c r="BI4" s="151">
        <f t="shared" ref="BI4" si="21">BE4+7</f>
        <v>42086</v>
      </c>
      <c r="BJ4" s="151"/>
      <c r="BK4" s="151"/>
      <c r="BL4" s="151">
        <f t="shared" ref="BL4" si="22">BH4+14</f>
        <v>182</v>
      </c>
      <c r="BM4" s="151">
        <f t="shared" ref="BM4" si="23">BI4+7</f>
        <v>42093</v>
      </c>
      <c r="BN4" s="151"/>
      <c r="BO4" s="151"/>
      <c r="BP4" s="151">
        <f t="shared" ref="BP4" si="24">BL4+14</f>
        <v>196</v>
      </c>
      <c r="BQ4" s="151">
        <f t="shared" ref="BQ4" si="25">BM4+7</f>
        <v>42100</v>
      </c>
      <c r="BR4" s="151"/>
      <c r="BS4" s="151"/>
      <c r="BT4" s="151">
        <f t="shared" ref="BT4" si="26">BP4+14</f>
        <v>210</v>
      </c>
      <c r="BU4" s="151">
        <f t="shared" ref="BU4" si="27">BQ4+7</f>
        <v>42107</v>
      </c>
      <c r="BV4" s="151"/>
      <c r="BW4" s="151"/>
      <c r="BX4" s="151">
        <f t="shared" ref="BX4" si="28">BT4+14</f>
        <v>224</v>
      </c>
      <c r="BY4" s="151">
        <f t="shared" ref="BY4" si="29">BU4+7</f>
        <v>42114</v>
      </c>
      <c r="BZ4" s="151"/>
      <c r="CA4" s="151"/>
      <c r="CB4" s="151">
        <f t="shared" ref="CB4" si="30">BX4+14</f>
        <v>238</v>
      </c>
      <c r="CC4" s="151">
        <f t="shared" ref="CC4" si="31">BY4+7</f>
        <v>42121</v>
      </c>
      <c r="CD4" s="151"/>
      <c r="CE4" s="151"/>
      <c r="CF4" s="151">
        <f t="shared" ref="CF4" si="32">CB4+14</f>
        <v>252</v>
      </c>
      <c r="CG4" s="151">
        <f t="shared" ref="CG4" si="33">CC4+7</f>
        <v>42128</v>
      </c>
      <c r="CH4" s="151"/>
      <c r="CI4" s="151"/>
      <c r="CJ4" s="151">
        <f t="shared" ref="CJ4" si="34">CF4+14</f>
        <v>266</v>
      </c>
      <c r="CK4" s="151">
        <f t="shared" ref="CK4" si="35">CG4+7</f>
        <v>42135</v>
      </c>
      <c r="CL4" s="151"/>
      <c r="CM4" s="151"/>
      <c r="CN4" s="151">
        <f t="shared" ref="CN4" si="36">CJ4+14</f>
        <v>280</v>
      </c>
      <c r="CO4" s="151">
        <f t="shared" ref="CO4" si="37">CK4+7</f>
        <v>42142</v>
      </c>
      <c r="CP4" s="151"/>
      <c r="CQ4" s="151"/>
      <c r="CR4" s="151">
        <f t="shared" ref="CR4" si="38">CN4+14</f>
        <v>294</v>
      </c>
      <c r="CS4" s="151">
        <f t="shared" ref="CS4" si="39">CO4+7</f>
        <v>42149</v>
      </c>
      <c r="CT4" s="151"/>
      <c r="CU4" s="151"/>
      <c r="CV4" s="151">
        <f t="shared" ref="CV4" si="40">CR4+14</f>
        <v>308</v>
      </c>
      <c r="CW4" s="151">
        <f t="shared" ref="CW4" si="41">CS4+7</f>
        <v>42156</v>
      </c>
      <c r="CX4" s="151"/>
      <c r="CY4" s="151"/>
      <c r="CZ4" s="151">
        <f t="shared" ref="CZ4" si="42">CV4+14</f>
        <v>322</v>
      </c>
      <c r="DA4" s="151">
        <f t="shared" ref="DA4" si="43">CW4+7</f>
        <v>42163</v>
      </c>
      <c r="DB4" s="151"/>
      <c r="DC4" s="151"/>
      <c r="DD4" s="151">
        <f t="shared" ref="DD4" si="44">CZ4+14</f>
        <v>336</v>
      </c>
      <c r="DE4" s="151">
        <f t="shared" ref="DE4" si="45">DA4+7</f>
        <v>42170</v>
      </c>
      <c r="DF4" s="151"/>
      <c r="DG4" s="151"/>
      <c r="DH4" s="151">
        <f t="shared" ref="DH4" si="46">DD4+14</f>
        <v>350</v>
      </c>
      <c r="DI4" s="151">
        <f t="shared" ref="DI4" si="47">DE4+7</f>
        <v>42177</v>
      </c>
      <c r="DJ4" s="151"/>
      <c r="DK4" s="151"/>
      <c r="DL4" s="151">
        <f t="shared" ref="DL4" si="48">DH4+14</f>
        <v>364</v>
      </c>
      <c r="DM4" s="151">
        <f t="shared" ref="DM4" si="49">DI4+7</f>
        <v>42184</v>
      </c>
      <c r="DN4" s="151"/>
      <c r="DO4" s="151"/>
      <c r="DP4" s="151">
        <f t="shared" ref="DP4" si="50">DL4+14</f>
        <v>378</v>
      </c>
      <c r="DQ4" s="151">
        <f t="shared" ref="DQ4" si="51">DM4+7</f>
        <v>42191</v>
      </c>
      <c r="DR4" s="151"/>
      <c r="DS4" s="151"/>
      <c r="DT4" s="151">
        <f t="shared" ref="DT4" si="52">DP4+14</f>
        <v>392</v>
      </c>
      <c r="DU4" s="151">
        <f t="shared" ref="DU4" si="53">DQ4+7</f>
        <v>42198</v>
      </c>
      <c r="DV4" s="151"/>
      <c r="DW4" s="151"/>
      <c r="DX4" s="151">
        <f t="shared" ref="DX4" si="54">DT4+14</f>
        <v>406</v>
      </c>
      <c r="DY4" s="151">
        <f t="shared" ref="DY4" si="55">DU4+7</f>
        <v>42205</v>
      </c>
      <c r="DZ4" s="151"/>
      <c r="EA4" s="151"/>
      <c r="EB4" s="151">
        <f t="shared" ref="EB4" si="56">DX4+14</f>
        <v>420</v>
      </c>
      <c r="EC4" s="151">
        <f t="shared" ref="EC4" si="57">DY4+7</f>
        <v>42212</v>
      </c>
      <c r="ED4" s="151"/>
      <c r="EE4" s="151"/>
      <c r="EF4" s="151">
        <f t="shared" ref="EF4" si="58">EB4+14</f>
        <v>434</v>
      </c>
      <c r="EG4" s="151">
        <f t="shared" ref="EG4" si="59">EC4+7</f>
        <v>42219</v>
      </c>
      <c r="EH4" s="151"/>
      <c r="EI4" s="151"/>
      <c r="EJ4" s="151">
        <f t="shared" ref="EJ4" si="60">EF4+14</f>
        <v>448</v>
      </c>
      <c r="EK4" s="151">
        <f t="shared" ref="EK4" si="61">EG4+7</f>
        <v>42226</v>
      </c>
      <c r="EL4" s="151"/>
      <c r="EM4" s="151"/>
      <c r="EN4" s="151">
        <f t="shared" ref="EN4" si="62">EJ4+14</f>
        <v>462</v>
      </c>
      <c r="EO4" s="151">
        <f t="shared" ref="EO4" si="63">EK4+7</f>
        <v>42233</v>
      </c>
      <c r="EP4" s="151"/>
      <c r="EQ4" s="151"/>
      <c r="ER4" s="151">
        <f t="shared" ref="ER4" si="64">EN4+14</f>
        <v>476</v>
      </c>
      <c r="ES4" s="151">
        <f t="shared" ref="ES4" si="65">EO4+7</f>
        <v>42240</v>
      </c>
      <c r="ET4" s="151"/>
      <c r="EU4" s="151"/>
      <c r="EV4" s="151">
        <f t="shared" ref="EV4" si="66">ER4+14</f>
        <v>490</v>
      </c>
      <c r="EW4" s="151">
        <f t="shared" ref="EW4" si="67">ES4+7</f>
        <v>42247</v>
      </c>
      <c r="EX4" s="151"/>
      <c r="EY4" s="151"/>
      <c r="EZ4" s="151">
        <f t="shared" ref="EZ4" si="68">EV4+14</f>
        <v>504</v>
      </c>
      <c r="FA4" s="151">
        <f t="shared" ref="FA4" si="69">EW4+7</f>
        <v>42254</v>
      </c>
      <c r="FB4" s="151"/>
      <c r="FC4" s="151"/>
      <c r="FD4" s="151">
        <f t="shared" ref="FD4" si="70">EZ4+14</f>
        <v>518</v>
      </c>
      <c r="FE4" s="151">
        <f t="shared" ref="FE4" si="71">FA4+7</f>
        <v>42261</v>
      </c>
      <c r="FF4" s="151"/>
      <c r="FG4" s="151"/>
      <c r="FH4" s="151">
        <f t="shared" ref="FH4" si="72">FD4+14</f>
        <v>532</v>
      </c>
      <c r="FI4" s="151">
        <f t="shared" ref="FI4" si="73">FE4+7</f>
        <v>42268</v>
      </c>
      <c r="FJ4" s="151"/>
      <c r="FK4" s="151"/>
      <c r="FL4" s="151">
        <f t="shared" ref="FL4" si="74">FH4+14</f>
        <v>546</v>
      </c>
      <c r="FM4" s="151">
        <f t="shared" ref="FM4" si="75">FI4+7</f>
        <v>42275</v>
      </c>
      <c r="FN4" s="151"/>
      <c r="FO4" s="151"/>
      <c r="FP4" s="151">
        <f t="shared" ref="FP4" si="76">FL4+14</f>
        <v>560</v>
      </c>
      <c r="FQ4" s="151">
        <f t="shared" ref="FQ4" si="77">FM4+7</f>
        <v>42282</v>
      </c>
      <c r="FR4" s="151"/>
      <c r="FS4" s="151"/>
      <c r="FT4" s="151">
        <f t="shared" ref="FT4" si="78">FP4+14</f>
        <v>574</v>
      </c>
      <c r="FU4" s="151">
        <f t="shared" ref="FU4" si="79">FQ4+7</f>
        <v>42289</v>
      </c>
      <c r="FV4" s="151"/>
      <c r="FW4" s="151"/>
      <c r="FX4" s="151">
        <f t="shared" ref="FX4" si="80">FT4+14</f>
        <v>588</v>
      </c>
      <c r="FY4" s="151">
        <f t="shared" ref="FY4" si="81">FU4+7</f>
        <v>42296</v>
      </c>
      <c r="FZ4" s="151"/>
      <c r="GA4" s="151"/>
      <c r="GB4" s="151">
        <f t="shared" ref="GB4" si="82">FX4+14</f>
        <v>602</v>
      </c>
      <c r="GC4" s="151">
        <f t="shared" ref="GC4" si="83">FY4+7</f>
        <v>42303</v>
      </c>
      <c r="GD4" s="151"/>
      <c r="GE4" s="151"/>
      <c r="GF4" s="151">
        <f t="shared" ref="GF4" si="84">GB4+14</f>
        <v>616</v>
      </c>
      <c r="GG4" s="151">
        <f t="shared" ref="GG4" si="85">GC4+7</f>
        <v>42310</v>
      </c>
      <c r="GH4" s="151"/>
      <c r="GI4" s="151"/>
      <c r="GJ4" s="151">
        <f t="shared" ref="GJ4" si="86">GF4+14</f>
        <v>630</v>
      </c>
      <c r="GK4" s="151">
        <f t="shared" ref="GK4" si="87">GG4+7</f>
        <v>42317</v>
      </c>
      <c r="GL4" s="151"/>
      <c r="GM4" s="151"/>
      <c r="GN4" s="151">
        <f t="shared" ref="GN4" si="88">GJ4+14</f>
        <v>644</v>
      </c>
      <c r="GO4" s="151">
        <f t="shared" ref="GO4" si="89">GK4+7</f>
        <v>42324</v>
      </c>
      <c r="GP4" s="151"/>
      <c r="GQ4" s="151"/>
      <c r="GR4" s="151">
        <f t="shared" ref="GR4" si="90">GN4+14</f>
        <v>658</v>
      </c>
      <c r="GS4" s="151">
        <f t="shared" ref="GS4" si="91">GO4+7</f>
        <v>42331</v>
      </c>
      <c r="GT4" s="151"/>
      <c r="GU4" s="151"/>
      <c r="GV4" s="151">
        <f t="shared" ref="GV4" si="92">GR4+14</f>
        <v>672</v>
      </c>
      <c r="GW4" s="151">
        <f t="shared" ref="GW4" si="93">GS4+7</f>
        <v>42338</v>
      </c>
      <c r="GX4" s="151"/>
      <c r="GY4" s="151"/>
      <c r="GZ4" s="151">
        <f t="shared" ref="GZ4" si="94">GV4+14</f>
        <v>686</v>
      </c>
      <c r="HA4" s="151">
        <f t="shared" ref="HA4" si="95">GW4+7</f>
        <v>42345</v>
      </c>
      <c r="HB4" s="151"/>
      <c r="HC4" s="151"/>
      <c r="HD4" s="151">
        <f t="shared" ref="HD4" si="96">GZ4+14</f>
        <v>700</v>
      </c>
      <c r="HE4" s="151">
        <f t="shared" ref="HE4" si="97">HA4+7</f>
        <v>42352</v>
      </c>
      <c r="HF4" s="151"/>
      <c r="HG4" s="151"/>
      <c r="HH4" s="151">
        <f t="shared" ref="HH4" si="98">HD4+14</f>
        <v>714</v>
      </c>
      <c r="HI4" s="151">
        <f t="shared" ref="HI4" si="99">HE4+7</f>
        <v>42359</v>
      </c>
      <c r="HJ4" s="151"/>
      <c r="HK4" s="151"/>
      <c r="HL4" s="151">
        <f t="shared" ref="HL4" si="100">HH4+14</f>
        <v>728</v>
      </c>
      <c r="HM4" s="151">
        <f t="shared" ref="HM4" si="101">HI4+7</f>
        <v>42366</v>
      </c>
      <c r="HN4" s="151"/>
      <c r="HO4" s="151"/>
      <c r="HP4" s="151">
        <f t="shared" ref="HP4" si="102">HL4+14</f>
        <v>742</v>
      </c>
      <c r="HQ4" s="151">
        <f t="shared" ref="HQ4" si="103">HM4+7</f>
        <v>42373</v>
      </c>
      <c r="HR4" s="151"/>
      <c r="HS4" s="151"/>
    </row>
    <row r="5" spans="1:227" ht="15" customHeight="1" x14ac:dyDescent="0.3">
      <c r="A5" s="5"/>
      <c r="B5" s="152"/>
      <c r="C5" s="153"/>
      <c r="D5" s="153"/>
      <c r="E5" s="153"/>
      <c r="F5" s="153"/>
      <c r="G5" s="153"/>
      <c r="H5" s="183" t="s">
        <v>98</v>
      </c>
      <c r="I5" s="183"/>
      <c r="J5" s="183"/>
      <c r="K5" s="183"/>
      <c r="L5" s="173" t="s">
        <v>42</v>
      </c>
      <c r="M5" s="174"/>
      <c r="N5" s="174"/>
      <c r="O5" s="175"/>
      <c r="P5" s="173" t="s">
        <v>43</v>
      </c>
      <c r="Q5" s="174"/>
      <c r="R5" s="174"/>
      <c r="S5" s="175"/>
      <c r="T5" s="173" t="s">
        <v>44</v>
      </c>
      <c r="U5" s="174"/>
      <c r="V5" s="174"/>
      <c r="W5" s="175"/>
      <c r="X5" s="173" t="s">
        <v>45</v>
      </c>
      <c r="Y5" s="174"/>
      <c r="Z5" s="174"/>
      <c r="AA5" s="175"/>
      <c r="AB5" s="173" t="s">
        <v>46</v>
      </c>
      <c r="AC5" s="174"/>
      <c r="AD5" s="174"/>
      <c r="AE5" s="175"/>
      <c r="AF5" s="173" t="s">
        <v>47</v>
      </c>
      <c r="AG5" s="174"/>
      <c r="AH5" s="174"/>
      <c r="AI5" s="175"/>
      <c r="AJ5" s="173" t="s">
        <v>48</v>
      </c>
      <c r="AK5" s="174"/>
      <c r="AL5" s="174"/>
      <c r="AM5" s="175"/>
      <c r="AN5" s="173" t="s">
        <v>49</v>
      </c>
      <c r="AO5" s="174"/>
      <c r="AP5" s="174"/>
      <c r="AQ5" s="175"/>
      <c r="AR5" s="173" t="s">
        <v>50</v>
      </c>
      <c r="AS5" s="174"/>
      <c r="AT5" s="174"/>
      <c r="AU5" s="175"/>
      <c r="AV5" s="173" t="s">
        <v>51</v>
      </c>
      <c r="AW5" s="174"/>
      <c r="AX5" s="174"/>
      <c r="AY5" s="175"/>
      <c r="AZ5" s="173" t="s">
        <v>52</v>
      </c>
      <c r="BA5" s="174"/>
      <c r="BB5" s="174"/>
      <c r="BC5" s="175"/>
      <c r="BD5" s="173" t="s">
        <v>53</v>
      </c>
      <c r="BE5" s="174"/>
      <c r="BF5" s="174"/>
      <c r="BG5" s="175"/>
      <c r="BH5" s="173" t="s">
        <v>54</v>
      </c>
      <c r="BI5" s="174"/>
      <c r="BJ5" s="174"/>
      <c r="BK5" s="175"/>
      <c r="BL5" s="173" t="s">
        <v>55</v>
      </c>
      <c r="BM5" s="174"/>
      <c r="BN5" s="174"/>
      <c r="BO5" s="175"/>
      <c r="BP5" s="173" t="s">
        <v>56</v>
      </c>
      <c r="BQ5" s="174"/>
      <c r="BR5" s="174"/>
      <c r="BS5" s="175"/>
      <c r="BT5" s="173" t="s">
        <v>57</v>
      </c>
      <c r="BU5" s="174"/>
      <c r="BV5" s="174"/>
      <c r="BW5" s="175"/>
      <c r="BX5" s="173" t="s">
        <v>58</v>
      </c>
      <c r="BY5" s="174"/>
      <c r="BZ5" s="174"/>
      <c r="CA5" s="175"/>
      <c r="CB5" s="173" t="s">
        <v>59</v>
      </c>
      <c r="CC5" s="174"/>
      <c r="CD5" s="174"/>
      <c r="CE5" s="175"/>
      <c r="CF5" s="173" t="s">
        <v>60</v>
      </c>
      <c r="CG5" s="174"/>
      <c r="CH5" s="174"/>
      <c r="CI5" s="175"/>
      <c r="CJ5" s="173" t="s">
        <v>61</v>
      </c>
      <c r="CK5" s="174"/>
      <c r="CL5" s="174"/>
      <c r="CM5" s="175"/>
      <c r="CN5" s="173" t="s">
        <v>62</v>
      </c>
      <c r="CO5" s="174"/>
      <c r="CP5" s="174"/>
      <c r="CQ5" s="175"/>
      <c r="CR5" s="173" t="s">
        <v>63</v>
      </c>
      <c r="CS5" s="174"/>
      <c r="CT5" s="174"/>
      <c r="CU5" s="175"/>
      <c r="CV5" s="173" t="s">
        <v>64</v>
      </c>
      <c r="CW5" s="174"/>
      <c r="CX5" s="174"/>
      <c r="CY5" s="175"/>
      <c r="CZ5" s="173" t="s">
        <v>65</v>
      </c>
      <c r="DA5" s="174"/>
      <c r="DB5" s="174"/>
      <c r="DC5" s="175"/>
      <c r="DD5" s="173" t="s">
        <v>66</v>
      </c>
      <c r="DE5" s="174"/>
      <c r="DF5" s="174"/>
      <c r="DG5" s="175"/>
      <c r="DH5" s="173" t="s">
        <v>67</v>
      </c>
      <c r="DI5" s="174"/>
      <c r="DJ5" s="174"/>
      <c r="DK5" s="175"/>
      <c r="DL5" s="173" t="s">
        <v>68</v>
      </c>
      <c r="DM5" s="174"/>
      <c r="DN5" s="174"/>
      <c r="DO5" s="175"/>
      <c r="DP5" s="173" t="s">
        <v>69</v>
      </c>
      <c r="DQ5" s="174"/>
      <c r="DR5" s="174"/>
      <c r="DS5" s="175"/>
      <c r="DT5" s="173" t="s">
        <v>70</v>
      </c>
      <c r="DU5" s="174"/>
      <c r="DV5" s="174"/>
      <c r="DW5" s="175"/>
      <c r="DX5" s="173" t="s">
        <v>71</v>
      </c>
      <c r="DY5" s="174"/>
      <c r="DZ5" s="174"/>
      <c r="EA5" s="175"/>
      <c r="EB5" s="173" t="s">
        <v>72</v>
      </c>
      <c r="EC5" s="174"/>
      <c r="ED5" s="174"/>
      <c r="EE5" s="175"/>
      <c r="EF5" s="173" t="s">
        <v>73</v>
      </c>
      <c r="EG5" s="174"/>
      <c r="EH5" s="174"/>
      <c r="EI5" s="175"/>
      <c r="EJ5" s="173" t="s">
        <v>74</v>
      </c>
      <c r="EK5" s="174"/>
      <c r="EL5" s="174"/>
      <c r="EM5" s="175"/>
      <c r="EN5" s="173" t="s">
        <v>75</v>
      </c>
      <c r="EO5" s="174"/>
      <c r="EP5" s="174"/>
      <c r="EQ5" s="175"/>
      <c r="ER5" s="173" t="s">
        <v>76</v>
      </c>
      <c r="ES5" s="174"/>
      <c r="ET5" s="174"/>
      <c r="EU5" s="175"/>
      <c r="EV5" s="173" t="s">
        <v>77</v>
      </c>
      <c r="EW5" s="174"/>
      <c r="EX5" s="174"/>
      <c r="EY5" s="175"/>
      <c r="EZ5" s="173" t="s">
        <v>78</v>
      </c>
      <c r="FA5" s="174"/>
      <c r="FB5" s="174"/>
      <c r="FC5" s="175"/>
      <c r="FD5" s="173" t="s">
        <v>79</v>
      </c>
      <c r="FE5" s="174"/>
      <c r="FF5" s="174"/>
      <c r="FG5" s="175"/>
      <c r="FH5" s="173" t="s">
        <v>80</v>
      </c>
      <c r="FI5" s="174"/>
      <c r="FJ5" s="174"/>
      <c r="FK5" s="175"/>
      <c r="FL5" s="173" t="s">
        <v>81</v>
      </c>
      <c r="FM5" s="174"/>
      <c r="FN5" s="174"/>
      <c r="FO5" s="175"/>
      <c r="FP5" s="173" t="s">
        <v>82</v>
      </c>
      <c r="FQ5" s="174"/>
      <c r="FR5" s="174"/>
      <c r="FS5" s="175"/>
      <c r="FT5" s="173" t="s">
        <v>83</v>
      </c>
      <c r="FU5" s="174"/>
      <c r="FV5" s="174"/>
      <c r="FW5" s="175"/>
      <c r="FX5" s="173" t="s">
        <v>84</v>
      </c>
      <c r="FY5" s="174"/>
      <c r="FZ5" s="174"/>
      <c r="GA5" s="175"/>
      <c r="GB5" s="173" t="s">
        <v>85</v>
      </c>
      <c r="GC5" s="174"/>
      <c r="GD5" s="174"/>
      <c r="GE5" s="175"/>
      <c r="GF5" s="173" t="s">
        <v>86</v>
      </c>
      <c r="GG5" s="174"/>
      <c r="GH5" s="174"/>
      <c r="GI5" s="175"/>
      <c r="GJ5" s="173" t="s">
        <v>87</v>
      </c>
      <c r="GK5" s="174"/>
      <c r="GL5" s="174"/>
      <c r="GM5" s="175"/>
      <c r="GN5" s="173" t="s">
        <v>88</v>
      </c>
      <c r="GO5" s="174"/>
      <c r="GP5" s="174"/>
      <c r="GQ5" s="175"/>
      <c r="GR5" s="173" t="s">
        <v>89</v>
      </c>
      <c r="GS5" s="174"/>
      <c r="GT5" s="174"/>
      <c r="GU5" s="175"/>
      <c r="GV5" s="173" t="s">
        <v>90</v>
      </c>
      <c r="GW5" s="174"/>
      <c r="GX5" s="174"/>
      <c r="GY5" s="175"/>
      <c r="GZ5" s="173" t="s">
        <v>91</v>
      </c>
      <c r="HA5" s="174"/>
      <c r="HB5" s="174"/>
      <c r="HC5" s="175"/>
      <c r="HD5" s="173" t="s">
        <v>92</v>
      </c>
      <c r="HE5" s="174"/>
      <c r="HF5" s="174"/>
      <c r="HG5" s="175"/>
      <c r="HH5" s="173" t="s">
        <v>93</v>
      </c>
      <c r="HI5" s="174"/>
      <c r="HJ5" s="174"/>
      <c r="HK5" s="175"/>
      <c r="HL5" s="173" t="s">
        <v>96</v>
      </c>
      <c r="HM5" s="174"/>
      <c r="HN5" s="174"/>
      <c r="HO5" s="175"/>
      <c r="HP5" s="173" t="s">
        <v>97</v>
      </c>
      <c r="HQ5" s="174"/>
      <c r="HR5" s="174"/>
      <c r="HS5" s="175"/>
    </row>
    <row r="6" spans="1:227" ht="15" customHeight="1" x14ac:dyDescent="0.3">
      <c r="A6" s="5"/>
      <c r="B6" s="152"/>
      <c r="C6" s="153"/>
      <c r="D6" s="153"/>
      <c r="E6" s="153"/>
      <c r="F6" s="153"/>
      <c r="G6" s="153"/>
      <c r="H6" s="184" t="s">
        <v>117</v>
      </c>
      <c r="I6" s="184" t="s">
        <v>115</v>
      </c>
      <c r="J6" s="184" t="s">
        <v>116</v>
      </c>
      <c r="K6" s="184" t="s">
        <v>118</v>
      </c>
      <c r="L6" s="179" t="str">
        <f>TEXT(M4,"mm/dd/yy")</f>
        <v>12/29/14</v>
      </c>
      <c r="M6" s="180"/>
      <c r="N6" s="180"/>
      <c r="O6" s="181"/>
      <c r="P6" s="179" t="str">
        <f t="shared" ref="P6" si="104">TEXT(Q4,"mm/dd/yy")</f>
        <v>01/05/15</v>
      </c>
      <c r="Q6" s="180"/>
      <c r="R6" s="180"/>
      <c r="S6" s="181"/>
      <c r="T6" s="179" t="str">
        <f t="shared" ref="T6:AF6" si="105">TEXT(U4,"mm/dd/yy")</f>
        <v>01/12/15</v>
      </c>
      <c r="U6" s="180"/>
      <c r="V6" s="180"/>
      <c r="W6" s="181"/>
      <c r="X6" s="179" t="str">
        <f t="shared" si="105"/>
        <v>01/19/15</v>
      </c>
      <c r="Y6" s="180"/>
      <c r="Z6" s="180"/>
      <c r="AA6" s="181"/>
      <c r="AB6" s="179" t="str">
        <f t="shared" si="105"/>
        <v>01/26/15</v>
      </c>
      <c r="AC6" s="180"/>
      <c r="AD6" s="180"/>
      <c r="AE6" s="181"/>
      <c r="AF6" s="179" t="str">
        <f t="shared" si="105"/>
        <v>02/02/15</v>
      </c>
      <c r="AG6" s="180"/>
      <c r="AH6" s="180"/>
      <c r="AI6" s="181"/>
      <c r="AJ6" s="179" t="str">
        <f t="shared" ref="AJ6" si="106">TEXT(AK4,"mm/dd/yy")</f>
        <v>02/09/15</v>
      </c>
      <c r="AK6" s="180"/>
      <c r="AL6" s="180"/>
      <c r="AM6" s="181"/>
      <c r="AN6" s="179" t="str">
        <f t="shared" ref="AN6" si="107">TEXT(AO4,"mm/dd/yy")</f>
        <v>02/16/15</v>
      </c>
      <c r="AO6" s="180"/>
      <c r="AP6" s="180"/>
      <c r="AQ6" s="181"/>
      <c r="AR6" s="179" t="str">
        <f t="shared" ref="AR6" si="108">TEXT(AS4,"mm/dd/yy")</f>
        <v>02/23/15</v>
      </c>
      <c r="AS6" s="180"/>
      <c r="AT6" s="180"/>
      <c r="AU6" s="181"/>
      <c r="AV6" s="179" t="str">
        <f t="shared" ref="AV6" si="109">TEXT(AW4,"mm/dd/yy")</f>
        <v>03/02/15</v>
      </c>
      <c r="AW6" s="180"/>
      <c r="AX6" s="180"/>
      <c r="AY6" s="181"/>
      <c r="AZ6" s="179" t="str">
        <f t="shared" ref="AZ6" si="110">TEXT(BA4,"mm/dd/yy")</f>
        <v>03/09/15</v>
      </c>
      <c r="BA6" s="180"/>
      <c r="BB6" s="180"/>
      <c r="BC6" s="181"/>
      <c r="BD6" s="179" t="str">
        <f t="shared" ref="BD6" si="111">TEXT(BE4,"mm/dd/yy")</f>
        <v>03/16/15</v>
      </c>
      <c r="BE6" s="180"/>
      <c r="BF6" s="180"/>
      <c r="BG6" s="181"/>
      <c r="BH6" s="179" t="str">
        <f t="shared" ref="BH6" si="112">TEXT(BI4,"mm/dd/yy")</f>
        <v>03/23/15</v>
      </c>
      <c r="BI6" s="180"/>
      <c r="BJ6" s="180"/>
      <c r="BK6" s="181"/>
      <c r="BL6" s="179" t="str">
        <f t="shared" ref="BL6" si="113">TEXT(BM4,"mm/dd/yy")</f>
        <v>03/30/15</v>
      </c>
      <c r="BM6" s="180"/>
      <c r="BN6" s="180"/>
      <c r="BO6" s="181"/>
      <c r="BP6" s="179" t="str">
        <f t="shared" ref="BP6" si="114">TEXT(BQ4,"mm/dd/yy")</f>
        <v>04/06/15</v>
      </c>
      <c r="BQ6" s="180"/>
      <c r="BR6" s="180"/>
      <c r="BS6" s="181"/>
      <c r="BT6" s="179" t="str">
        <f t="shared" ref="BT6" si="115">TEXT(BU4,"mm/dd/yy")</f>
        <v>04/13/15</v>
      </c>
      <c r="BU6" s="180"/>
      <c r="BV6" s="180"/>
      <c r="BW6" s="181"/>
      <c r="BX6" s="179" t="str">
        <f t="shared" ref="BX6" si="116">TEXT(BY4,"mm/dd/yy")</f>
        <v>04/20/15</v>
      </c>
      <c r="BY6" s="180"/>
      <c r="BZ6" s="180"/>
      <c r="CA6" s="181"/>
      <c r="CB6" s="179" t="str">
        <f t="shared" ref="CB6" si="117">TEXT(CC4,"mm/dd/yy")</f>
        <v>04/27/15</v>
      </c>
      <c r="CC6" s="180"/>
      <c r="CD6" s="180"/>
      <c r="CE6" s="181"/>
      <c r="CF6" s="179" t="str">
        <f t="shared" ref="CF6" si="118">TEXT(CG4,"mm/dd/yy")</f>
        <v>05/04/15</v>
      </c>
      <c r="CG6" s="180"/>
      <c r="CH6" s="180"/>
      <c r="CI6" s="181"/>
      <c r="CJ6" s="179" t="str">
        <f t="shared" ref="CJ6" si="119">TEXT(CK4,"mm/dd/yy")</f>
        <v>05/11/15</v>
      </c>
      <c r="CK6" s="180"/>
      <c r="CL6" s="180"/>
      <c r="CM6" s="181"/>
      <c r="CN6" s="179" t="str">
        <f t="shared" ref="CN6" si="120">TEXT(CO4,"mm/dd/yy")</f>
        <v>05/18/15</v>
      </c>
      <c r="CO6" s="180"/>
      <c r="CP6" s="180"/>
      <c r="CQ6" s="181"/>
      <c r="CR6" s="179" t="str">
        <f t="shared" ref="CR6" si="121">TEXT(CS4,"mm/dd/yy")</f>
        <v>05/25/15</v>
      </c>
      <c r="CS6" s="180"/>
      <c r="CT6" s="180"/>
      <c r="CU6" s="181"/>
      <c r="CV6" s="179" t="str">
        <f t="shared" ref="CV6" si="122">TEXT(CW4,"mm/dd/yy")</f>
        <v>06/01/15</v>
      </c>
      <c r="CW6" s="180"/>
      <c r="CX6" s="180"/>
      <c r="CY6" s="181"/>
      <c r="CZ6" s="179" t="str">
        <f t="shared" ref="CZ6" si="123">TEXT(DA4,"mm/dd/yy")</f>
        <v>06/08/15</v>
      </c>
      <c r="DA6" s="180"/>
      <c r="DB6" s="180"/>
      <c r="DC6" s="181"/>
      <c r="DD6" s="179" t="str">
        <f t="shared" ref="DD6" si="124">TEXT(DE4,"mm/dd/yy")</f>
        <v>06/15/15</v>
      </c>
      <c r="DE6" s="180"/>
      <c r="DF6" s="180"/>
      <c r="DG6" s="181"/>
      <c r="DH6" s="179" t="str">
        <f t="shared" ref="DH6" si="125">TEXT(DI4,"mm/dd/yy")</f>
        <v>06/22/15</v>
      </c>
      <c r="DI6" s="180"/>
      <c r="DJ6" s="180"/>
      <c r="DK6" s="181"/>
      <c r="DL6" s="179" t="str">
        <f t="shared" ref="DL6" si="126">TEXT(DM4,"mm/dd/yy")</f>
        <v>06/29/15</v>
      </c>
      <c r="DM6" s="180"/>
      <c r="DN6" s="180"/>
      <c r="DO6" s="181"/>
      <c r="DP6" s="179" t="str">
        <f t="shared" ref="DP6" si="127">TEXT(DQ4,"mm/dd/yy")</f>
        <v>07/06/15</v>
      </c>
      <c r="DQ6" s="180"/>
      <c r="DR6" s="180"/>
      <c r="DS6" s="181"/>
      <c r="DT6" s="179" t="str">
        <f t="shared" ref="DT6" si="128">TEXT(DU4,"mm/dd/yy")</f>
        <v>07/13/15</v>
      </c>
      <c r="DU6" s="180"/>
      <c r="DV6" s="180"/>
      <c r="DW6" s="181"/>
      <c r="DX6" s="179" t="str">
        <f t="shared" ref="DX6" si="129">TEXT(DY4,"mm/dd/yy")</f>
        <v>07/20/15</v>
      </c>
      <c r="DY6" s="180"/>
      <c r="DZ6" s="180"/>
      <c r="EA6" s="181"/>
      <c r="EB6" s="179" t="str">
        <f t="shared" ref="EB6" si="130">TEXT(EC4,"mm/dd/yy")</f>
        <v>07/27/15</v>
      </c>
      <c r="EC6" s="180"/>
      <c r="ED6" s="180"/>
      <c r="EE6" s="181"/>
      <c r="EF6" s="179" t="str">
        <f t="shared" ref="EF6" si="131">TEXT(EG4,"mm/dd/yy")</f>
        <v>08/03/15</v>
      </c>
      <c r="EG6" s="180"/>
      <c r="EH6" s="180"/>
      <c r="EI6" s="181"/>
      <c r="EJ6" s="179" t="str">
        <f t="shared" ref="EJ6" si="132">TEXT(EK4,"mm/dd/yy")</f>
        <v>08/10/15</v>
      </c>
      <c r="EK6" s="180"/>
      <c r="EL6" s="180"/>
      <c r="EM6" s="181"/>
      <c r="EN6" s="179" t="str">
        <f t="shared" ref="EN6" si="133">TEXT(EO4,"mm/dd/yy")</f>
        <v>08/17/15</v>
      </c>
      <c r="EO6" s="180"/>
      <c r="EP6" s="180"/>
      <c r="EQ6" s="181"/>
      <c r="ER6" s="179" t="str">
        <f t="shared" ref="ER6" si="134">TEXT(ES4,"mm/dd/yy")</f>
        <v>08/24/15</v>
      </c>
      <c r="ES6" s="180"/>
      <c r="ET6" s="180"/>
      <c r="EU6" s="181"/>
      <c r="EV6" s="179" t="str">
        <f t="shared" ref="EV6" si="135">TEXT(EW4,"mm/dd/yy")</f>
        <v>08/31/15</v>
      </c>
      <c r="EW6" s="180"/>
      <c r="EX6" s="180"/>
      <c r="EY6" s="181"/>
      <c r="EZ6" s="179" t="str">
        <f t="shared" ref="EZ6" si="136">TEXT(FA4,"mm/dd/yy")</f>
        <v>09/07/15</v>
      </c>
      <c r="FA6" s="180"/>
      <c r="FB6" s="180"/>
      <c r="FC6" s="181"/>
      <c r="FD6" s="179" t="str">
        <f t="shared" ref="FD6" si="137">TEXT(FE4,"mm/dd/yy")</f>
        <v>09/14/15</v>
      </c>
      <c r="FE6" s="180"/>
      <c r="FF6" s="180"/>
      <c r="FG6" s="181"/>
      <c r="FH6" s="179" t="str">
        <f t="shared" ref="FH6" si="138">TEXT(FI4,"mm/dd/yy")</f>
        <v>09/21/15</v>
      </c>
      <c r="FI6" s="180"/>
      <c r="FJ6" s="180"/>
      <c r="FK6" s="181"/>
      <c r="FL6" s="179" t="str">
        <f t="shared" ref="FL6" si="139">TEXT(FM4,"mm/dd/yy")</f>
        <v>09/28/15</v>
      </c>
      <c r="FM6" s="180"/>
      <c r="FN6" s="180"/>
      <c r="FO6" s="181"/>
      <c r="FP6" s="179" t="str">
        <f t="shared" ref="FP6" si="140">TEXT(FQ4,"mm/dd/yy")</f>
        <v>10/05/15</v>
      </c>
      <c r="FQ6" s="180"/>
      <c r="FR6" s="180"/>
      <c r="FS6" s="181"/>
      <c r="FT6" s="179" t="str">
        <f t="shared" ref="FT6" si="141">TEXT(FU4,"mm/dd/yy")</f>
        <v>10/12/15</v>
      </c>
      <c r="FU6" s="180"/>
      <c r="FV6" s="180"/>
      <c r="FW6" s="181"/>
      <c r="FX6" s="179" t="str">
        <f t="shared" ref="FX6" si="142">TEXT(FY4,"mm/dd/yy")</f>
        <v>10/19/15</v>
      </c>
      <c r="FY6" s="180"/>
      <c r="FZ6" s="180"/>
      <c r="GA6" s="181"/>
      <c r="GB6" s="179" t="str">
        <f t="shared" ref="GB6" si="143">TEXT(GC4,"mm/dd/yy")</f>
        <v>10/26/15</v>
      </c>
      <c r="GC6" s="180"/>
      <c r="GD6" s="180"/>
      <c r="GE6" s="181"/>
      <c r="GF6" s="179" t="str">
        <f t="shared" ref="GF6" si="144">TEXT(GG4,"mm/dd/yy")</f>
        <v>11/02/15</v>
      </c>
      <c r="GG6" s="180"/>
      <c r="GH6" s="180"/>
      <c r="GI6" s="181"/>
      <c r="GJ6" s="179" t="str">
        <f t="shared" ref="GJ6" si="145">TEXT(GK4,"mm/dd/yy")</f>
        <v>11/09/15</v>
      </c>
      <c r="GK6" s="180"/>
      <c r="GL6" s="180"/>
      <c r="GM6" s="181"/>
      <c r="GN6" s="179" t="str">
        <f t="shared" ref="GN6" si="146">TEXT(GO4,"mm/dd/yy")</f>
        <v>11/16/15</v>
      </c>
      <c r="GO6" s="180"/>
      <c r="GP6" s="180"/>
      <c r="GQ6" s="181"/>
      <c r="GR6" s="179" t="str">
        <f t="shared" ref="GR6" si="147">TEXT(GS4,"mm/dd/yy")</f>
        <v>11/23/15</v>
      </c>
      <c r="GS6" s="180"/>
      <c r="GT6" s="180"/>
      <c r="GU6" s="181"/>
      <c r="GV6" s="179" t="str">
        <f t="shared" ref="GV6" si="148">TEXT(GW4,"mm/dd/yy")</f>
        <v>11/30/15</v>
      </c>
      <c r="GW6" s="180"/>
      <c r="GX6" s="180"/>
      <c r="GY6" s="181"/>
      <c r="GZ6" s="179" t="str">
        <f t="shared" ref="GZ6" si="149">TEXT(HA4,"mm/dd/yy")</f>
        <v>12/07/15</v>
      </c>
      <c r="HA6" s="180"/>
      <c r="HB6" s="180"/>
      <c r="HC6" s="181"/>
      <c r="HD6" s="179" t="str">
        <f t="shared" ref="HD6" si="150">TEXT(HE4,"mm/dd/yy")</f>
        <v>12/14/15</v>
      </c>
      <c r="HE6" s="180"/>
      <c r="HF6" s="180"/>
      <c r="HG6" s="181"/>
      <c r="HH6" s="179" t="str">
        <f t="shared" ref="HH6" si="151">TEXT(HI4,"mm/dd/yy")</f>
        <v>12/21/15</v>
      </c>
      <c r="HI6" s="180"/>
      <c r="HJ6" s="180"/>
      <c r="HK6" s="181"/>
      <c r="HL6" s="179" t="str">
        <f t="shared" ref="HL6" si="152">TEXT(HM4,"mm/dd/yy")</f>
        <v>12/28/15</v>
      </c>
      <c r="HM6" s="180"/>
      <c r="HN6" s="180"/>
      <c r="HO6" s="181"/>
      <c r="HP6" s="179" t="str">
        <f t="shared" ref="HP6" si="153">TEXT(HQ4,"mm/dd/yy")</f>
        <v>01/04/16</v>
      </c>
      <c r="HQ6" s="180"/>
      <c r="HR6" s="180"/>
      <c r="HS6" s="181"/>
    </row>
    <row r="7" spans="1:227" ht="15" customHeight="1" x14ac:dyDescent="0.3">
      <c r="B7" s="182" t="s">
        <v>0</v>
      </c>
      <c r="C7" s="182" t="s">
        <v>1</v>
      </c>
      <c r="D7" s="182" t="s">
        <v>22</v>
      </c>
      <c r="E7" s="182" t="s">
        <v>23</v>
      </c>
      <c r="F7" s="182" t="s">
        <v>21</v>
      </c>
      <c r="G7" s="182" t="s">
        <v>39</v>
      </c>
      <c r="H7" s="184"/>
      <c r="I7" s="184"/>
      <c r="J7" s="184"/>
      <c r="K7" s="184"/>
      <c r="L7" s="176" t="str">
        <f>TEXT(M4+6,"mm/dd/yy")</f>
        <v>01/04/15</v>
      </c>
      <c r="M7" s="177"/>
      <c r="N7" s="177"/>
      <c r="O7" s="178"/>
      <c r="P7" s="176" t="str">
        <f t="shared" ref="P7" si="154">TEXT(Q4+6,"mm/dd/yy")</f>
        <v>01/11/15</v>
      </c>
      <c r="Q7" s="177"/>
      <c r="R7" s="177"/>
      <c r="S7" s="178"/>
      <c r="T7" s="176" t="str">
        <f t="shared" ref="T7:AF7" si="155">TEXT(U4+6,"mm/dd/yy")</f>
        <v>01/18/15</v>
      </c>
      <c r="U7" s="177"/>
      <c r="V7" s="177"/>
      <c r="W7" s="178"/>
      <c r="X7" s="176" t="str">
        <f t="shared" si="155"/>
        <v>01/25/15</v>
      </c>
      <c r="Y7" s="177"/>
      <c r="Z7" s="177"/>
      <c r="AA7" s="178"/>
      <c r="AB7" s="176" t="str">
        <f t="shared" si="155"/>
        <v>02/01/15</v>
      </c>
      <c r="AC7" s="177"/>
      <c r="AD7" s="177"/>
      <c r="AE7" s="178"/>
      <c r="AF7" s="176" t="str">
        <f t="shared" si="155"/>
        <v>02/08/15</v>
      </c>
      <c r="AG7" s="177"/>
      <c r="AH7" s="177"/>
      <c r="AI7" s="178"/>
      <c r="AJ7" s="176" t="str">
        <f t="shared" ref="AJ7" si="156">TEXT(AK4+6,"mm/dd/yy")</f>
        <v>02/15/15</v>
      </c>
      <c r="AK7" s="177"/>
      <c r="AL7" s="177"/>
      <c r="AM7" s="178"/>
      <c r="AN7" s="176" t="str">
        <f t="shared" ref="AN7" si="157">TEXT(AO4+6,"mm/dd/yy")</f>
        <v>02/22/15</v>
      </c>
      <c r="AO7" s="177"/>
      <c r="AP7" s="177"/>
      <c r="AQ7" s="178"/>
      <c r="AR7" s="176" t="str">
        <f t="shared" ref="AR7" si="158">TEXT(AS4+6,"mm/dd/yy")</f>
        <v>03/01/15</v>
      </c>
      <c r="AS7" s="177"/>
      <c r="AT7" s="177"/>
      <c r="AU7" s="178"/>
      <c r="AV7" s="176" t="str">
        <f t="shared" ref="AV7" si="159">TEXT(AW4+6,"mm/dd/yy")</f>
        <v>03/08/15</v>
      </c>
      <c r="AW7" s="177"/>
      <c r="AX7" s="177"/>
      <c r="AY7" s="178"/>
      <c r="AZ7" s="176" t="str">
        <f t="shared" ref="AZ7" si="160">TEXT(BA4+6,"mm/dd/yy")</f>
        <v>03/15/15</v>
      </c>
      <c r="BA7" s="177"/>
      <c r="BB7" s="177"/>
      <c r="BC7" s="178"/>
      <c r="BD7" s="176" t="str">
        <f t="shared" ref="BD7" si="161">TEXT(BE4+6,"mm/dd/yy")</f>
        <v>03/22/15</v>
      </c>
      <c r="BE7" s="177"/>
      <c r="BF7" s="177"/>
      <c r="BG7" s="178"/>
      <c r="BH7" s="176" t="str">
        <f t="shared" ref="BH7" si="162">TEXT(BI4+6,"mm/dd/yy")</f>
        <v>03/29/15</v>
      </c>
      <c r="BI7" s="177"/>
      <c r="BJ7" s="177"/>
      <c r="BK7" s="178"/>
      <c r="BL7" s="176" t="str">
        <f t="shared" ref="BL7" si="163">TEXT(BM4+6,"mm/dd/yy")</f>
        <v>04/05/15</v>
      </c>
      <c r="BM7" s="177"/>
      <c r="BN7" s="177"/>
      <c r="BO7" s="178"/>
      <c r="BP7" s="176" t="str">
        <f t="shared" ref="BP7" si="164">TEXT(BQ4+6,"mm/dd/yy")</f>
        <v>04/12/15</v>
      </c>
      <c r="BQ7" s="177"/>
      <c r="BR7" s="177"/>
      <c r="BS7" s="178"/>
      <c r="BT7" s="176" t="str">
        <f t="shared" ref="BT7" si="165">TEXT(BU4+6,"mm/dd/yy")</f>
        <v>04/19/15</v>
      </c>
      <c r="BU7" s="177"/>
      <c r="BV7" s="177"/>
      <c r="BW7" s="178"/>
      <c r="BX7" s="176" t="str">
        <f t="shared" ref="BX7" si="166">TEXT(BY4+6,"mm/dd/yy")</f>
        <v>04/26/15</v>
      </c>
      <c r="BY7" s="177"/>
      <c r="BZ7" s="177"/>
      <c r="CA7" s="178"/>
      <c r="CB7" s="176" t="str">
        <f t="shared" ref="CB7" si="167">TEXT(CC4+6,"mm/dd/yy")</f>
        <v>05/03/15</v>
      </c>
      <c r="CC7" s="177"/>
      <c r="CD7" s="177"/>
      <c r="CE7" s="178"/>
      <c r="CF7" s="176" t="str">
        <f t="shared" ref="CF7" si="168">TEXT(CG4+6,"mm/dd/yy")</f>
        <v>05/10/15</v>
      </c>
      <c r="CG7" s="177"/>
      <c r="CH7" s="177"/>
      <c r="CI7" s="178"/>
      <c r="CJ7" s="176" t="str">
        <f t="shared" ref="CJ7" si="169">TEXT(CK4+6,"mm/dd/yy")</f>
        <v>05/17/15</v>
      </c>
      <c r="CK7" s="177"/>
      <c r="CL7" s="177"/>
      <c r="CM7" s="178"/>
      <c r="CN7" s="176" t="str">
        <f t="shared" ref="CN7" si="170">TEXT(CO4+6,"mm/dd/yy")</f>
        <v>05/24/15</v>
      </c>
      <c r="CO7" s="177"/>
      <c r="CP7" s="177"/>
      <c r="CQ7" s="178"/>
      <c r="CR7" s="176" t="str">
        <f t="shared" ref="CR7" si="171">TEXT(CS4+6,"mm/dd/yy")</f>
        <v>05/31/15</v>
      </c>
      <c r="CS7" s="177"/>
      <c r="CT7" s="177"/>
      <c r="CU7" s="178"/>
      <c r="CV7" s="176" t="str">
        <f t="shared" ref="CV7" si="172">TEXT(CW4+6,"mm/dd/yy")</f>
        <v>06/07/15</v>
      </c>
      <c r="CW7" s="177"/>
      <c r="CX7" s="177"/>
      <c r="CY7" s="178"/>
      <c r="CZ7" s="176" t="str">
        <f t="shared" ref="CZ7" si="173">TEXT(DA4+6,"mm/dd/yy")</f>
        <v>06/14/15</v>
      </c>
      <c r="DA7" s="177"/>
      <c r="DB7" s="177"/>
      <c r="DC7" s="178"/>
      <c r="DD7" s="176" t="str">
        <f t="shared" ref="DD7" si="174">TEXT(DE4+6,"mm/dd/yy")</f>
        <v>06/21/15</v>
      </c>
      <c r="DE7" s="177"/>
      <c r="DF7" s="177"/>
      <c r="DG7" s="178"/>
      <c r="DH7" s="176" t="str">
        <f t="shared" ref="DH7" si="175">TEXT(DI4+6,"mm/dd/yy")</f>
        <v>06/28/15</v>
      </c>
      <c r="DI7" s="177"/>
      <c r="DJ7" s="177"/>
      <c r="DK7" s="178"/>
      <c r="DL7" s="176" t="str">
        <f t="shared" ref="DL7" si="176">TEXT(DM4+6,"mm/dd/yy")</f>
        <v>07/05/15</v>
      </c>
      <c r="DM7" s="177"/>
      <c r="DN7" s="177"/>
      <c r="DO7" s="178"/>
      <c r="DP7" s="176" t="str">
        <f t="shared" ref="DP7" si="177">TEXT(DQ4+6,"mm/dd/yy")</f>
        <v>07/12/15</v>
      </c>
      <c r="DQ7" s="177"/>
      <c r="DR7" s="177"/>
      <c r="DS7" s="178"/>
      <c r="DT7" s="176" t="str">
        <f t="shared" ref="DT7" si="178">TEXT(DU4+6,"mm/dd/yy")</f>
        <v>07/19/15</v>
      </c>
      <c r="DU7" s="177"/>
      <c r="DV7" s="177"/>
      <c r="DW7" s="178"/>
      <c r="DX7" s="176" t="str">
        <f t="shared" ref="DX7" si="179">TEXT(DY4+6,"mm/dd/yy")</f>
        <v>07/26/15</v>
      </c>
      <c r="DY7" s="177"/>
      <c r="DZ7" s="177"/>
      <c r="EA7" s="178"/>
      <c r="EB7" s="176" t="str">
        <f t="shared" ref="EB7" si="180">TEXT(EC4+6,"mm/dd/yy")</f>
        <v>08/02/15</v>
      </c>
      <c r="EC7" s="177"/>
      <c r="ED7" s="177"/>
      <c r="EE7" s="178"/>
      <c r="EF7" s="176" t="str">
        <f t="shared" ref="EF7" si="181">TEXT(EG4+6,"mm/dd/yy")</f>
        <v>08/09/15</v>
      </c>
      <c r="EG7" s="177"/>
      <c r="EH7" s="177"/>
      <c r="EI7" s="178"/>
      <c r="EJ7" s="176" t="str">
        <f t="shared" ref="EJ7" si="182">TEXT(EK4+6,"mm/dd/yy")</f>
        <v>08/16/15</v>
      </c>
      <c r="EK7" s="177"/>
      <c r="EL7" s="177"/>
      <c r="EM7" s="178"/>
      <c r="EN7" s="176" t="str">
        <f t="shared" ref="EN7" si="183">TEXT(EO4+6,"mm/dd/yy")</f>
        <v>08/23/15</v>
      </c>
      <c r="EO7" s="177"/>
      <c r="EP7" s="177"/>
      <c r="EQ7" s="178"/>
      <c r="ER7" s="176" t="str">
        <f t="shared" ref="ER7" si="184">TEXT(ES4+6,"mm/dd/yy")</f>
        <v>08/30/15</v>
      </c>
      <c r="ES7" s="177"/>
      <c r="ET7" s="177"/>
      <c r="EU7" s="178"/>
      <c r="EV7" s="176" t="str">
        <f t="shared" ref="EV7" si="185">TEXT(EW4+6,"mm/dd/yy")</f>
        <v>09/06/15</v>
      </c>
      <c r="EW7" s="177"/>
      <c r="EX7" s="177"/>
      <c r="EY7" s="178"/>
      <c r="EZ7" s="176" t="str">
        <f t="shared" ref="EZ7" si="186">TEXT(FA4+6,"mm/dd/yy")</f>
        <v>09/13/15</v>
      </c>
      <c r="FA7" s="177"/>
      <c r="FB7" s="177"/>
      <c r="FC7" s="178"/>
      <c r="FD7" s="176" t="str">
        <f t="shared" ref="FD7" si="187">TEXT(FE4+6,"mm/dd/yy")</f>
        <v>09/20/15</v>
      </c>
      <c r="FE7" s="177"/>
      <c r="FF7" s="177"/>
      <c r="FG7" s="178"/>
      <c r="FH7" s="176" t="str">
        <f t="shared" ref="FH7" si="188">TEXT(FI4+6,"mm/dd/yy")</f>
        <v>09/27/15</v>
      </c>
      <c r="FI7" s="177"/>
      <c r="FJ7" s="177"/>
      <c r="FK7" s="178"/>
      <c r="FL7" s="176" t="str">
        <f t="shared" ref="FL7" si="189">TEXT(FM4+6,"mm/dd/yy")</f>
        <v>10/04/15</v>
      </c>
      <c r="FM7" s="177"/>
      <c r="FN7" s="177"/>
      <c r="FO7" s="178"/>
      <c r="FP7" s="176" t="str">
        <f t="shared" ref="FP7" si="190">TEXT(FQ4+6,"mm/dd/yy")</f>
        <v>10/11/15</v>
      </c>
      <c r="FQ7" s="177"/>
      <c r="FR7" s="177"/>
      <c r="FS7" s="178"/>
      <c r="FT7" s="176" t="str">
        <f t="shared" ref="FT7" si="191">TEXT(FU4+6,"mm/dd/yy")</f>
        <v>10/18/15</v>
      </c>
      <c r="FU7" s="177"/>
      <c r="FV7" s="177"/>
      <c r="FW7" s="178"/>
      <c r="FX7" s="176" t="str">
        <f t="shared" ref="FX7" si="192">TEXT(FY4+6,"mm/dd/yy")</f>
        <v>10/25/15</v>
      </c>
      <c r="FY7" s="177"/>
      <c r="FZ7" s="177"/>
      <c r="GA7" s="178"/>
      <c r="GB7" s="176" t="str">
        <f t="shared" ref="GB7" si="193">TEXT(GC4+6,"mm/dd/yy")</f>
        <v>11/01/15</v>
      </c>
      <c r="GC7" s="177"/>
      <c r="GD7" s="177"/>
      <c r="GE7" s="178"/>
      <c r="GF7" s="176" t="str">
        <f t="shared" ref="GF7" si="194">TEXT(GG4+6,"mm/dd/yy")</f>
        <v>11/08/15</v>
      </c>
      <c r="GG7" s="177"/>
      <c r="GH7" s="177"/>
      <c r="GI7" s="178"/>
      <c r="GJ7" s="176" t="str">
        <f t="shared" ref="GJ7" si="195">TEXT(GK4+6,"mm/dd/yy")</f>
        <v>11/15/15</v>
      </c>
      <c r="GK7" s="177"/>
      <c r="GL7" s="177"/>
      <c r="GM7" s="178"/>
      <c r="GN7" s="176" t="str">
        <f t="shared" ref="GN7" si="196">TEXT(GO4+6,"mm/dd/yy")</f>
        <v>11/22/15</v>
      </c>
      <c r="GO7" s="177"/>
      <c r="GP7" s="177"/>
      <c r="GQ7" s="178"/>
      <c r="GR7" s="176" t="str">
        <f t="shared" ref="GR7" si="197">TEXT(GS4+6,"mm/dd/yy")</f>
        <v>11/29/15</v>
      </c>
      <c r="GS7" s="177"/>
      <c r="GT7" s="177"/>
      <c r="GU7" s="178"/>
      <c r="GV7" s="176" t="str">
        <f t="shared" ref="GV7" si="198">TEXT(GW4+6,"mm/dd/yy")</f>
        <v>12/06/15</v>
      </c>
      <c r="GW7" s="177"/>
      <c r="GX7" s="177"/>
      <c r="GY7" s="178"/>
      <c r="GZ7" s="176" t="str">
        <f t="shared" ref="GZ7" si="199">TEXT(HA4+6,"mm/dd/yy")</f>
        <v>12/13/15</v>
      </c>
      <c r="HA7" s="177"/>
      <c r="HB7" s="177"/>
      <c r="HC7" s="178"/>
      <c r="HD7" s="176" t="str">
        <f t="shared" ref="HD7" si="200">TEXT(HE4+6,"mm/dd/yy")</f>
        <v>12/20/15</v>
      </c>
      <c r="HE7" s="177"/>
      <c r="HF7" s="177"/>
      <c r="HG7" s="178"/>
      <c r="HH7" s="176" t="str">
        <f t="shared" ref="HH7" si="201">TEXT(HI4+6,"mm/dd/yy")</f>
        <v>12/27/15</v>
      </c>
      <c r="HI7" s="177"/>
      <c r="HJ7" s="177"/>
      <c r="HK7" s="178"/>
      <c r="HL7" s="176" t="str">
        <f t="shared" ref="HL7" si="202">TEXT(HM4+6,"mm/dd/yy")</f>
        <v>01/03/16</v>
      </c>
      <c r="HM7" s="177"/>
      <c r="HN7" s="177"/>
      <c r="HO7" s="178"/>
      <c r="HP7" s="176" t="str">
        <f t="shared" ref="HP7" si="203">TEXT(HQ4+6,"mm/dd/yy")</f>
        <v>01/10/16</v>
      </c>
      <c r="HQ7" s="177"/>
      <c r="HR7" s="177"/>
      <c r="HS7" s="178"/>
    </row>
    <row r="8" spans="1:227" ht="15" customHeight="1" x14ac:dyDescent="0.3">
      <c r="A8" s="3"/>
      <c r="B8" s="182"/>
      <c r="C8" s="182"/>
      <c r="D8" s="182"/>
      <c r="E8" s="182"/>
      <c r="F8" s="182"/>
      <c r="G8" s="182"/>
      <c r="H8" s="154" t="s">
        <v>94</v>
      </c>
      <c r="I8" s="154" t="s">
        <v>95</v>
      </c>
      <c r="J8" s="154" t="s">
        <v>18</v>
      </c>
      <c r="K8" s="154" t="s">
        <v>112</v>
      </c>
      <c r="L8" s="155" t="s">
        <v>94</v>
      </c>
      <c r="M8" s="155" t="s">
        <v>95</v>
      </c>
      <c r="N8" s="155" t="s">
        <v>18</v>
      </c>
      <c r="O8" s="155" t="s">
        <v>112</v>
      </c>
      <c r="P8" s="155" t="s">
        <v>94</v>
      </c>
      <c r="Q8" s="155" t="s">
        <v>95</v>
      </c>
      <c r="R8" s="155" t="s">
        <v>18</v>
      </c>
      <c r="S8" s="155" t="s">
        <v>112</v>
      </c>
      <c r="T8" s="155" t="s">
        <v>94</v>
      </c>
      <c r="U8" s="155" t="s">
        <v>95</v>
      </c>
      <c r="V8" s="155" t="s">
        <v>18</v>
      </c>
      <c r="W8" s="155" t="s">
        <v>112</v>
      </c>
      <c r="X8" s="155" t="s">
        <v>94</v>
      </c>
      <c r="Y8" s="155" t="s">
        <v>95</v>
      </c>
      <c r="Z8" s="155" t="s">
        <v>18</v>
      </c>
      <c r="AA8" s="155" t="s">
        <v>112</v>
      </c>
      <c r="AB8" s="155" t="s">
        <v>94</v>
      </c>
      <c r="AC8" s="155" t="s">
        <v>95</v>
      </c>
      <c r="AD8" s="155" t="s">
        <v>18</v>
      </c>
      <c r="AE8" s="155" t="s">
        <v>112</v>
      </c>
      <c r="AF8" s="155" t="s">
        <v>94</v>
      </c>
      <c r="AG8" s="155" t="s">
        <v>95</v>
      </c>
      <c r="AH8" s="155" t="s">
        <v>18</v>
      </c>
      <c r="AI8" s="155" t="s">
        <v>112</v>
      </c>
      <c r="AJ8" s="155" t="s">
        <v>94</v>
      </c>
      <c r="AK8" s="155" t="s">
        <v>95</v>
      </c>
      <c r="AL8" s="155" t="s">
        <v>18</v>
      </c>
      <c r="AM8" s="155" t="s">
        <v>112</v>
      </c>
      <c r="AN8" s="155" t="s">
        <v>94</v>
      </c>
      <c r="AO8" s="155" t="s">
        <v>95</v>
      </c>
      <c r="AP8" s="155" t="s">
        <v>18</v>
      </c>
      <c r="AQ8" s="155" t="s">
        <v>112</v>
      </c>
      <c r="AR8" s="155" t="s">
        <v>94</v>
      </c>
      <c r="AS8" s="155" t="s">
        <v>95</v>
      </c>
      <c r="AT8" s="155" t="s">
        <v>18</v>
      </c>
      <c r="AU8" s="155" t="s">
        <v>112</v>
      </c>
      <c r="AV8" s="155" t="s">
        <v>94</v>
      </c>
      <c r="AW8" s="155" t="s">
        <v>95</v>
      </c>
      <c r="AX8" s="155" t="s">
        <v>18</v>
      </c>
      <c r="AY8" s="155" t="s">
        <v>112</v>
      </c>
      <c r="AZ8" s="155" t="s">
        <v>94</v>
      </c>
      <c r="BA8" s="155" t="s">
        <v>95</v>
      </c>
      <c r="BB8" s="155" t="s">
        <v>18</v>
      </c>
      <c r="BC8" s="155" t="s">
        <v>112</v>
      </c>
      <c r="BD8" s="155" t="s">
        <v>94</v>
      </c>
      <c r="BE8" s="155" t="s">
        <v>95</v>
      </c>
      <c r="BF8" s="155" t="s">
        <v>18</v>
      </c>
      <c r="BG8" s="155" t="s">
        <v>112</v>
      </c>
      <c r="BH8" s="155" t="s">
        <v>94</v>
      </c>
      <c r="BI8" s="155" t="s">
        <v>95</v>
      </c>
      <c r="BJ8" s="155" t="s">
        <v>18</v>
      </c>
      <c r="BK8" s="155" t="s">
        <v>112</v>
      </c>
      <c r="BL8" s="155" t="s">
        <v>94</v>
      </c>
      <c r="BM8" s="155" t="s">
        <v>95</v>
      </c>
      <c r="BN8" s="155" t="s">
        <v>18</v>
      </c>
      <c r="BO8" s="155" t="s">
        <v>112</v>
      </c>
      <c r="BP8" s="155" t="s">
        <v>94</v>
      </c>
      <c r="BQ8" s="155" t="s">
        <v>95</v>
      </c>
      <c r="BR8" s="155" t="s">
        <v>18</v>
      </c>
      <c r="BS8" s="155" t="s">
        <v>112</v>
      </c>
      <c r="BT8" s="155" t="s">
        <v>94</v>
      </c>
      <c r="BU8" s="155" t="s">
        <v>95</v>
      </c>
      <c r="BV8" s="155" t="s">
        <v>18</v>
      </c>
      <c r="BW8" s="155" t="s">
        <v>112</v>
      </c>
      <c r="BX8" s="155" t="s">
        <v>94</v>
      </c>
      <c r="BY8" s="155" t="s">
        <v>95</v>
      </c>
      <c r="BZ8" s="155" t="s">
        <v>18</v>
      </c>
      <c r="CA8" s="155" t="s">
        <v>112</v>
      </c>
      <c r="CB8" s="155" t="s">
        <v>94</v>
      </c>
      <c r="CC8" s="155" t="s">
        <v>95</v>
      </c>
      <c r="CD8" s="155" t="s">
        <v>18</v>
      </c>
      <c r="CE8" s="155" t="s">
        <v>112</v>
      </c>
      <c r="CF8" s="155" t="s">
        <v>94</v>
      </c>
      <c r="CG8" s="155" t="s">
        <v>95</v>
      </c>
      <c r="CH8" s="155" t="s">
        <v>18</v>
      </c>
      <c r="CI8" s="155" t="s">
        <v>112</v>
      </c>
      <c r="CJ8" s="155" t="s">
        <v>94</v>
      </c>
      <c r="CK8" s="155" t="s">
        <v>95</v>
      </c>
      <c r="CL8" s="155" t="s">
        <v>18</v>
      </c>
      <c r="CM8" s="155" t="s">
        <v>112</v>
      </c>
      <c r="CN8" s="155" t="s">
        <v>94</v>
      </c>
      <c r="CO8" s="155" t="s">
        <v>95</v>
      </c>
      <c r="CP8" s="155" t="s">
        <v>18</v>
      </c>
      <c r="CQ8" s="155" t="s">
        <v>112</v>
      </c>
      <c r="CR8" s="155" t="s">
        <v>94</v>
      </c>
      <c r="CS8" s="155" t="s">
        <v>95</v>
      </c>
      <c r="CT8" s="155" t="s">
        <v>18</v>
      </c>
      <c r="CU8" s="155" t="s">
        <v>112</v>
      </c>
      <c r="CV8" s="155" t="s">
        <v>94</v>
      </c>
      <c r="CW8" s="155" t="s">
        <v>95</v>
      </c>
      <c r="CX8" s="155" t="s">
        <v>18</v>
      </c>
      <c r="CY8" s="155" t="s">
        <v>112</v>
      </c>
      <c r="CZ8" s="155" t="s">
        <v>94</v>
      </c>
      <c r="DA8" s="155" t="s">
        <v>95</v>
      </c>
      <c r="DB8" s="155" t="s">
        <v>18</v>
      </c>
      <c r="DC8" s="155" t="s">
        <v>112</v>
      </c>
      <c r="DD8" s="155" t="s">
        <v>94</v>
      </c>
      <c r="DE8" s="155" t="s">
        <v>95</v>
      </c>
      <c r="DF8" s="155" t="s">
        <v>18</v>
      </c>
      <c r="DG8" s="155" t="s">
        <v>112</v>
      </c>
      <c r="DH8" s="155" t="s">
        <v>94</v>
      </c>
      <c r="DI8" s="155" t="s">
        <v>95</v>
      </c>
      <c r="DJ8" s="155" t="s">
        <v>18</v>
      </c>
      <c r="DK8" s="155" t="s">
        <v>112</v>
      </c>
      <c r="DL8" s="155" t="s">
        <v>94</v>
      </c>
      <c r="DM8" s="155" t="s">
        <v>95</v>
      </c>
      <c r="DN8" s="155" t="s">
        <v>18</v>
      </c>
      <c r="DO8" s="155" t="s">
        <v>112</v>
      </c>
      <c r="DP8" s="155" t="s">
        <v>94</v>
      </c>
      <c r="DQ8" s="155" t="s">
        <v>95</v>
      </c>
      <c r="DR8" s="155" t="s">
        <v>18</v>
      </c>
      <c r="DS8" s="155" t="s">
        <v>112</v>
      </c>
      <c r="DT8" s="155" t="s">
        <v>94</v>
      </c>
      <c r="DU8" s="155" t="s">
        <v>95</v>
      </c>
      <c r="DV8" s="155" t="s">
        <v>18</v>
      </c>
      <c r="DW8" s="155" t="s">
        <v>112</v>
      </c>
      <c r="DX8" s="155" t="s">
        <v>94</v>
      </c>
      <c r="DY8" s="155" t="s">
        <v>95</v>
      </c>
      <c r="DZ8" s="155" t="s">
        <v>18</v>
      </c>
      <c r="EA8" s="155" t="s">
        <v>112</v>
      </c>
      <c r="EB8" s="155" t="s">
        <v>94</v>
      </c>
      <c r="EC8" s="155" t="s">
        <v>95</v>
      </c>
      <c r="ED8" s="155" t="s">
        <v>18</v>
      </c>
      <c r="EE8" s="155" t="s">
        <v>112</v>
      </c>
      <c r="EF8" s="155" t="s">
        <v>94</v>
      </c>
      <c r="EG8" s="155" t="s">
        <v>95</v>
      </c>
      <c r="EH8" s="155" t="s">
        <v>18</v>
      </c>
      <c r="EI8" s="155" t="s">
        <v>112</v>
      </c>
      <c r="EJ8" s="155" t="s">
        <v>94</v>
      </c>
      <c r="EK8" s="155" t="s">
        <v>95</v>
      </c>
      <c r="EL8" s="155" t="s">
        <v>18</v>
      </c>
      <c r="EM8" s="155" t="s">
        <v>112</v>
      </c>
      <c r="EN8" s="155" t="s">
        <v>94</v>
      </c>
      <c r="EO8" s="155" t="s">
        <v>95</v>
      </c>
      <c r="EP8" s="155" t="s">
        <v>18</v>
      </c>
      <c r="EQ8" s="155" t="s">
        <v>112</v>
      </c>
      <c r="ER8" s="155" t="s">
        <v>94</v>
      </c>
      <c r="ES8" s="155" t="s">
        <v>95</v>
      </c>
      <c r="ET8" s="155" t="s">
        <v>18</v>
      </c>
      <c r="EU8" s="155" t="s">
        <v>112</v>
      </c>
      <c r="EV8" s="155" t="s">
        <v>94</v>
      </c>
      <c r="EW8" s="155" t="s">
        <v>95</v>
      </c>
      <c r="EX8" s="155" t="s">
        <v>18</v>
      </c>
      <c r="EY8" s="155" t="s">
        <v>112</v>
      </c>
      <c r="EZ8" s="155" t="s">
        <v>94</v>
      </c>
      <c r="FA8" s="155" t="s">
        <v>95</v>
      </c>
      <c r="FB8" s="155" t="s">
        <v>18</v>
      </c>
      <c r="FC8" s="155" t="s">
        <v>112</v>
      </c>
      <c r="FD8" s="155" t="s">
        <v>94</v>
      </c>
      <c r="FE8" s="155" t="s">
        <v>95</v>
      </c>
      <c r="FF8" s="155" t="s">
        <v>18</v>
      </c>
      <c r="FG8" s="155" t="s">
        <v>112</v>
      </c>
      <c r="FH8" s="155" t="s">
        <v>94</v>
      </c>
      <c r="FI8" s="155" t="s">
        <v>95</v>
      </c>
      <c r="FJ8" s="155" t="s">
        <v>18</v>
      </c>
      <c r="FK8" s="155" t="s">
        <v>112</v>
      </c>
      <c r="FL8" s="155" t="s">
        <v>94</v>
      </c>
      <c r="FM8" s="155" t="s">
        <v>95</v>
      </c>
      <c r="FN8" s="155" t="s">
        <v>18</v>
      </c>
      <c r="FO8" s="155" t="s">
        <v>112</v>
      </c>
      <c r="FP8" s="155" t="s">
        <v>94</v>
      </c>
      <c r="FQ8" s="155" t="s">
        <v>95</v>
      </c>
      <c r="FR8" s="155" t="s">
        <v>18</v>
      </c>
      <c r="FS8" s="155" t="s">
        <v>112</v>
      </c>
      <c r="FT8" s="155" t="s">
        <v>94</v>
      </c>
      <c r="FU8" s="155" t="s">
        <v>95</v>
      </c>
      <c r="FV8" s="155" t="s">
        <v>18</v>
      </c>
      <c r="FW8" s="155" t="s">
        <v>112</v>
      </c>
      <c r="FX8" s="155" t="s">
        <v>94</v>
      </c>
      <c r="FY8" s="155" t="s">
        <v>95</v>
      </c>
      <c r="FZ8" s="155" t="s">
        <v>18</v>
      </c>
      <c r="GA8" s="155" t="s">
        <v>112</v>
      </c>
      <c r="GB8" s="155" t="s">
        <v>94</v>
      </c>
      <c r="GC8" s="155" t="s">
        <v>95</v>
      </c>
      <c r="GD8" s="155" t="s">
        <v>18</v>
      </c>
      <c r="GE8" s="155" t="s">
        <v>112</v>
      </c>
      <c r="GF8" s="155" t="s">
        <v>94</v>
      </c>
      <c r="GG8" s="155" t="s">
        <v>95</v>
      </c>
      <c r="GH8" s="155" t="s">
        <v>18</v>
      </c>
      <c r="GI8" s="155" t="s">
        <v>112</v>
      </c>
      <c r="GJ8" s="155" t="s">
        <v>94</v>
      </c>
      <c r="GK8" s="155" t="s">
        <v>95</v>
      </c>
      <c r="GL8" s="155" t="s">
        <v>18</v>
      </c>
      <c r="GM8" s="155" t="s">
        <v>112</v>
      </c>
      <c r="GN8" s="155" t="s">
        <v>94</v>
      </c>
      <c r="GO8" s="155" t="s">
        <v>95</v>
      </c>
      <c r="GP8" s="155" t="s">
        <v>18</v>
      </c>
      <c r="GQ8" s="155" t="s">
        <v>112</v>
      </c>
      <c r="GR8" s="155" t="s">
        <v>94</v>
      </c>
      <c r="GS8" s="155" t="s">
        <v>95</v>
      </c>
      <c r="GT8" s="155" t="s">
        <v>18</v>
      </c>
      <c r="GU8" s="155" t="s">
        <v>112</v>
      </c>
      <c r="GV8" s="155" t="s">
        <v>94</v>
      </c>
      <c r="GW8" s="155" t="s">
        <v>95</v>
      </c>
      <c r="GX8" s="155" t="s">
        <v>18</v>
      </c>
      <c r="GY8" s="155" t="s">
        <v>112</v>
      </c>
      <c r="GZ8" s="155" t="s">
        <v>94</v>
      </c>
      <c r="HA8" s="155" t="s">
        <v>95</v>
      </c>
      <c r="HB8" s="155" t="s">
        <v>18</v>
      </c>
      <c r="HC8" s="155" t="s">
        <v>112</v>
      </c>
      <c r="HD8" s="155" t="s">
        <v>94</v>
      </c>
      <c r="HE8" s="155" t="s">
        <v>95</v>
      </c>
      <c r="HF8" s="155" t="s">
        <v>18</v>
      </c>
      <c r="HG8" s="155" t="s">
        <v>112</v>
      </c>
      <c r="HH8" s="155" t="s">
        <v>94</v>
      </c>
      <c r="HI8" s="155" t="s">
        <v>95</v>
      </c>
      <c r="HJ8" s="155" t="s">
        <v>18</v>
      </c>
      <c r="HK8" s="155" t="s">
        <v>112</v>
      </c>
      <c r="HL8" s="155" t="s">
        <v>94</v>
      </c>
      <c r="HM8" s="155" t="s">
        <v>95</v>
      </c>
      <c r="HN8" s="155" t="s">
        <v>18</v>
      </c>
      <c r="HO8" s="155" t="s">
        <v>112</v>
      </c>
      <c r="HP8" s="155" t="s">
        <v>94</v>
      </c>
      <c r="HQ8" s="155" t="s">
        <v>95</v>
      </c>
      <c r="HR8" s="155" t="s">
        <v>18</v>
      </c>
      <c r="HS8" s="155" t="s">
        <v>112</v>
      </c>
    </row>
    <row r="9" spans="1:227" ht="15" customHeight="1" x14ac:dyDescent="0.3">
      <c r="B9" s="156">
        <f>IF('Vacation Tracker'!B12&lt;&gt;"",'Vacation Tracker'!B12,"")</f>
        <v>1</v>
      </c>
      <c r="C9" s="157" t="str">
        <f>IF('Vacation Tracker'!C12&lt;&gt;"",'Vacation Tracker'!C12,"")</f>
        <v>John Doe 1</v>
      </c>
      <c r="D9" s="204">
        <f>IF('Vacation Tracker'!D12&lt;&gt;"",'Vacation Tracker'!D12,"")</f>
        <v>42005</v>
      </c>
      <c r="E9" s="204" t="str">
        <f>IF('Vacation Tracker'!E12&lt;&gt;"",'Vacation Tracker'!E12,"")</f>
        <v/>
      </c>
      <c r="F9" s="157" t="str">
        <f>IF('Vacation Tracker'!F12&lt;&gt;"",'Vacation Tracker'!F12,"")</f>
        <v>Marketing</v>
      </c>
      <c r="G9" s="157" t="str">
        <f>IF('Vacation Tracker'!G12&lt;&gt;"",'Vacation Tracker'!G12,"")</f>
        <v>Permanent</v>
      </c>
      <c r="H9" s="158">
        <f ca="1">IF($C9&lt;&gt;"",SUMPRODUCT(($L$8:$FU$8=H$8)*$L9:$FU9),"")</f>
        <v>56</v>
      </c>
      <c r="I9" s="158">
        <f ca="1">IF($C9&lt;&gt;"",SUMPRODUCT(($L$8:$FU$8=I$8)*$L9:$FU9),"")</f>
        <v>52</v>
      </c>
      <c r="J9" s="158">
        <f ca="1">IF($C9&lt;&gt;"",SUMPRODUCT(($L$8:$FU$8=J$8)*$L9:$FU9),"")</f>
        <v>4</v>
      </c>
      <c r="K9" s="158">
        <f ca="1">IF($C9&lt;&gt;"",SUMPRODUCT(($L$8:$FU$8=K$8)*$L9:$FU9),"")</f>
        <v>0</v>
      </c>
      <c r="L9" s="159">
        <f ca="1">SUM(OFFSET('Vacation Tracker'!$M12:$Z12,0,L$4))</f>
        <v>8</v>
      </c>
      <c r="M9" s="160">
        <f t="shared" ref="M9:M33" ca="1" si="204">L9-N9</f>
        <v>8</v>
      </c>
      <c r="N9" s="160">
        <f t="array" aca="1" ref="N9" ca="1">SUM(IF(RIGHT(OFFSET('Vacation Tracker'!$M12:$Z12,0,L$4))&lt;&gt;"O",IFERROR(--LEFT(OFFSET('Vacation Tracker'!$M12:$Z12,0,L$4),LEN(OFFSET('Vacation Tracker'!$M12:$Z12,0,L$4))-1),0)))</f>
        <v>0</v>
      </c>
      <c r="O9" s="160">
        <f t="array" aca="1" ref="O9" ca="1">SUM(IF(RIGHT(OFFSET('Vacation Tracker'!$M12:$Z12,0,L$4))=O$8,IFERROR(--LEFT(OFFSET('Vacation Tracker'!$M12:$Z12,0,L$4),LEN(OFFSET('Vacation Tracker'!$M12:$Z12,0,L$4))-1),0)))</f>
        <v>0</v>
      </c>
      <c r="P9" s="159">
        <f ca="1">SUM(OFFSET('Vacation Tracker'!$M12:$Z12,0,P$4))</f>
        <v>40</v>
      </c>
      <c r="Q9" s="160">
        <f t="shared" ref="Q9:Q33" ca="1" si="205">P9-R9</f>
        <v>36</v>
      </c>
      <c r="R9" s="160">
        <f t="array" aca="1" ref="R9" ca="1">SUM(IF(RIGHT(OFFSET('Vacation Tracker'!$M12:$Z12,0,P$4))&lt;&gt;"O",IFERROR(--LEFT(OFFSET('Vacation Tracker'!$M12:$Z12,0,P$4),LEN(OFFSET('Vacation Tracker'!$M12:$Z12,0,P$4))-1),0)))</f>
        <v>4</v>
      </c>
      <c r="S9" s="160">
        <f t="array" aca="1" ref="S9" ca="1">SUM(IF(RIGHT(OFFSET('Vacation Tracker'!$M12:$Z12,0,P$4))=S$8,IFERROR(--LEFT(OFFSET('Vacation Tracker'!$M12:$Z12,0,P$4),LEN(OFFSET('Vacation Tracker'!$M12:$Z12,0,P$4))-1),0)))</f>
        <v>0</v>
      </c>
      <c r="T9" s="159">
        <f ca="1">SUM(OFFSET('Vacation Tracker'!$M12:$Z12,0,T$4))</f>
        <v>8</v>
      </c>
      <c r="U9" s="160">
        <f t="shared" ref="U9:U33" ca="1" si="206">T9-V9</f>
        <v>8</v>
      </c>
      <c r="V9" s="160">
        <f t="array" aca="1" ref="V9" ca="1">SUM(IF(RIGHT(OFFSET('Vacation Tracker'!$M12:$Z12,0,T$4))&lt;&gt;"O",IFERROR(--LEFT(OFFSET('Vacation Tracker'!$M12:$Z12,0,T$4),LEN(OFFSET('Vacation Tracker'!$M12:$Z12,0,T$4))-1),0)))</f>
        <v>0</v>
      </c>
      <c r="W9" s="160">
        <f t="array" aca="1" ref="W9" ca="1">SUM(IF(RIGHT(OFFSET('Vacation Tracker'!$M12:$Z12,0,T$4))=W$8,IFERROR(--LEFT(OFFSET('Vacation Tracker'!$M12:$Z12,0,T$4),LEN(OFFSET('Vacation Tracker'!$M12:$Z12,0,T$4))-1),0)))</f>
        <v>0</v>
      </c>
      <c r="X9" s="159">
        <f ca="1">SUM(OFFSET('Vacation Tracker'!$M12:$Z12,0,X$4))</f>
        <v>0</v>
      </c>
      <c r="Y9" s="160">
        <f t="shared" ref="Y9" ca="1" si="207">X9-Z9</f>
        <v>0</v>
      </c>
      <c r="Z9" s="160">
        <f t="array" aca="1" ref="Z9" ca="1">SUM(IF(RIGHT(OFFSET('Vacation Tracker'!$M12:$Z12,0,X$4))&lt;&gt;"O",IFERROR(--LEFT(OFFSET('Vacation Tracker'!$M12:$Z12,0,X$4),LEN(OFFSET('Vacation Tracker'!$M12:$Z12,0,X$4))-1),0)))</f>
        <v>0</v>
      </c>
      <c r="AA9" s="160">
        <f t="array" aca="1" ref="AA9" ca="1">SUM(IF(RIGHT(OFFSET('Vacation Tracker'!$M12:$Z12,0,X$4))=AA$8,IFERROR(--LEFT(OFFSET('Vacation Tracker'!$M12:$Z12,0,X$4),LEN(OFFSET('Vacation Tracker'!$M12:$Z12,0,X$4))-1),0)))</f>
        <v>0</v>
      </c>
      <c r="AB9" s="159">
        <f ca="1">SUM(OFFSET('Vacation Tracker'!$M12:$Z12,0,AB$4))</f>
        <v>0</v>
      </c>
      <c r="AC9" s="160">
        <f t="shared" ref="AC9" ca="1" si="208">AB9-AD9</f>
        <v>0</v>
      </c>
      <c r="AD9" s="160">
        <f t="array" aca="1" ref="AD9" ca="1">SUM(IF(RIGHT(OFFSET('Vacation Tracker'!$M12:$Z12,0,AB$4))&lt;&gt;"O",IFERROR(--LEFT(OFFSET('Vacation Tracker'!$M12:$Z12,0,AB$4),LEN(OFFSET('Vacation Tracker'!$M12:$Z12,0,AB$4))-1),0)))</f>
        <v>0</v>
      </c>
      <c r="AE9" s="160">
        <f t="array" aca="1" ref="AE9" ca="1">SUM(IF(RIGHT(OFFSET('Vacation Tracker'!$M12:$Z12,0,AB$4))=AE$8,IFERROR(--LEFT(OFFSET('Vacation Tracker'!$M12:$Z12,0,AB$4),LEN(OFFSET('Vacation Tracker'!$M12:$Z12,0,AB$4))-1),0)))</f>
        <v>0</v>
      </c>
      <c r="AF9" s="159">
        <f ca="1">SUM(OFFSET('Vacation Tracker'!$M12:$Z12,0,AF$4))</f>
        <v>0</v>
      </c>
      <c r="AG9" s="160">
        <f t="shared" ref="AG9" ca="1" si="209">AF9-AH9</f>
        <v>0</v>
      </c>
      <c r="AH9" s="160">
        <f t="array" aca="1" ref="AH9" ca="1">SUM(IF(RIGHT(OFFSET('Vacation Tracker'!$M12:$Z12,0,AF$4))&lt;&gt;"O",IFERROR(--LEFT(OFFSET('Vacation Tracker'!$M12:$Z12,0,AF$4),LEN(OFFSET('Vacation Tracker'!$M12:$Z12,0,AF$4))-1),0)))</f>
        <v>0</v>
      </c>
      <c r="AI9" s="160">
        <f t="array" aca="1" ref="AI9" ca="1">SUM(IF(RIGHT(OFFSET('Vacation Tracker'!$M12:$Z12,0,AF$4))=AI$8,IFERROR(--LEFT(OFFSET('Vacation Tracker'!$M12:$Z12,0,AF$4),LEN(OFFSET('Vacation Tracker'!$M12:$Z12,0,AF$4))-1),0)))</f>
        <v>0</v>
      </c>
      <c r="AJ9" s="159">
        <f ca="1">SUM(OFFSET('Vacation Tracker'!$M12:$Z12,0,AJ$4))</f>
        <v>0</v>
      </c>
      <c r="AK9" s="160">
        <f t="shared" ref="AK9" ca="1" si="210">AJ9-AL9</f>
        <v>0</v>
      </c>
      <c r="AL9" s="160">
        <f t="array" aca="1" ref="AL9" ca="1">SUM(IF(RIGHT(OFFSET('Vacation Tracker'!$M12:$Z12,0,AJ$4))&lt;&gt;"O",IFERROR(--LEFT(OFFSET('Vacation Tracker'!$M12:$Z12,0,AJ$4),LEN(OFFSET('Vacation Tracker'!$M12:$Z12,0,AJ$4))-1),0)))</f>
        <v>0</v>
      </c>
      <c r="AM9" s="160">
        <f t="array" aca="1" ref="AM9" ca="1">SUM(IF(RIGHT(OFFSET('Vacation Tracker'!$M12:$Z12,0,AJ$4))=AM$8,IFERROR(--LEFT(OFFSET('Vacation Tracker'!$M12:$Z12,0,AJ$4),LEN(OFFSET('Vacation Tracker'!$M12:$Z12,0,AJ$4))-1),0)))</f>
        <v>0</v>
      </c>
      <c r="AN9" s="159">
        <f ca="1">SUM(OFFSET('Vacation Tracker'!$M12:$Z12,0,AN$4))</f>
        <v>0</v>
      </c>
      <c r="AO9" s="160">
        <f t="shared" ref="AO9" ca="1" si="211">AN9-AP9</f>
        <v>0</v>
      </c>
      <c r="AP9" s="160">
        <f t="array" aca="1" ref="AP9" ca="1">SUM(IF(RIGHT(OFFSET('Vacation Tracker'!$M12:$Z12,0,AN$4))&lt;&gt;"O",IFERROR(--LEFT(OFFSET('Vacation Tracker'!$M12:$Z12,0,AN$4),LEN(OFFSET('Vacation Tracker'!$M12:$Z12,0,AN$4))-1),0)))</f>
        <v>0</v>
      </c>
      <c r="AQ9" s="160">
        <f t="array" aca="1" ref="AQ9" ca="1">SUM(IF(RIGHT(OFFSET('Vacation Tracker'!$M12:$Z12,0,AN$4))=AQ$8,IFERROR(--LEFT(OFFSET('Vacation Tracker'!$M12:$Z12,0,AN$4),LEN(OFFSET('Vacation Tracker'!$M12:$Z12,0,AN$4))-1),0)))</f>
        <v>0</v>
      </c>
      <c r="AR9" s="159">
        <f ca="1">SUM(OFFSET('Vacation Tracker'!$M12:$Z12,0,AR$4))</f>
        <v>0</v>
      </c>
      <c r="AS9" s="160">
        <f t="shared" ref="AS9" ca="1" si="212">AR9-AT9</f>
        <v>0</v>
      </c>
      <c r="AT9" s="160">
        <f t="array" aca="1" ref="AT9" ca="1">SUM(IF(RIGHT(OFFSET('Vacation Tracker'!$M12:$Z12,0,AR$4))&lt;&gt;"O",IFERROR(--LEFT(OFFSET('Vacation Tracker'!$M12:$Z12,0,AR$4),LEN(OFFSET('Vacation Tracker'!$M12:$Z12,0,AR$4))-1),0)))</f>
        <v>0</v>
      </c>
      <c r="AU9" s="160">
        <f t="array" aca="1" ref="AU9" ca="1">SUM(IF(RIGHT(OFFSET('Vacation Tracker'!$M12:$Z12,0,AR$4))=AU$8,IFERROR(--LEFT(OFFSET('Vacation Tracker'!$M12:$Z12,0,AR$4),LEN(OFFSET('Vacation Tracker'!$M12:$Z12,0,AR$4))-1),0)))</f>
        <v>0</v>
      </c>
      <c r="AV9" s="159">
        <f ca="1">SUM(OFFSET('Vacation Tracker'!$M12:$Z12,0,AV$4))</f>
        <v>0</v>
      </c>
      <c r="AW9" s="160">
        <f t="shared" ref="AW9" ca="1" si="213">AV9-AX9</f>
        <v>0</v>
      </c>
      <c r="AX9" s="160">
        <f t="array" aca="1" ref="AX9" ca="1">SUM(IF(RIGHT(OFFSET('Vacation Tracker'!$M12:$Z12,0,AV$4))&lt;&gt;"O",IFERROR(--LEFT(OFFSET('Vacation Tracker'!$M12:$Z12,0,AV$4),LEN(OFFSET('Vacation Tracker'!$M12:$Z12,0,AV$4))-1),0)))</f>
        <v>0</v>
      </c>
      <c r="AY9" s="160">
        <f t="array" aca="1" ref="AY9" ca="1">SUM(IF(RIGHT(OFFSET('Vacation Tracker'!$M12:$Z12,0,AV$4))=AY$8,IFERROR(--LEFT(OFFSET('Vacation Tracker'!$M12:$Z12,0,AV$4),LEN(OFFSET('Vacation Tracker'!$M12:$Z12,0,AV$4))-1),0)))</f>
        <v>0</v>
      </c>
      <c r="AZ9" s="159">
        <f ca="1">SUM(OFFSET('Vacation Tracker'!$M12:$Z12,0,AZ$4))</f>
        <v>0</v>
      </c>
      <c r="BA9" s="160">
        <f t="shared" ref="BA9" ca="1" si="214">AZ9-BB9</f>
        <v>0</v>
      </c>
      <c r="BB9" s="160">
        <f t="array" aca="1" ref="BB9" ca="1">SUM(IF(RIGHT(OFFSET('Vacation Tracker'!$M12:$Z12,0,AZ$4))&lt;&gt;"O",IFERROR(--LEFT(OFFSET('Vacation Tracker'!$M12:$Z12,0,AZ$4),LEN(OFFSET('Vacation Tracker'!$M12:$Z12,0,AZ$4))-1),0)))</f>
        <v>0</v>
      </c>
      <c r="BC9" s="160">
        <f t="array" aca="1" ref="BC9" ca="1">SUM(IF(RIGHT(OFFSET('Vacation Tracker'!$M12:$Z12,0,AZ$4))=BC$8,IFERROR(--LEFT(OFFSET('Vacation Tracker'!$M12:$Z12,0,AZ$4),LEN(OFFSET('Vacation Tracker'!$M12:$Z12,0,AZ$4))-1),0)))</f>
        <v>0</v>
      </c>
      <c r="BD9" s="159">
        <f ca="1">SUM(OFFSET('Vacation Tracker'!$M12:$Z12,0,BD$4))</f>
        <v>0</v>
      </c>
      <c r="BE9" s="160">
        <f t="shared" ref="BE9" ca="1" si="215">BD9-BF9</f>
        <v>0</v>
      </c>
      <c r="BF9" s="160">
        <f t="array" aca="1" ref="BF9" ca="1">SUM(IF(RIGHT(OFFSET('Vacation Tracker'!$M12:$Z12,0,BD$4))&lt;&gt;"O",IFERROR(--LEFT(OFFSET('Vacation Tracker'!$M12:$Z12,0,BD$4),LEN(OFFSET('Vacation Tracker'!$M12:$Z12,0,BD$4))-1),0)))</f>
        <v>0</v>
      </c>
      <c r="BG9" s="160">
        <f t="array" aca="1" ref="BG9" ca="1">SUM(IF(RIGHT(OFFSET('Vacation Tracker'!$M12:$Z12,0,BD$4))=BG$8,IFERROR(--LEFT(OFFSET('Vacation Tracker'!$M12:$Z12,0,BD$4),LEN(OFFSET('Vacation Tracker'!$M12:$Z12,0,BD$4))-1),0)))</f>
        <v>0</v>
      </c>
      <c r="BH9" s="159">
        <f ca="1">SUM(OFFSET('Vacation Tracker'!$M12:$Z12,0,BH$4))</f>
        <v>0</v>
      </c>
      <c r="BI9" s="160">
        <f t="shared" ref="BI9" ca="1" si="216">BH9-BJ9</f>
        <v>0</v>
      </c>
      <c r="BJ9" s="160">
        <f t="array" aca="1" ref="BJ9" ca="1">SUM(IF(RIGHT(OFFSET('Vacation Tracker'!$M12:$Z12,0,BH$4))&lt;&gt;"O",IFERROR(--LEFT(OFFSET('Vacation Tracker'!$M12:$Z12,0,BH$4),LEN(OFFSET('Vacation Tracker'!$M12:$Z12,0,BH$4))-1),0)))</f>
        <v>0</v>
      </c>
      <c r="BK9" s="160">
        <f t="array" aca="1" ref="BK9" ca="1">SUM(IF(RIGHT(OFFSET('Vacation Tracker'!$M12:$Z12,0,BH$4))=BK$8,IFERROR(--LEFT(OFFSET('Vacation Tracker'!$M12:$Z12,0,BH$4),LEN(OFFSET('Vacation Tracker'!$M12:$Z12,0,BH$4))-1),0)))</f>
        <v>0</v>
      </c>
      <c r="BL9" s="159">
        <f ca="1">SUM(OFFSET('Vacation Tracker'!$M12:$Z12,0,BL$4))</f>
        <v>0</v>
      </c>
      <c r="BM9" s="160">
        <f t="shared" ref="BM9" ca="1" si="217">BL9-BN9</f>
        <v>0</v>
      </c>
      <c r="BN9" s="160">
        <f t="array" aca="1" ref="BN9" ca="1">SUM(IF(RIGHT(OFFSET('Vacation Tracker'!$M12:$Z12,0,BL$4))&lt;&gt;"O",IFERROR(--LEFT(OFFSET('Vacation Tracker'!$M12:$Z12,0,BL$4),LEN(OFFSET('Vacation Tracker'!$M12:$Z12,0,BL$4))-1),0)))</f>
        <v>0</v>
      </c>
      <c r="BO9" s="160">
        <f t="array" aca="1" ref="BO9" ca="1">SUM(IF(RIGHT(OFFSET('Vacation Tracker'!$M12:$Z12,0,BL$4))=BO$8,IFERROR(--LEFT(OFFSET('Vacation Tracker'!$M12:$Z12,0,BL$4),LEN(OFFSET('Vacation Tracker'!$M12:$Z12,0,BL$4))-1),0)))</f>
        <v>0</v>
      </c>
      <c r="BP9" s="159">
        <f ca="1">SUM(OFFSET('Vacation Tracker'!$M12:$Z12,0,BP$4))</f>
        <v>0</v>
      </c>
      <c r="BQ9" s="160">
        <f t="shared" ref="BQ9" ca="1" si="218">BP9-BR9</f>
        <v>0</v>
      </c>
      <c r="BR9" s="160">
        <f t="array" aca="1" ref="BR9" ca="1">SUM(IF(RIGHT(OFFSET('Vacation Tracker'!$M12:$Z12,0,BP$4))&lt;&gt;"O",IFERROR(--LEFT(OFFSET('Vacation Tracker'!$M12:$Z12,0,BP$4),LEN(OFFSET('Vacation Tracker'!$M12:$Z12,0,BP$4))-1),0)))</f>
        <v>0</v>
      </c>
      <c r="BS9" s="160">
        <f t="array" aca="1" ref="BS9" ca="1">SUM(IF(RIGHT(OFFSET('Vacation Tracker'!$M12:$Z12,0,BP$4))=BS$8,IFERROR(--LEFT(OFFSET('Vacation Tracker'!$M12:$Z12,0,BP$4),LEN(OFFSET('Vacation Tracker'!$M12:$Z12,0,BP$4))-1),0)))</f>
        <v>0</v>
      </c>
      <c r="BT9" s="159">
        <f ca="1">SUM(OFFSET('Vacation Tracker'!$M12:$Z12,0,BT$4))</f>
        <v>0</v>
      </c>
      <c r="BU9" s="160">
        <f t="shared" ref="BU9" ca="1" si="219">BT9-BV9</f>
        <v>0</v>
      </c>
      <c r="BV9" s="160">
        <f t="array" aca="1" ref="BV9" ca="1">SUM(IF(RIGHT(OFFSET('Vacation Tracker'!$M12:$Z12,0,BT$4))&lt;&gt;"O",IFERROR(--LEFT(OFFSET('Vacation Tracker'!$M12:$Z12,0,BT$4),LEN(OFFSET('Vacation Tracker'!$M12:$Z12,0,BT$4))-1),0)))</f>
        <v>0</v>
      </c>
      <c r="BW9" s="160">
        <f t="array" aca="1" ref="BW9" ca="1">SUM(IF(RIGHT(OFFSET('Vacation Tracker'!$M12:$Z12,0,BT$4))=BW$8,IFERROR(--LEFT(OFFSET('Vacation Tracker'!$M12:$Z12,0,BT$4),LEN(OFFSET('Vacation Tracker'!$M12:$Z12,0,BT$4))-1),0)))</f>
        <v>0</v>
      </c>
      <c r="BX9" s="159">
        <f ca="1">SUM(OFFSET('Vacation Tracker'!$M12:$Z12,0,BX$4))</f>
        <v>0</v>
      </c>
      <c r="BY9" s="160">
        <f t="shared" ref="BY9" ca="1" si="220">BX9-BZ9</f>
        <v>0</v>
      </c>
      <c r="BZ9" s="160">
        <f t="array" aca="1" ref="BZ9" ca="1">SUM(IF(RIGHT(OFFSET('Vacation Tracker'!$M12:$Z12,0,BX$4))&lt;&gt;"O",IFERROR(--LEFT(OFFSET('Vacation Tracker'!$M12:$Z12,0,BX$4),LEN(OFFSET('Vacation Tracker'!$M12:$Z12,0,BX$4))-1),0)))</f>
        <v>0</v>
      </c>
      <c r="CA9" s="160">
        <f t="array" aca="1" ref="CA9" ca="1">SUM(IF(RIGHT(OFFSET('Vacation Tracker'!$M12:$Z12,0,BX$4))=CA$8,IFERROR(--LEFT(OFFSET('Vacation Tracker'!$M12:$Z12,0,BX$4),LEN(OFFSET('Vacation Tracker'!$M12:$Z12,0,BX$4))-1),0)))</f>
        <v>0</v>
      </c>
      <c r="CB9" s="159">
        <f ca="1">SUM(OFFSET('Vacation Tracker'!$M12:$Z12,0,CB$4))</f>
        <v>0</v>
      </c>
      <c r="CC9" s="160">
        <f t="shared" ref="CC9" ca="1" si="221">CB9-CD9</f>
        <v>0</v>
      </c>
      <c r="CD9" s="160">
        <f t="array" aca="1" ref="CD9" ca="1">SUM(IF(RIGHT(OFFSET('Vacation Tracker'!$M12:$Z12,0,CB$4))&lt;&gt;"O",IFERROR(--LEFT(OFFSET('Vacation Tracker'!$M12:$Z12,0,CB$4),LEN(OFFSET('Vacation Tracker'!$M12:$Z12,0,CB$4))-1),0)))</f>
        <v>0</v>
      </c>
      <c r="CE9" s="160">
        <f t="array" aca="1" ref="CE9" ca="1">SUM(IF(RIGHT(OFFSET('Vacation Tracker'!$M12:$Z12,0,CB$4))=CE$8,IFERROR(--LEFT(OFFSET('Vacation Tracker'!$M12:$Z12,0,CB$4),LEN(OFFSET('Vacation Tracker'!$M12:$Z12,0,CB$4))-1),0)))</f>
        <v>0</v>
      </c>
      <c r="CF9" s="159">
        <f ca="1">SUM(OFFSET('Vacation Tracker'!$M12:$Z12,0,CF$4))</f>
        <v>0</v>
      </c>
      <c r="CG9" s="160">
        <f t="shared" ref="CG9" ca="1" si="222">CF9-CH9</f>
        <v>0</v>
      </c>
      <c r="CH9" s="160">
        <f t="array" aca="1" ref="CH9" ca="1">SUM(IF(RIGHT(OFFSET('Vacation Tracker'!$M12:$Z12,0,CF$4))&lt;&gt;"O",IFERROR(--LEFT(OFFSET('Vacation Tracker'!$M12:$Z12,0,CF$4),LEN(OFFSET('Vacation Tracker'!$M12:$Z12,0,CF$4))-1),0)))</f>
        <v>0</v>
      </c>
      <c r="CI9" s="160">
        <f t="array" aca="1" ref="CI9" ca="1">SUM(IF(RIGHT(OFFSET('Vacation Tracker'!$M12:$Z12,0,CF$4))=CI$8,IFERROR(--LEFT(OFFSET('Vacation Tracker'!$M12:$Z12,0,CF$4),LEN(OFFSET('Vacation Tracker'!$M12:$Z12,0,CF$4))-1),0)))</f>
        <v>0</v>
      </c>
      <c r="CJ9" s="159">
        <f ca="1">SUM(OFFSET('Vacation Tracker'!$M12:$Z12,0,CJ$4))</f>
        <v>0</v>
      </c>
      <c r="CK9" s="160">
        <f t="shared" ref="CK9" ca="1" si="223">CJ9-CL9</f>
        <v>0</v>
      </c>
      <c r="CL9" s="160">
        <f t="array" aca="1" ref="CL9" ca="1">SUM(IF(RIGHT(OFFSET('Vacation Tracker'!$M12:$Z12,0,CJ$4))&lt;&gt;"O",IFERROR(--LEFT(OFFSET('Vacation Tracker'!$M12:$Z12,0,CJ$4),LEN(OFFSET('Vacation Tracker'!$M12:$Z12,0,CJ$4))-1),0)))</f>
        <v>0</v>
      </c>
      <c r="CM9" s="160">
        <f t="array" aca="1" ref="CM9" ca="1">SUM(IF(RIGHT(OFFSET('Vacation Tracker'!$M12:$Z12,0,CJ$4))=CM$8,IFERROR(--LEFT(OFFSET('Vacation Tracker'!$M12:$Z12,0,CJ$4),LEN(OFFSET('Vacation Tracker'!$M12:$Z12,0,CJ$4))-1),0)))</f>
        <v>0</v>
      </c>
      <c r="CN9" s="159">
        <f ca="1">SUM(OFFSET('Vacation Tracker'!$M12:$Z12,0,CN$4))</f>
        <v>0</v>
      </c>
      <c r="CO9" s="160">
        <f t="shared" ref="CO9" ca="1" si="224">CN9-CP9</f>
        <v>0</v>
      </c>
      <c r="CP9" s="160">
        <f t="array" aca="1" ref="CP9" ca="1">SUM(IF(RIGHT(OFFSET('Vacation Tracker'!$M12:$Z12,0,CN$4))&lt;&gt;"O",IFERROR(--LEFT(OFFSET('Vacation Tracker'!$M12:$Z12,0,CN$4),LEN(OFFSET('Vacation Tracker'!$M12:$Z12,0,CN$4))-1),0)))</f>
        <v>0</v>
      </c>
      <c r="CQ9" s="160">
        <f t="array" aca="1" ref="CQ9" ca="1">SUM(IF(RIGHT(OFFSET('Vacation Tracker'!$M12:$Z12,0,CN$4))=CQ$8,IFERROR(--LEFT(OFFSET('Vacation Tracker'!$M12:$Z12,0,CN$4),LEN(OFFSET('Vacation Tracker'!$M12:$Z12,0,CN$4))-1),0)))</f>
        <v>0</v>
      </c>
      <c r="CR9" s="159">
        <f ca="1">SUM(OFFSET('Vacation Tracker'!$M12:$Z12,0,CR$4))</f>
        <v>0</v>
      </c>
      <c r="CS9" s="160">
        <f t="shared" ref="CS9" ca="1" si="225">CR9-CT9</f>
        <v>0</v>
      </c>
      <c r="CT9" s="160">
        <f t="array" aca="1" ref="CT9" ca="1">SUM(IF(RIGHT(OFFSET('Vacation Tracker'!$M12:$Z12,0,CR$4))&lt;&gt;"O",IFERROR(--LEFT(OFFSET('Vacation Tracker'!$M12:$Z12,0,CR$4),LEN(OFFSET('Vacation Tracker'!$M12:$Z12,0,CR$4))-1),0)))</f>
        <v>0</v>
      </c>
      <c r="CU9" s="160">
        <f t="array" aca="1" ref="CU9" ca="1">SUM(IF(RIGHT(OFFSET('Vacation Tracker'!$M12:$Z12,0,CR$4))=CU$8,IFERROR(--LEFT(OFFSET('Vacation Tracker'!$M12:$Z12,0,CR$4),LEN(OFFSET('Vacation Tracker'!$M12:$Z12,0,CR$4))-1),0)))</f>
        <v>0</v>
      </c>
      <c r="CV9" s="159">
        <f ca="1">SUM(OFFSET('Vacation Tracker'!$M12:$Z12,0,CV$4))</f>
        <v>0</v>
      </c>
      <c r="CW9" s="160">
        <f t="shared" ref="CW9" ca="1" si="226">CV9-CX9</f>
        <v>0</v>
      </c>
      <c r="CX9" s="160">
        <f t="array" aca="1" ref="CX9" ca="1">SUM(IF(RIGHT(OFFSET('Vacation Tracker'!$M12:$Z12,0,CV$4))&lt;&gt;"O",IFERROR(--LEFT(OFFSET('Vacation Tracker'!$M12:$Z12,0,CV$4),LEN(OFFSET('Vacation Tracker'!$M12:$Z12,0,CV$4))-1),0)))</f>
        <v>0</v>
      </c>
      <c r="CY9" s="160">
        <f t="array" aca="1" ref="CY9" ca="1">SUM(IF(RIGHT(OFFSET('Vacation Tracker'!$M12:$Z12,0,CV$4))=CY$8,IFERROR(--LEFT(OFFSET('Vacation Tracker'!$M12:$Z12,0,CV$4),LEN(OFFSET('Vacation Tracker'!$M12:$Z12,0,CV$4))-1),0)))</f>
        <v>0</v>
      </c>
      <c r="CZ9" s="159">
        <f ca="1">SUM(OFFSET('Vacation Tracker'!$M12:$Z12,0,CZ$4))</f>
        <v>0</v>
      </c>
      <c r="DA9" s="160">
        <f t="shared" ref="DA9" ca="1" si="227">CZ9-DB9</f>
        <v>0</v>
      </c>
      <c r="DB9" s="160">
        <f t="array" aca="1" ref="DB9" ca="1">SUM(IF(RIGHT(OFFSET('Vacation Tracker'!$M12:$Z12,0,CZ$4))&lt;&gt;"O",IFERROR(--LEFT(OFFSET('Vacation Tracker'!$M12:$Z12,0,CZ$4),LEN(OFFSET('Vacation Tracker'!$M12:$Z12,0,CZ$4))-1),0)))</f>
        <v>0</v>
      </c>
      <c r="DC9" s="160">
        <f t="array" aca="1" ref="DC9" ca="1">SUM(IF(RIGHT(OFFSET('Vacation Tracker'!$M12:$Z12,0,CZ$4))=DC$8,IFERROR(--LEFT(OFFSET('Vacation Tracker'!$M12:$Z12,0,CZ$4),LEN(OFFSET('Vacation Tracker'!$M12:$Z12,0,CZ$4))-1),0)))</f>
        <v>0</v>
      </c>
      <c r="DD9" s="159">
        <f ca="1">SUM(OFFSET('Vacation Tracker'!$M12:$Z12,0,DD$4))</f>
        <v>0</v>
      </c>
      <c r="DE9" s="160">
        <f t="shared" ref="DE9" ca="1" si="228">DD9-DF9</f>
        <v>0</v>
      </c>
      <c r="DF9" s="160">
        <f t="array" aca="1" ref="DF9" ca="1">SUM(IF(RIGHT(OFFSET('Vacation Tracker'!$M12:$Z12,0,DD$4))&lt;&gt;"O",IFERROR(--LEFT(OFFSET('Vacation Tracker'!$M12:$Z12,0,DD$4),LEN(OFFSET('Vacation Tracker'!$M12:$Z12,0,DD$4))-1),0)))</f>
        <v>0</v>
      </c>
      <c r="DG9" s="160">
        <f t="array" aca="1" ref="DG9" ca="1">SUM(IF(RIGHT(OFFSET('Vacation Tracker'!$M12:$Z12,0,DD$4))=DG$8,IFERROR(--LEFT(OFFSET('Vacation Tracker'!$M12:$Z12,0,DD$4),LEN(OFFSET('Vacation Tracker'!$M12:$Z12,0,DD$4))-1),0)))</f>
        <v>0</v>
      </c>
      <c r="DH9" s="159">
        <f ca="1">SUM(OFFSET('Vacation Tracker'!$M12:$Z12,0,DH$4))</f>
        <v>0</v>
      </c>
      <c r="DI9" s="160">
        <f t="shared" ref="DI9" ca="1" si="229">DH9-DJ9</f>
        <v>0</v>
      </c>
      <c r="DJ9" s="160">
        <f t="array" aca="1" ref="DJ9" ca="1">SUM(IF(RIGHT(OFFSET('Vacation Tracker'!$M12:$Z12,0,DH$4))&lt;&gt;"O",IFERROR(--LEFT(OFFSET('Vacation Tracker'!$M12:$Z12,0,DH$4),LEN(OFFSET('Vacation Tracker'!$M12:$Z12,0,DH$4))-1),0)))</f>
        <v>0</v>
      </c>
      <c r="DK9" s="160">
        <f t="array" aca="1" ref="DK9" ca="1">SUM(IF(RIGHT(OFFSET('Vacation Tracker'!$M12:$Z12,0,DH$4))=DK$8,IFERROR(--LEFT(OFFSET('Vacation Tracker'!$M12:$Z12,0,DH$4),LEN(OFFSET('Vacation Tracker'!$M12:$Z12,0,DH$4))-1),0)))</f>
        <v>0</v>
      </c>
      <c r="DL9" s="159">
        <f ca="1">SUM(OFFSET('Vacation Tracker'!$M12:$Z12,0,DL$4))</f>
        <v>0</v>
      </c>
      <c r="DM9" s="160">
        <f t="shared" ref="DM9" ca="1" si="230">DL9-DN9</f>
        <v>0</v>
      </c>
      <c r="DN9" s="160">
        <f t="array" aca="1" ref="DN9" ca="1">SUM(IF(RIGHT(OFFSET('Vacation Tracker'!$M12:$Z12,0,DL$4))&lt;&gt;"O",IFERROR(--LEFT(OFFSET('Vacation Tracker'!$M12:$Z12,0,DL$4),LEN(OFFSET('Vacation Tracker'!$M12:$Z12,0,DL$4))-1),0)))</f>
        <v>0</v>
      </c>
      <c r="DO9" s="160">
        <f t="array" aca="1" ref="DO9" ca="1">SUM(IF(RIGHT(OFFSET('Vacation Tracker'!$M12:$Z12,0,DL$4))=DO$8,IFERROR(--LEFT(OFFSET('Vacation Tracker'!$M12:$Z12,0,DL$4),LEN(OFFSET('Vacation Tracker'!$M12:$Z12,0,DL$4))-1),0)))</f>
        <v>0</v>
      </c>
      <c r="DP9" s="159">
        <f ca="1">SUM(OFFSET('Vacation Tracker'!$M12:$Z12,0,DP$4))</f>
        <v>0</v>
      </c>
      <c r="DQ9" s="160">
        <f t="shared" ref="DQ9" ca="1" si="231">DP9-DR9</f>
        <v>0</v>
      </c>
      <c r="DR9" s="160">
        <f t="array" aca="1" ref="DR9" ca="1">SUM(IF(RIGHT(OFFSET('Vacation Tracker'!$M12:$Z12,0,DP$4))&lt;&gt;"O",IFERROR(--LEFT(OFFSET('Vacation Tracker'!$M12:$Z12,0,DP$4),LEN(OFFSET('Vacation Tracker'!$M12:$Z12,0,DP$4))-1),0)))</f>
        <v>0</v>
      </c>
      <c r="DS9" s="160">
        <f t="array" aca="1" ref="DS9" ca="1">SUM(IF(RIGHT(OFFSET('Vacation Tracker'!$M12:$Z12,0,DP$4))=DS$8,IFERROR(--LEFT(OFFSET('Vacation Tracker'!$M12:$Z12,0,DP$4),LEN(OFFSET('Vacation Tracker'!$M12:$Z12,0,DP$4))-1),0)))</f>
        <v>0</v>
      </c>
      <c r="DT9" s="159">
        <f ca="1">SUM(OFFSET('Vacation Tracker'!$M12:$Z12,0,DT$4))</f>
        <v>0</v>
      </c>
      <c r="DU9" s="160">
        <f t="shared" ref="DU9" ca="1" si="232">DT9-DV9</f>
        <v>0</v>
      </c>
      <c r="DV9" s="160">
        <f t="array" aca="1" ref="DV9" ca="1">SUM(IF(RIGHT(OFFSET('Vacation Tracker'!$M12:$Z12,0,DT$4))&lt;&gt;"O",IFERROR(--LEFT(OFFSET('Vacation Tracker'!$M12:$Z12,0,DT$4),LEN(OFFSET('Vacation Tracker'!$M12:$Z12,0,DT$4))-1),0)))</f>
        <v>0</v>
      </c>
      <c r="DW9" s="160">
        <f t="array" aca="1" ref="DW9" ca="1">SUM(IF(RIGHT(OFFSET('Vacation Tracker'!$M12:$Z12,0,DT$4))=DW$8,IFERROR(--LEFT(OFFSET('Vacation Tracker'!$M12:$Z12,0,DT$4),LEN(OFFSET('Vacation Tracker'!$M12:$Z12,0,DT$4))-1),0)))</f>
        <v>0</v>
      </c>
      <c r="DX9" s="159">
        <f ca="1">SUM(OFFSET('Vacation Tracker'!$M12:$Z12,0,DX$4))</f>
        <v>0</v>
      </c>
      <c r="DY9" s="160">
        <f t="shared" ref="DY9" ca="1" si="233">DX9-DZ9</f>
        <v>0</v>
      </c>
      <c r="DZ9" s="160">
        <f t="array" aca="1" ref="DZ9" ca="1">SUM(IF(RIGHT(OFFSET('Vacation Tracker'!$M12:$Z12,0,DX$4))&lt;&gt;"O",IFERROR(--LEFT(OFFSET('Vacation Tracker'!$M12:$Z12,0,DX$4),LEN(OFFSET('Vacation Tracker'!$M12:$Z12,0,DX$4))-1),0)))</f>
        <v>0</v>
      </c>
      <c r="EA9" s="160">
        <f t="array" aca="1" ref="EA9" ca="1">SUM(IF(RIGHT(OFFSET('Vacation Tracker'!$M12:$Z12,0,DX$4))=EA$8,IFERROR(--LEFT(OFFSET('Vacation Tracker'!$M12:$Z12,0,DX$4),LEN(OFFSET('Vacation Tracker'!$M12:$Z12,0,DX$4))-1),0)))</f>
        <v>0</v>
      </c>
      <c r="EB9" s="159">
        <f ca="1">SUM(OFFSET('Vacation Tracker'!$M12:$Z12,0,EB$4))</f>
        <v>0</v>
      </c>
      <c r="EC9" s="160">
        <f t="shared" ref="EC9" ca="1" si="234">EB9-ED9</f>
        <v>0</v>
      </c>
      <c r="ED9" s="160">
        <f t="array" aca="1" ref="ED9" ca="1">SUM(IF(RIGHT(OFFSET('Vacation Tracker'!$M12:$Z12,0,EB$4))&lt;&gt;"O",IFERROR(--LEFT(OFFSET('Vacation Tracker'!$M12:$Z12,0,EB$4),LEN(OFFSET('Vacation Tracker'!$M12:$Z12,0,EB$4))-1),0)))</f>
        <v>0</v>
      </c>
      <c r="EE9" s="160">
        <f t="array" aca="1" ref="EE9" ca="1">SUM(IF(RIGHT(OFFSET('Vacation Tracker'!$M12:$Z12,0,EB$4))=EE$8,IFERROR(--LEFT(OFFSET('Vacation Tracker'!$M12:$Z12,0,EB$4),LEN(OFFSET('Vacation Tracker'!$M12:$Z12,0,EB$4))-1),0)))</f>
        <v>0</v>
      </c>
      <c r="EF9" s="159">
        <f ca="1">SUM(OFFSET('Vacation Tracker'!$M12:$Z12,0,EF$4))</f>
        <v>0</v>
      </c>
      <c r="EG9" s="160">
        <f t="shared" ref="EG9" ca="1" si="235">EF9-EH9</f>
        <v>0</v>
      </c>
      <c r="EH9" s="160">
        <f t="array" aca="1" ref="EH9" ca="1">SUM(IF(RIGHT(OFFSET('Vacation Tracker'!$M12:$Z12,0,EF$4))&lt;&gt;"O",IFERROR(--LEFT(OFFSET('Vacation Tracker'!$M12:$Z12,0,EF$4),LEN(OFFSET('Vacation Tracker'!$M12:$Z12,0,EF$4))-1),0)))</f>
        <v>0</v>
      </c>
      <c r="EI9" s="160">
        <f t="array" aca="1" ref="EI9" ca="1">SUM(IF(RIGHT(OFFSET('Vacation Tracker'!$M12:$Z12,0,EF$4))=EI$8,IFERROR(--LEFT(OFFSET('Vacation Tracker'!$M12:$Z12,0,EF$4),LEN(OFFSET('Vacation Tracker'!$M12:$Z12,0,EF$4))-1),0)))</f>
        <v>0</v>
      </c>
      <c r="EJ9" s="159">
        <f ca="1">SUM(OFFSET('Vacation Tracker'!$M12:$Z12,0,EJ$4))</f>
        <v>0</v>
      </c>
      <c r="EK9" s="160">
        <f t="shared" ref="EK9" ca="1" si="236">EJ9-EL9</f>
        <v>0</v>
      </c>
      <c r="EL9" s="160">
        <f t="array" aca="1" ref="EL9" ca="1">SUM(IF(RIGHT(OFFSET('Vacation Tracker'!$M12:$Z12,0,EJ$4))&lt;&gt;"O",IFERROR(--LEFT(OFFSET('Vacation Tracker'!$M12:$Z12,0,EJ$4),LEN(OFFSET('Vacation Tracker'!$M12:$Z12,0,EJ$4))-1),0)))</f>
        <v>0</v>
      </c>
      <c r="EM9" s="160">
        <f t="array" aca="1" ref="EM9" ca="1">SUM(IF(RIGHT(OFFSET('Vacation Tracker'!$M12:$Z12,0,EJ$4))=EM$8,IFERROR(--LEFT(OFFSET('Vacation Tracker'!$M12:$Z12,0,EJ$4),LEN(OFFSET('Vacation Tracker'!$M12:$Z12,0,EJ$4))-1),0)))</f>
        <v>0</v>
      </c>
      <c r="EN9" s="159">
        <f ca="1">SUM(OFFSET('Vacation Tracker'!$M12:$Z12,0,EN$4))</f>
        <v>0</v>
      </c>
      <c r="EO9" s="160">
        <f t="shared" ref="EO9" ca="1" si="237">EN9-EP9</f>
        <v>0</v>
      </c>
      <c r="EP9" s="160">
        <f t="array" aca="1" ref="EP9" ca="1">SUM(IF(RIGHT(OFFSET('Vacation Tracker'!$M12:$Z12,0,EN$4))&lt;&gt;"O",IFERROR(--LEFT(OFFSET('Vacation Tracker'!$M12:$Z12,0,EN$4),LEN(OFFSET('Vacation Tracker'!$M12:$Z12,0,EN$4))-1),0)))</f>
        <v>0</v>
      </c>
      <c r="EQ9" s="160">
        <f t="array" aca="1" ref="EQ9" ca="1">SUM(IF(RIGHT(OFFSET('Vacation Tracker'!$M12:$Z12,0,EN$4))=EQ$8,IFERROR(--LEFT(OFFSET('Vacation Tracker'!$M12:$Z12,0,EN$4),LEN(OFFSET('Vacation Tracker'!$M12:$Z12,0,EN$4))-1),0)))</f>
        <v>0</v>
      </c>
      <c r="ER9" s="159">
        <f ca="1">SUM(OFFSET('Vacation Tracker'!$M12:$Z12,0,ER$4))</f>
        <v>0</v>
      </c>
      <c r="ES9" s="160">
        <f t="shared" ref="ES9" ca="1" si="238">ER9-ET9</f>
        <v>0</v>
      </c>
      <c r="ET9" s="160">
        <f t="array" aca="1" ref="ET9" ca="1">SUM(IF(RIGHT(OFFSET('Vacation Tracker'!$M12:$Z12,0,ER$4))&lt;&gt;"O",IFERROR(--LEFT(OFFSET('Vacation Tracker'!$M12:$Z12,0,ER$4),LEN(OFFSET('Vacation Tracker'!$M12:$Z12,0,ER$4))-1),0)))</f>
        <v>0</v>
      </c>
      <c r="EU9" s="160">
        <f t="array" aca="1" ref="EU9" ca="1">SUM(IF(RIGHT(OFFSET('Vacation Tracker'!$M12:$Z12,0,ER$4))=EU$8,IFERROR(--LEFT(OFFSET('Vacation Tracker'!$M12:$Z12,0,ER$4),LEN(OFFSET('Vacation Tracker'!$M12:$Z12,0,ER$4))-1),0)))</f>
        <v>0</v>
      </c>
      <c r="EV9" s="159">
        <f ca="1">SUM(OFFSET('Vacation Tracker'!$M12:$Z12,0,EV$4))</f>
        <v>0</v>
      </c>
      <c r="EW9" s="160">
        <f t="shared" ref="EW9" ca="1" si="239">EV9-EX9</f>
        <v>0</v>
      </c>
      <c r="EX9" s="160">
        <f t="array" aca="1" ref="EX9" ca="1">SUM(IF(RIGHT(OFFSET('Vacation Tracker'!$M12:$Z12,0,EV$4))&lt;&gt;"O",IFERROR(--LEFT(OFFSET('Vacation Tracker'!$M12:$Z12,0,EV$4),LEN(OFFSET('Vacation Tracker'!$M12:$Z12,0,EV$4))-1),0)))</f>
        <v>0</v>
      </c>
      <c r="EY9" s="160">
        <f t="array" aca="1" ref="EY9" ca="1">SUM(IF(RIGHT(OFFSET('Vacation Tracker'!$M12:$Z12,0,EV$4))=EY$8,IFERROR(--LEFT(OFFSET('Vacation Tracker'!$M12:$Z12,0,EV$4),LEN(OFFSET('Vacation Tracker'!$M12:$Z12,0,EV$4))-1),0)))</f>
        <v>0</v>
      </c>
      <c r="EZ9" s="159">
        <f ca="1">SUM(OFFSET('Vacation Tracker'!$M12:$Z12,0,EZ$4))</f>
        <v>0</v>
      </c>
      <c r="FA9" s="160">
        <f t="shared" ref="FA9" ca="1" si="240">EZ9-FB9</f>
        <v>0</v>
      </c>
      <c r="FB9" s="160">
        <f t="array" aca="1" ref="FB9" ca="1">SUM(IF(RIGHT(OFFSET('Vacation Tracker'!$M12:$Z12,0,EZ$4))&lt;&gt;"O",IFERROR(--LEFT(OFFSET('Vacation Tracker'!$M12:$Z12,0,EZ$4),LEN(OFFSET('Vacation Tracker'!$M12:$Z12,0,EZ$4))-1),0)))</f>
        <v>0</v>
      </c>
      <c r="FC9" s="160">
        <f t="array" aca="1" ref="FC9" ca="1">SUM(IF(RIGHT(OFFSET('Vacation Tracker'!$M12:$Z12,0,EZ$4))=FC$8,IFERROR(--LEFT(OFFSET('Vacation Tracker'!$M12:$Z12,0,EZ$4),LEN(OFFSET('Vacation Tracker'!$M12:$Z12,0,EZ$4))-1),0)))</f>
        <v>0</v>
      </c>
      <c r="FD9" s="159">
        <f ca="1">SUM(OFFSET('Vacation Tracker'!$M12:$Z12,0,FD$4))</f>
        <v>0</v>
      </c>
      <c r="FE9" s="160">
        <f t="shared" ref="FE9" ca="1" si="241">FD9-FF9</f>
        <v>0</v>
      </c>
      <c r="FF9" s="160">
        <f t="array" aca="1" ref="FF9" ca="1">SUM(IF(RIGHT(OFFSET('Vacation Tracker'!$M12:$Z12,0,FD$4))&lt;&gt;"O",IFERROR(--LEFT(OFFSET('Vacation Tracker'!$M12:$Z12,0,FD$4),LEN(OFFSET('Vacation Tracker'!$M12:$Z12,0,FD$4))-1),0)))</f>
        <v>0</v>
      </c>
      <c r="FG9" s="160">
        <f t="array" aca="1" ref="FG9" ca="1">SUM(IF(RIGHT(OFFSET('Vacation Tracker'!$M12:$Z12,0,FD$4))=FG$8,IFERROR(--LEFT(OFFSET('Vacation Tracker'!$M12:$Z12,0,FD$4),LEN(OFFSET('Vacation Tracker'!$M12:$Z12,0,FD$4))-1),0)))</f>
        <v>0</v>
      </c>
      <c r="FH9" s="159">
        <f ca="1">SUM(OFFSET('Vacation Tracker'!$M12:$Z12,0,FH$4))</f>
        <v>0</v>
      </c>
      <c r="FI9" s="160">
        <f t="shared" ref="FI9" ca="1" si="242">FH9-FJ9</f>
        <v>0</v>
      </c>
      <c r="FJ9" s="160">
        <f t="array" aca="1" ref="FJ9" ca="1">SUM(IF(RIGHT(OFFSET('Vacation Tracker'!$M12:$Z12,0,FH$4))&lt;&gt;"O",IFERROR(--LEFT(OFFSET('Vacation Tracker'!$M12:$Z12,0,FH$4),LEN(OFFSET('Vacation Tracker'!$M12:$Z12,0,FH$4))-1),0)))</f>
        <v>0</v>
      </c>
      <c r="FK9" s="160">
        <f t="array" aca="1" ref="FK9" ca="1">SUM(IF(RIGHT(OFFSET('Vacation Tracker'!$M12:$Z12,0,FH$4))=FK$8,IFERROR(--LEFT(OFFSET('Vacation Tracker'!$M12:$Z12,0,FH$4),LEN(OFFSET('Vacation Tracker'!$M12:$Z12,0,FH$4))-1),0)))</f>
        <v>0</v>
      </c>
      <c r="FL9" s="159">
        <f ca="1">SUM(OFFSET('Vacation Tracker'!$M12:$Z12,0,FL$4))</f>
        <v>0</v>
      </c>
      <c r="FM9" s="160">
        <f t="shared" ref="FM9" ca="1" si="243">FL9-FN9</f>
        <v>0</v>
      </c>
      <c r="FN9" s="160">
        <f t="array" aca="1" ref="FN9" ca="1">SUM(IF(RIGHT(OFFSET('Vacation Tracker'!$M12:$Z12,0,FL$4))&lt;&gt;"O",IFERROR(--LEFT(OFFSET('Vacation Tracker'!$M12:$Z12,0,FL$4),LEN(OFFSET('Vacation Tracker'!$M12:$Z12,0,FL$4))-1),0)))</f>
        <v>0</v>
      </c>
      <c r="FO9" s="160">
        <f t="array" aca="1" ref="FO9" ca="1">SUM(IF(RIGHT(OFFSET('Vacation Tracker'!$M12:$Z12,0,FL$4))=FO$8,IFERROR(--LEFT(OFFSET('Vacation Tracker'!$M12:$Z12,0,FL$4),LEN(OFFSET('Vacation Tracker'!$M12:$Z12,0,FL$4))-1),0)))</f>
        <v>0</v>
      </c>
      <c r="FP9" s="159">
        <f ca="1">SUM(OFFSET('Vacation Tracker'!$M12:$Z12,0,FP$4))</f>
        <v>0</v>
      </c>
      <c r="FQ9" s="160">
        <f t="shared" ref="FQ9" ca="1" si="244">FP9-FR9</f>
        <v>0</v>
      </c>
      <c r="FR9" s="160">
        <f t="array" aca="1" ref="FR9" ca="1">SUM(IF(RIGHT(OFFSET('Vacation Tracker'!$M12:$Z12,0,FP$4))&lt;&gt;"O",IFERROR(--LEFT(OFFSET('Vacation Tracker'!$M12:$Z12,0,FP$4),LEN(OFFSET('Vacation Tracker'!$M12:$Z12,0,FP$4))-1),0)))</f>
        <v>0</v>
      </c>
      <c r="FS9" s="160">
        <f t="array" aca="1" ref="FS9" ca="1">SUM(IF(RIGHT(OFFSET('Vacation Tracker'!$M12:$Z12,0,FP$4))=FS$8,IFERROR(--LEFT(OFFSET('Vacation Tracker'!$M12:$Z12,0,FP$4),LEN(OFFSET('Vacation Tracker'!$M12:$Z12,0,FP$4))-1),0)))</f>
        <v>0</v>
      </c>
      <c r="FT9" s="159">
        <f ca="1">SUM(OFFSET('Vacation Tracker'!$M12:$Z12,0,FT$4))</f>
        <v>0</v>
      </c>
      <c r="FU9" s="160">
        <f t="shared" ref="FU9" ca="1" si="245">FT9-FV9</f>
        <v>0</v>
      </c>
      <c r="FV9" s="160">
        <f t="array" aca="1" ref="FV9" ca="1">SUM(IF(RIGHT(OFFSET('Vacation Tracker'!$M12:$Z12,0,FT$4))&lt;&gt;"O",IFERROR(--LEFT(OFFSET('Vacation Tracker'!$M12:$Z12,0,FT$4),LEN(OFFSET('Vacation Tracker'!$M12:$Z12,0,FT$4))-1),0)))</f>
        <v>0</v>
      </c>
      <c r="FW9" s="160">
        <f t="array" aca="1" ref="FW9" ca="1">SUM(IF(RIGHT(OFFSET('Vacation Tracker'!$M12:$Z12,0,FT$4))=FW$8,IFERROR(--LEFT(OFFSET('Vacation Tracker'!$M12:$Z12,0,FT$4),LEN(OFFSET('Vacation Tracker'!$M12:$Z12,0,FT$4))-1),0)))</f>
        <v>0</v>
      </c>
      <c r="FX9" s="159">
        <f ca="1">SUM(OFFSET('Vacation Tracker'!$M12:$Z12,0,FX$4))</f>
        <v>0</v>
      </c>
      <c r="FY9" s="160">
        <f t="shared" ref="FY9" ca="1" si="246">FX9-FZ9</f>
        <v>0</v>
      </c>
      <c r="FZ9" s="160">
        <f t="array" aca="1" ref="FZ9" ca="1">SUM(IF(RIGHT(OFFSET('Vacation Tracker'!$M12:$Z12,0,FX$4))&lt;&gt;"O",IFERROR(--LEFT(OFFSET('Vacation Tracker'!$M12:$Z12,0,FX$4),LEN(OFFSET('Vacation Tracker'!$M12:$Z12,0,FX$4))-1),0)))</f>
        <v>0</v>
      </c>
      <c r="GA9" s="160">
        <f t="array" aca="1" ref="GA9" ca="1">SUM(IF(RIGHT(OFFSET('Vacation Tracker'!$M12:$Z12,0,FX$4))=GA$8,IFERROR(--LEFT(OFFSET('Vacation Tracker'!$M12:$Z12,0,FX$4),LEN(OFFSET('Vacation Tracker'!$M12:$Z12,0,FX$4))-1),0)))</f>
        <v>0</v>
      </c>
      <c r="GB9" s="159">
        <f ca="1">SUM(OFFSET('Vacation Tracker'!$M12:$Z12,0,GB$4))</f>
        <v>0</v>
      </c>
      <c r="GC9" s="160">
        <f t="shared" ref="GC9" ca="1" si="247">GB9-GD9</f>
        <v>0</v>
      </c>
      <c r="GD9" s="160">
        <f t="array" aca="1" ref="GD9" ca="1">SUM(IF(RIGHT(OFFSET('Vacation Tracker'!$M12:$Z12,0,GB$4))&lt;&gt;"O",IFERROR(--LEFT(OFFSET('Vacation Tracker'!$M12:$Z12,0,GB$4),LEN(OFFSET('Vacation Tracker'!$M12:$Z12,0,GB$4))-1),0)))</f>
        <v>0</v>
      </c>
      <c r="GE9" s="160">
        <f t="array" aca="1" ref="GE9" ca="1">SUM(IF(RIGHT(OFFSET('Vacation Tracker'!$M12:$Z12,0,GB$4))=GE$8,IFERROR(--LEFT(OFFSET('Vacation Tracker'!$M12:$Z12,0,GB$4),LEN(OFFSET('Vacation Tracker'!$M12:$Z12,0,GB$4))-1),0)))</f>
        <v>0</v>
      </c>
      <c r="GF9" s="159">
        <f ca="1">SUM(OFFSET('Vacation Tracker'!$M12:$Z12,0,GF$4))</f>
        <v>0</v>
      </c>
      <c r="GG9" s="160">
        <f t="shared" ref="GG9" ca="1" si="248">GF9-GH9</f>
        <v>0</v>
      </c>
      <c r="GH9" s="160">
        <f t="array" aca="1" ref="GH9" ca="1">SUM(IF(RIGHT(OFFSET('Vacation Tracker'!$M12:$Z12,0,GF$4))&lt;&gt;"O",IFERROR(--LEFT(OFFSET('Vacation Tracker'!$M12:$Z12,0,GF$4),LEN(OFFSET('Vacation Tracker'!$M12:$Z12,0,GF$4))-1),0)))</f>
        <v>0</v>
      </c>
      <c r="GI9" s="160">
        <f t="array" aca="1" ref="GI9" ca="1">SUM(IF(RIGHT(OFFSET('Vacation Tracker'!$M12:$Z12,0,GF$4))=GI$8,IFERROR(--LEFT(OFFSET('Vacation Tracker'!$M12:$Z12,0,GF$4),LEN(OFFSET('Vacation Tracker'!$M12:$Z12,0,GF$4))-1),0)))</f>
        <v>0</v>
      </c>
      <c r="GJ9" s="159">
        <f ca="1">SUM(OFFSET('Vacation Tracker'!$M12:$Z12,0,GJ$4))</f>
        <v>0</v>
      </c>
      <c r="GK9" s="160">
        <f t="shared" ref="GK9" ca="1" si="249">GJ9-GL9</f>
        <v>0</v>
      </c>
      <c r="GL9" s="160">
        <f t="array" aca="1" ref="GL9" ca="1">SUM(IF(RIGHT(OFFSET('Vacation Tracker'!$M12:$Z12,0,GJ$4))&lt;&gt;"O",IFERROR(--LEFT(OFFSET('Vacation Tracker'!$M12:$Z12,0,GJ$4),LEN(OFFSET('Vacation Tracker'!$M12:$Z12,0,GJ$4))-1),0)))</f>
        <v>0</v>
      </c>
      <c r="GM9" s="160">
        <f t="array" aca="1" ref="GM9" ca="1">SUM(IF(RIGHT(OFFSET('Vacation Tracker'!$M12:$Z12,0,GJ$4))=GM$8,IFERROR(--LEFT(OFFSET('Vacation Tracker'!$M12:$Z12,0,GJ$4),LEN(OFFSET('Vacation Tracker'!$M12:$Z12,0,GJ$4))-1),0)))</f>
        <v>0</v>
      </c>
      <c r="GN9" s="159">
        <f ca="1">SUM(OFFSET('Vacation Tracker'!$M12:$Z12,0,GN$4))</f>
        <v>0</v>
      </c>
      <c r="GO9" s="160">
        <f t="shared" ref="GO9" ca="1" si="250">GN9-GP9</f>
        <v>0</v>
      </c>
      <c r="GP9" s="160">
        <f t="array" aca="1" ref="GP9" ca="1">SUM(IF(RIGHT(OFFSET('Vacation Tracker'!$M12:$Z12,0,GN$4))&lt;&gt;"O",IFERROR(--LEFT(OFFSET('Vacation Tracker'!$M12:$Z12,0,GN$4),LEN(OFFSET('Vacation Tracker'!$M12:$Z12,0,GN$4))-1),0)))</f>
        <v>0</v>
      </c>
      <c r="GQ9" s="160">
        <f t="array" aca="1" ref="GQ9" ca="1">SUM(IF(RIGHT(OFFSET('Vacation Tracker'!$M12:$Z12,0,GN$4))=GQ$8,IFERROR(--LEFT(OFFSET('Vacation Tracker'!$M12:$Z12,0,GN$4),LEN(OFFSET('Vacation Tracker'!$M12:$Z12,0,GN$4))-1),0)))</f>
        <v>0</v>
      </c>
      <c r="GR9" s="159">
        <f ca="1">SUM(OFFSET('Vacation Tracker'!$M12:$Z12,0,GR$4))</f>
        <v>0</v>
      </c>
      <c r="GS9" s="160">
        <f t="shared" ref="GS9" ca="1" si="251">GR9-GT9</f>
        <v>0</v>
      </c>
      <c r="GT9" s="160">
        <f t="array" aca="1" ref="GT9" ca="1">SUM(IF(RIGHT(OFFSET('Vacation Tracker'!$M12:$Z12,0,GR$4))&lt;&gt;"O",IFERROR(--LEFT(OFFSET('Vacation Tracker'!$M12:$Z12,0,GR$4),LEN(OFFSET('Vacation Tracker'!$M12:$Z12,0,GR$4))-1),0)))</f>
        <v>0</v>
      </c>
      <c r="GU9" s="160">
        <f t="array" aca="1" ref="GU9" ca="1">SUM(IF(RIGHT(OFFSET('Vacation Tracker'!$M12:$Z12,0,GR$4))=GU$8,IFERROR(--LEFT(OFFSET('Vacation Tracker'!$M12:$Z12,0,GR$4),LEN(OFFSET('Vacation Tracker'!$M12:$Z12,0,GR$4))-1),0)))</f>
        <v>0</v>
      </c>
      <c r="GV9" s="159">
        <f ca="1">SUM(OFFSET('Vacation Tracker'!$M12:$Z12,0,GV$4))</f>
        <v>0</v>
      </c>
      <c r="GW9" s="160">
        <f t="shared" ref="GW9" ca="1" si="252">GV9-GX9</f>
        <v>0</v>
      </c>
      <c r="GX9" s="160">
        <f t="array" aca="1" ref="GX9" ca="1">SUM(IF(RIGHT(OFFSET('Vacation Tracker'!$M12:$Z12,0,GV$4))&lt;&gt;"O",IFERROR(--LEFT(OFFSET('Vacation Tracker'!$M12:$Z12,0,GV$4),LEN(OFFSET('Vacation Tracker'!$M12:$Z12,0,GV$4))-1),0)))</f>
        <v>0</v>
      </c>
      <c r="GY9" s="160">
        <f t="array" aca="1" ref="GY9" ca="1">SUM(IF(RIGHT(OFFSET('Vacation Tracker'!$M12:$Z12,0,GV$4))=GY$8,IFERROR(--LEFT(OFFSET('Vacation Tracker'!$M12:$Z12,0,GV$4),LEN(OFFSET('Vacation Tracker'!$M12:$Z12,0,GV$4))-1),0)))</f>
        <v>0</v>
      </c>
      <c r="GZ9" s="159">
        <f ca="1">SUM(OFFSET('Vacation Tracker'!$M12:$Z12,0,GZ$4))</f>
        <v>0</v>
      </c>
      <c r="HA9" s="160">
        <f t="shared" ref="HA9" ca="1" si="253">GZ9-HB9</f>
        <v>0</v>
      </c>
      <c r="HB9" s="160">
        <f t="array" aca="1" ref="HB9" ca="1">SUM(IF(RIGHT(OFFSET('Vacation Tracker'!$M12:$Z12,0,GZ$4))&lt;&gt;"O",IFERROR(--LEFT(OFFSET('Vacation Tracker'!$M12:$Z12,0,GZ$4),LEN(OFFSET('Vacation Tracker'!$M12:$Z12,0,GZ$4))-1),0)))</f>
        <v>0</v>
      </c>
      <c r="HC9" s="160">
        <f t="array" aca="1" ref="HC9" ca="1">SUM(IF(RIGHT(OFFSET('Vacation Tracker'!$M12:$Z12,0,GZ$4))=HC$8,IFERROR(--LEFT(OFFSET('Vacation Tracker'!$M12:$Z12,0,GZ$4),LEN(OFFSET('Vacation Tracker'!$M12:$Z12,0,GZ$4))-1),0)))</f>
        <v>0</v>
      </c>
      <c r="HD9" s="159">
        <f ca="1">SUM(OFFSET('Vacation Tracker'!$M12:$Z12,0,HD$4))</f>
        <v>0</v>
      </c>
      <c r="HE9" s="160">
        <f t="shared" ref="HE9" ca="1" si="254">HD9-HF9</f>
        <v>0</v>
      </c>
      <c r="HF9" s="160">
        <f t="array" aca="1" ref="HF9" ca="1">SUM(IF(RIGHT(OFFSET('Vacation Tracker'!$M12:$Z12,0,HD$4))&lt;&gt;"O",IFERROR(--LEFT(OFFSET('Vacation Tracker'!$M12:$Z12,0,HD$4),LEN(OFFSET('Vacation Tracker'!$M12:$Z12,0,HD$4))-1),0)))</f>
        <v>0</v>
      </c>
      <c r="HG9" s="160">
        <f t="array" aca="1" ref="HG9" ca="1">SUM(IF(RIGHT(OFFSET('Vacation Tracker'!$M12:$Z12,0,HD$4))=HG$8,IFERROR(--LEFT(OFFSET('Vacation Tracker'!$M12:$Z12,0,HD$4),LEN(OFFSET('Vacation Tracker'!$M12:$Z12,0,HD$4))-1),0)))</f>
        <v>0</v>
      </c>
      <c r="HH9" s="159">
        <f ca="1">SUM(OFFSET('Vacation Tracker'!$M12:$Z12,0,HH$4))</f>
        <v>0</v>
      </c>
      <c r="HI9" s="160">
        <f t="shared" ref="HI9" ca="1" si="255">HH9-HJ9</f>
        <v>0</v>
      </c>
      <c r="HJ9" s="160">
        <f t="array" aca="1" ref="HJ9" ca="1">SUM(IF(RIGHT(OFFSET('Vacation Tracker'!$M12:$Z12,0,HH$4))&lt;&gt;"O",IFERROR(--LEFT(OFFSET('Vacation Tracker'!$M12:$Z12,0,HH$4),LEN(OFFSET('Vacation Tracker'!$M12:$Z12,0,HH$4))-1),0)))</f>
        <v>0</v>
      </c>
      <c r="HK9" s="160">
        <f t="array" aca="1" ref="HK9" ca="1">SUM(IF(RIGHT(OFFSET('Vacation Tracker'!$M12:$Z12,0,HH$4))=HK$8,IFERROR(--LEFT(OFFSET('Vacation Tracker'!$M12:$Z12,0,HH$4),LEN(OFFSET('Vacation Tracker'!$M12:$Z12,0,HH$4))-1),0)))</f>
        <v>0</v>
      </c>
      <c r="HL9" s="159">
        <f ca="1">SUM(OFFSET('Vacation Tracker'!$M12:$Z12,0,HL$4))</f>
        <v>0</v>
      </c>
      <c r="HM9" s="160">
        <f t="shared" ref="HM9" ca="1" si="256">HL9-HN9</f>
        <v>0</v>
      </c>
      <c r="HN9" s="160">
        <f t="array" aca="1" ref="HN9" ca="1">SUM(IF(RIGHT(OFFSET('Vacation Tracker'!$M12:$Z12,0,HL$4))&lt;&gt;"O",IFERROR(--LEFT(OFFSET('Vacation Tracker'!$M12:$Z12,0,HL$4),LEN(OFFSET('Vacation Tracker'!$M12:$Z12,0,HL$4))-1),0)))</f>
        <v>0</v>
      </c>
      <c r="HO9" s="160">
        <f t="array" aca="1" ref="HO9" ca="1">SUM(IF(RIGHT(OFFSET('Vacation Tracker'!$M12:$Z12,0,HL$4))=HO$8,IFERROR(--LEFT(OFFSET('Vacation Tracker'!$M12:$Z12,0,HL$4),LEN(OFFSET('Vacation Tracker'!$M12:$Z12,0,HL$4))-1),0)))</f>
        <v>0</v>
      </c>
      <c r="HP9" s="159">
        <f ca="1">SUM(OFFSET('Vacation Tracker'!$M12:$Z12,0,HP$4))</f>
        <v>0</v>
      </c>
      <c r="HQ9" s="160">
        <f t="shared" ref="HQ9" ca="1" si="257">HP9-HR9</f>
        <v>0</v>
      </c>
      <c r="HR9" s="160">
        <f t="array" aca="1" ref="HR9" ca="1">SUM(IF(RIGHT(OFFSET('Vacation Tracker'!$M12:$Z12,0,HP$4))&lt;&gt;"O",IFERROR(--LEFT(OFFSET('Vacation Tracker'!$M12:$Z12,0,HP$4),LEN(OFFSET('Vacation Tracker'!$M12:$Z12,0,HP$4))-1),0)))</f>
        <v>0</v>
      </c>
      <c r="HS9" s="161">
        <f t="array" aca="1" ref="HS9" ca="1">SUM(IF(RIGHT(OFFSET('Vacation Tracker'!$M12:$Z12,0,HP$4))=HS$8,IFERROR(--LEFT(OFFSET('Vacation Tracker'!$M12:$Z12,0,HP$4),LEN(OFFSET('Vacation Tracker'!$M12:$Z12,0,HP$4))-1),0)))</f>
        <v>0</v>
      </c>
    </row>
    <row r="10" spans="1:227" ht="15" customHeight="1" x14ac:dyDescent="0.3">
      <c r="B10" s="162">
        <f>IF('Vacation Tracker'!B13&lt;&gt;"",'Vacation Tracker'!B13,"")</f>
        <v>2</v>
      </c>
      <c r="C10" s="163" t="str">
        <f>IF('Vacation Tracker'!C13&lt;&gt;"",'Vacation Tracker'!C13,"")</f>
        <v>John Doe 2</v>
      </c>
      <c r="D10" s="205">
        <f>IF('Vacation Tracker'!D13&lt;&gt;"",'Vacation Tracker'!D13,"")</f>
        <v>41620</v>
      </c>
      <c r="E10" s="205">
        <f>IF('Vacation Tracker'!E13&lt;&gt;"",'Vacation Tracker'!E13,"")</f>
        <v>42128</v>
      </c>
      <c r="F10" s="163" t="str">
        <f>IF('Vacation Tracker'!F13&lt;&gt;"",'Vacation Tracker'!F13,"")</f>
        <v>Marketing</v>
      </c>
      <c r="G10" s="163" t="str">
        <f>IF('Vacation Tracker'!G13&lt;&gt;"",'Vacation Tracker'!G13,"")</f>
        <v>Permanent</v>
      </c>
      <c r="H10" s="164">
        <f t="shared" ref="H10:J33" ca="1" si="258">IF($C10&lt;&gt;"",SUMPRODUCT(($L$8:$FU$8=H$8)*$L10:$FU10),"")</f>
        <v>56</v>
      </c>
      <c r="I10" s="164">
        <f t="shared" ca="1" si="258"/>
        <v>48</v>
      </c>
      <c r="J10" s="164">
        <f t="shared" ca="1" si="258"/>
        <v>8</v>
      </c>
      <c r="K10" s="164">
        <f t="shared" ref="K10:K33" ca="1" si="259">IF($C10&lt;&gt;"",SUMPRODUCT(($L$8:$FU$8=K$8)*$L10:$FU10),"")</f>
        <v>0</v>
      </c>
      <c r="L10" s="165">
        <f ca="1">SUM(OFFSET('Vacation Tracker'!$M13:$Z13,0,L$4))</f>
        <v>8</v>
      </c>
      <c r="M10" s="166">
        <f t="shared" ca="1" si="204"/>
        <v>0</v>
      </c>
      <c r="N10" s="166">
        <f t="array" aca="1" ref="N10" ca="1">SUM(IF(RIGHT(OFFSET('Vacation Tracker'!$M13:$Z13,0,L$4))&lt;&gt;"O",IFERROR(--LEFT(OFFSET('Vacation Tracker'!$M13:$Z13,0,L$4),LEN(OFFSET('Vacation Tracker'!$M13:$Z13,0,L$4))-1),0)))</f>
        <v>8</v>
      </c>
      <c r="O10" s="166">
        <f t="array" aca="1" ref="O10" ca="1">SUM(IF(RIGHT(OFFSET('Vacation Tracker'!$M13:$Z13,0,L$4))=O$8,IFERROR(--LEFT(OFFSET('Vacation Tracker'!$M13:$Z13,0,L$4),LEN(OFFSET('Vacation Tracker'!$M13:$Z13,0,L$4))-1),0)))</f>
        <v>0</v>
      </c>
      <c r="P10" s="165">
        <f ca="1">SUM(OFFSET('Vacation Tracker'!$M13:$Z13,0,P$4))</f>
        <v>40</v>
      </c>
      <c r="Q10" s="166">
        <f t="shared" ca="1" si="205"/>
        <v>40</v>
      </c>
      <c r="R10" s="166">
        <f t="array" aca="1" ref="R10" ca="1">SUM(IF(RIGHT(OFFSET('Vacation Tracker'!$M13:$Z13,0,P$4))&lt;&gt;"O",IFERROR(--LEFT(OFFSET('Vacation Tracker'!$M13:$Z13,0,P$4),LEN(OFFSET('Vacation Tracker'!$M13:$Z13,0,P$4))-1),0)))</f>
        <v>0</v>
      </c>
      <c r="S10" s="166">
        <f t="array" aca="1" ref="S10" ca="1">SUM(IF(RIGHT(OFFSET('Vacation Tracker'!$M13:$Z13,0,P$4))=S$8,IFERROR(--LEFT(OFFSET('Vacation Tracker'!$M13:$Z13,0,P$4),LEN(OFFSET('Vacation Tracker'!$M13:$Z13,0,P$4))-1),0)))</f>
        <v>0</v>
      </c>
      <c r="T10" s="165">
        <f ca="1">SUM(OFFSET('Vacation Tracker'!$M13:$Z13,0,T$4))</f>
        <v>8</v>
      </c>
      <c r="U10" s="166">
        <f t="shared" ca="1" si="206"/>
        <v>8</v>
      </c>
      <c r="V10" s="166">
        <f t="array" aca="1" ref="V10" ca="1">SUM(IF(RIGHT(OFFSET('Vacation Tracker'!$M13:$Z13,0,T$4))&lt;&gt;"O",IFERROR(--LEFT(OFFSET('Vacation Tracker'!$M13:$Z13,0,T$4),LEN(OFFSET('Vacation Tracker'!$M13:$Z13,0,T$4))-1),0)))</f>
        <v>0</v>
      </c>
      <c r="W10" s="166">
        <f t="array" aca="1" ref="W10" ca="1">SUM(IF(RIGHT(OFFSET('Vacation Tracker'!$M13:$Z13,0,T$4))=W$8,IFERROR(--LEFT(OFFSET('Vacation Tracker'!$M13:$Z13,0,T$4),LEN(OFFSET('Vacation Tracker'!$M13:$Z13,0,T$4))-1),0)))</f>
        <v>0</v>
      </c>
      <c r="X10" s="165">
        <f ca="1">SUM(OFFSET('Vacation Tracker'!$M13:$Z13,0,X$4))</f>
        <v>0</v>
      </c>
      <c r="Y10" s="166">
        <f t="shared" ref="Y10" ca="1" si="260">X10-Z10</f>
        <v>0</v>
      </c>
      <c r="Z10" s="166">
        <f t="array" aca="1" ref="Z10" ca="1">SUM(IF(RIGHT(OFFSET('Vacation Tracker'!$M13:$Z13,0,X$4))&lt;&gt;"O",IFERROR(--LEFT(OFFSET('Vacation Tracker'!$M13:$Z13,0,X$4),LEN(OFFSET('Vacation Tracker'!$M13:$Z13,0,X$4))-1),0)))</f>
        <v>0</v>
      </c>
      <c r="AA10" s="166">
        <f t="array" aca="1" ref="AA10" ca="1">SUM(IF(RIGHT(OFFSET('Vacation Tracker'!$M13:$Z13,0,X$4))=AA$8,IFERROR(--LEFT(OFFSET('Vacation Tracker'!$M13:$Z13,0,X$4),LEN(OFFSET('Vacation Tracker'!$M13:$Z13,0,X$4))-1),0)))</f>
        <v>0</v>
      </c>
      <c r="AB10" s="165">
        <f ca="1">SUM(OFFSET('Vacation Tracker'!$M13:$Z13,0,AB$4))</f>
        <v>0</v>
      </c>
      <c r="AC10" s="166">
        <f t="shared" ref="AC10" ca="1" si="261">AB10-AD10</f>
        <v>0</v>
      </c>
      <c r="AD10" s="166">
        <f t="array" aca="1" ref="AD10" ca="1">SUM(IF(RIGHT(OFFSET('Vacation Tracker'!$M13:$Z13,0,AB$4))&lt;&gt;"O",IFERROR(--LEFT(OFFSET('Vacation Tracker'!$M13:$Z13,0,AB$4),LEN(OFFSET('Vacation Tracker'!$M13:$Z13,0,AB$4))-1),0)))</f>
        <v>0</v>
      </c>
      <c r="AE10" s="166">
        <f t="array" aca="1" ref="AE10" ca="1">SUM(IF(RIGHT(OFFSET('Vacation Tracker'!$M13:$Z13,0,AB$4))=AE$8,IFERROR(--LEFT(OFFSET('Vacation Tracker'!$M13:$Z13,0,AB$4),LEN(OFFSET('Vacation Tracker'!$M13:$Z13,0,AB$4))-1),0)))</f>
        <v>0</v>
      </c>
      <c r="AF10" s="165">
        <f ca="1">SUM(OFFSET('Vacation Tracker'!$M13:$Z13,0,AF$4))</f>
        <v>0</v>
      </c>
      <c r="AG10" s="166">
        <f t="shared" ref="AG10" ca="1" si="262">AF10-AH10</f>
        <v>0</v>
      </c>
      <c r="AH10" s="166">
        <f t="array" aca="1" ref="AH10" ca="1">SUM(IF(RIGHT(OFFSET('Vacation Tracker'!$M13:$Z13,0,AF$4))&lt;&gt;"O",IFERROR(--LEFT(OFFSET('Vacation Tracker'!$M13:$Z13,0,AF$4),LEN(OFFSET('Vacation Tracker'!$M13:$Z13,0,AF$4))-1),0)))</f>
        <v>0</v>
      </c>
      <c r="AI10" s="166">
        <f t="array" aca="1" ref="AI10" ca="1">SUM(IF(RIGHT(OFFSET('Vacation Tracker'!$M13:$Z13,0,AF$4))=AI$8,IFERROR(--LEFT(OFFSET('Vacation Tracker'!$M13:$Z13,0,AF$4),LEN(OFFSET('Vacation Tracker'!$M13:$Z13,0,AF$4))-1),0)))</f>
        <v>0</v>
      </c>
      <c r="AJ10" s="165">
        <f ca="1">SUM(OFFSET('Vacation Tracker'!$M13:$Z13,0,AJ$4))</f>
        <v>0</v>
      </c>
      <c r="AK10" s="166">
        <f t="shared" ref="AK10" ca="1" si="263">AJ10-AL10</f>
        <v>0</v>
      </c>
      <c r="AL10" s="166">
        <f t="array" aca="1" ref="AL10" ca="1">SUM(IF(RIGHT(OFFSET('Vacation Tracker'!$M13:$Z13,0,AJ$4))&lt;&gt;"O",IFERROR(--LEFT(OFFSET('Vacation Tracker'!$M13:$Z13,0,AJ$4),LEN(OFFSET('Vacation Tracker'!$M13:$Z13,0,AJ$4))-1),0)))</f>
        <v>0</v>
      </c>
      <c r="AM10" s="166">
        <f t="array" aca="1" ref="AM10" ca="1">SUM(IF(RIGHT(OFFSET('Vacation Tracker'!$M13:$Z13,0,AJ$4))=AM$8,IFERROR(--LEFT(OFFSET('Vacation Tracker'!$M13:$Z13,0,AJ$4),LEN(OFFSET('Vacation Tracker'!$M13:$Z13,0,AJ$4))-1),0)))</f>
        <v>0</v>
      </c>
      <c r="AN10" s="165">
        <f ca="1">SUM(OFFSET('Vacation Tracker'!$M13:$Z13,0,AN$4))</f>
        <v>0</v>
      </c>
      <c r="AO10" s="166">
        <f t="shared" ref="AO10" ca="1" si="264">AN10-AP10</f>
        <v>0</v>
      </c>
      <c r="AP10" s="166">
        <f t="array" aca="1" ref="AP10" ca="1">SUM(IF(RIGHT(OFFSET('Vacation Tracker'!$M13:$Z13,0,AN$4))&lt;&gt;"O",IFERROR(--LEFT(OFFSET('Vacation Tracker'!$M13:$Z13,0,AN$4),LEN(OFFSET('Vacation Tracker'!$M13:$Z13,0,AN$4))-1),0)))</f>
        <v>0</v>
      </c>
      <c r="AQ10" s="166">
        <f t="array" aca="1" ref="AQ10" ca="1">SUM(IF(RIGHT(OFFSET('Vacation Tracker'!$M13:$Z13,0,AN$4))=AQ$8,IFERROR(--LEFT(OFFSET('Vacation Tracker'!$M13:$Z13,0,AN$4),LEN(OFFSET('Vacation Tracker'!$M13:$Z13,0,AN$4))-1),0)))</f>
        <v>0</v>
      </c>
      <c r="AR10" s="165">
        <f ca="1">SUM(OFFSET('Vacation Tracker'!$M13:$Z13,0,AR$4))</f>
        <v>0</v>
      </c>
      <c r="AS10" s="166">
        <f t="shared" ref="AS10" ca="1" si="265">AR10-AT10</f>
        <v>0</v>
      </c>
      <c r="AT10" s="166">
        <f t="array" aca="1" ref="AT10" ca="1">SUM(IF(RIGHT(OFFSET('Vacation Tracker'!$M13:$Z13,0,AR$4))&lt;&gt;"O",IFERROR(--LEFT(OFFSET('Vacation Tracker'!$M13:$Z13,0,AR$4),LEN(OFFSET('Vacation Tracker'!$M13:$Z13,0,AR$4))-1),0)))</f>
        <v>0</v>
      </c>
      <c r="AU10" s="166">
        <f t="array" aca="1" ref="AU10" ca="1">SUM(IF(RIGHT(OFFSET('Vacation Tracker'!$M13:$Z13,0,AR$4))=AU$8,IFERROR(--LEFT(OFFSET('Vacation Tracker'!$M13:$Z13,0,AR$4),LEN(OFFSET('Vacation Tracker'!$M13:$Z13,0,AR$4))-1),0)))</f>
        <v>0</v>
      </c>
      <c r="AV10" s="165">
        <f ca="1">SUM(OFFSET('Vacation Tracker'!$M13:$Z13,0,AV$4))</f>
        <v>0</v>
      </c>
      <c r="AW10" s="166">
        <f t="shared" ref="AW10" ca="1" si="266">AV10-AX10</f>
        <v>0</v>
      </c>
      <c r="AX10" s="166">
        <f t="array" aca="1" ref="AX10" ca="1">SUM(IF(RIGHT(OFFSET('Vacation Tracker'!$M13:$Z13,0,AV$4))&lt;&gt;"O",IFERROR(--LEFT(OFFSET('Vacation Tracker'!$M13:$Z13,0,AV$4),LEN(OFFSET('Vacation Tracker'!$M13:$Z13,0,AV$4))-1),0)))</f>
        <v>0</v>
      </c>
      <c r="AY10" s="166">
        <f t="array" aca="1" ref="AY10" ca="1">SUM(IF(RIGHT(OFFSET('Vacation Tracker'!$M13:$Z13,0,AV$4))=AY$8,IFERROR(--LEFT(OFFSET('Vacation Tracker'!$M13:$Z13,0,AV$4),LEN(OFFSET('Vacation Tracker'!$M13:$Z13,0,AV$4))-1),0)))</f>
        <v>0</v>
      </c>
      <c r="AZ10" s="165">
        <f ca="1">SUM(OFFSET('Vacation Tracker'!$M13:$Z13,0,AZ$4))</f>
        <v>0</v>
      </c>
      <c r="BA10" s="166">
        <f t="shared" ref="BA10" ca="1" si="267">AZ10-BB10</f>
        <v>0</v>
      </c>
      <c r="BB10" s="166">
        <f t="array" aca="1" ref="BB10" ca="1">SUM(IF(RIGHT(OFFSET('Vacation Tracker'!$M13:$Z13,0,AZ$4))&lt;&gt;"O",IFERROR(--LEFT(OFFSET('Vacation Tracker'!$M13:$Z13,0,AZ$4),LEN(OFFSET('Vacation Tracker'!$M13:$Z13,0,AZ$4))-1),0)))</f>
        <v>0</v>
      </c>
      <c r="BC10" s="166">
        <f t="array" aca="1" ref="BC10" ca="1">SUM(IF(RIGHT(OFFSET('Vacation Tracker'!$M13:$Z13,0,AZ$4))=BC$8,IFERROR(--LEFT(OFFSET('Vacation Tracker'!$M13:$Z13,0,AZ$4),LEN(OFFSET('Vacation Tracker'!$M13:$Z13,0,AZ$4))-1),0)))</f>
        <v>0</v>
      </c>
      <c r="BD10" s="165">
        <f ca="1">SUM(OFFSET('Vacation Tracker'!$M13:$Z13,0,BD$4))</f>
        <v>0</v>
      </c>
      <c r="BE10" s="166">
        <f t="shared" ref="BE10" ca="1" si="268">BD10-BF10</f>
        <v>0</v>
      </c>
      <c r="BF10" s="166">
        <f t="array" aca="1" ref="BF10" ca="1">SUM(IF(RIGHT(OFFSET('Vacation Tracker'!$M13:$Z13,0,BD$4))&lt;&gt;"O",IFERROR(--LEFT(OFFSET('Vacation Tracker'!$M13:$Z13,0,BD$4),LEN(OFFSET('Vacation Tracker'!$M13:$Z13,0,BD$4))-1),0)))</f>
        <v>0</v>
      </c>
      <c r="BG10" s="166">
        <f t="array" aca="1" ref="BG10" ca="1">SUM(IF(RIGHT(OFFSET('Vacation Tracker'!$M13:$Z13,0,BD$4))=BG$8,IFERROR(--LEFT(OFFSET('Vacation Tracker'!$M13:$Z13,0,BD$4),LEN(OFFSET('Vacation Tracker'!$M13:$Z13,0,BD$4))-1),0)))</f>
        <v>0</v>
      </c>
      <c r="BH10" s="165">
        <f ca="1">SUM(OFFSET('Vacation Tracker'!$M13:$Z13,0,BH$4))</f>
        <v>0</v>
      </c>
      <c r="BI10" s="166">
        <f t="shared" ref="BI10" ca="1" si="269">BH10-BJ10</f>
        <v>0</v>
      </c>
      <c r="BJ10" s="166">
        <f t="array" aca="1" ref="BJ10" ca="1">SUM(IF(RIGHT(OFFSET('Vacation Tracker'!$M13:$Z13,0,BH$4))&lt;&gt;"O",IFERROR(--LEFT(OFFSET('Vacation Tracker'!$M13:$Z13,0,BH$4),LEN(OFFSET('Vacation Tracker'!$M13:$Z13,0,BH$4))-1),0)))</f>
        <v>0</v>
      </c>
      <c r="BK10" s="166">
        <f t="array" aca="1" ref="BK10" ca="1">SUM(IF(RIGHT(OFFSET('Vacation Tracker'!$M13:$Z13,0,BH$4))=BK$8,IFERROR(--LEFT(OFFSET('Vacation Tracker'!$M13:$Z13,0,BH$4),LEN(OFFSET('Vacation Tracker'!$M13:$Z13,0,BH$4))-1),0)))</f>
        <v>0</v>
      </c>
      <c r="BL10" s="165">
        <f ca="1">SUM(OFFSET('Vacation Tracker'!$M13:$Z13,0,BL$4))</f>
        <v>0</v>
      </c>
      <c r="BM10" s="166">
        <f t="shared" ref="BM10" ca="1" si="270">BL10-BN10</f>
        <v>0</v>
      </c>
      <c r="BN10" s="166">
        <f t="array" aca="1" ref="BN10" ca="1">SUM(IF(RIGHT(OFFSET('Vacation Tracker'!$M13:$Z13,0,BL$4))&lt;&gt;"O",IFERROR(--LEFT(OFFSET('Vacation Tracker'!$M13:$Z13,0,BL$4),LEN(OFFSET('Vacation Tracker'!$M13:$Z13,0,BL$4))-1),0)))</f>
        <v>0</v>
      </c>
      <c r="BO10" s="166">
        <f t="array" aca="1" ref="BO10" ca="1">SUM(IF(RIGHT(OFFSET('Vacation Tracker'!$M13:$Z13,0,BL$4))=BO$8,IFERROR(--LEFT(OFFSET('Vacation Tracker'!$M13:$Z13,0,BL$4),LEN(OFFSET('Vacation Tracker'!$M13:$Z13,0,BL$4))-1),0)))</f>
        <v>0</v>
      </c>
      <c r="BP10" s="165">
        <f ca="1">SUM(OFFSET('Vacation Tracker'!$M13:$Z13,0,BP$4))</f>
        <v>0</v>
      </c>
      <c r="BQ10" s="166">
        <f t="shared" ref="BQ10" ca="1" si="271">BP10-BR10</f>
        <v>0</v>
      </c>
      <c r="BR10" s="166">
        <f t="array" aca="1" ref="BR10" ca="1">SUM(IF(RIGHT(OFFSET('Vacation Tracker'!$M13:$Z13,0,BP$4))&lt;&gt;"O",IFERROR(--LEFT(OFFSET('Vacation Tracker'!$M13:$Z13,0,BP$4),LEN(OFFSET('Vacation Tracker'!$M13:$Z13,0,BP$4))-1),0)))</f>
        <v>0</v>
      </c>
      <c r="BS10" s="166">
        <f t="array" aca="1" ref="BS10" ca="1">SUM(IF(RIGHT(OFFSET('Vacation Tracker'!$M13:$Z13,0,BP$4))=BS$8,IFERROR(--LEFT(OFFSET('Vacation Tracker'!$M13:$Z13,0,BP$4),LEN(OFFSET('Vacation Tracker'!$M13:$Z13,0,BP$4))-1),0)))</f>
        <v>0</v>
      </c>
      <c r="BT10" s="165">
        <f ca="1">SUM(OFFSET('Vacation Tracker'!$M13:$Z13,0,BT$4))</f>
        <v>0</v>
      </c>
      <c r="BU10" s="166">
        <f t="shared" ref="BU10" ca="1" si="272">BT10-BV10</f>
        <v>0</v>
      </c>
      <c r="BV10" s="166">
        <f t="array" aca="1" ref="BV10" ca="1">SUM(IF(RIGHT(OFFSET('Vacation Tracker'!$M13:$Z13,0,BT$4))&lt;&gt;"O",IFERROR(--LEFT(OFFSET('Vacation Tracker'!$M13:$Z13,0,BT$4),LEN(OFFSET('Vacation Tracker'!$M13:$Z13,0,BT$4))-1),0)))</f>
        <v>0</v>
      </c>
      <c r="BW10" s="166">
        <f t="array" aca="1" ref="BW10" ca="1">SUM(IF(RIGHT(OFFSET('Vacation Tracker'!$M13:$Z13,0,BT$4))=BW$8,IFERROR(--LEFT(OFFSET('Vacation Tracker'!$M13:$Z13,0,BT$4),LEN(OFFSET('Vacation Tracker'!$M13:$Z13,0,BT$4))-1),0)))</f>
        <v>0</v>
      </c>
      <c r="BX10" s="165">
        <f ca="1">SUM(OFFSET('Vacation Tracker'!$M13:$Z13,0,BX$4))</f>
        <v>0</v>
      </c>
      <c r="BY10" s="166">
        <f t="shared" ref="BY10" ca="1" si="273">BX10-BZ10</f>
        <v>0</v>
      </c>
      <c r="BZ10" s="166">
        <f t="array" aca="1" ref="BZ10" ca="1">SUM(IF(RIGHT(OFFSET('Vacation Tracker'!$M13:$Z13,0,BX$4))&lt;&gt;"O",IFERROR(--LEFT(OFFSET('Vacation Tracker'!$M13:$Z13,0,BX$4),LEN(OFFSET('Vacation Tracker'!$M13:$Z13,0,BX$4))-1),0)))</f>
        <v>0</v>
      </c>
      <c r="CA10" s="166">
        <f t="array" aca="1" ref="CA10" ca="1">SUM(IF(RIGHT(OFFSET('Vacation Tracker'!$M13:$Z13,0,BX$4))=CA$8,IFERROR(--LEFT(OFFSET('Vacation Tracker'!$M13:$Z13,0,BX$4),LEN(OFFSET('Vacation Tracker'!$M13:$Z13,0,BX$4))-1),0)))</f>
        <v>0</v>
      </c>
      <c r="CB10" s="165">
        <f ca="1">SUM(OFFSET('Vacation Tracker'!$M13:$Z13,0,CB$4))</f>
        <v>0</v>
      </c>
      <c r="CC10" s="166">
        <f t="shared" ref="CC10" ca="1" si="274">CB10-CD10</f>
        <v>0</v>
      </c>
      <c r="CD10" s="166">
        <f t="array" aca="1" ref="CD10" ca="1">SUM(IF(RIGHT(OFFSET('Vacation Tracker'!$M13:$Z13,0,CB$4))&lt;&gt;"O",IFERROR(--LEFT(OFFSET('Vacation Tracker'!$M13:$Z13,0,CB$4),LEN(OFFSET('Vacation Tracker'!$M13:$Z13,0,CB$4))-1),0)))</f>
        <v>0</v>
      </c>
      <c r="CE10" s="166">
        <f t="array" aca="1" ref="CE10" ca="1">SUM(IF(RIGHT(OFFSET('Vacation Tracker'!$M13:$Z13,0,CB$4))=CE$8,IFERROR(--LEFT(OFFSET('Vacation Tracker'!$M13:$Z13,0,CB$4),LEN(OFFSET('Vacation Tracker'!$M13:$Z13,0,CB$4))-1),0)))</f>
        <v>0</v>
      </c>
      <c r="CF10" s="165">
        <f ca="1">SUM(OFFSET('Vacation Tracker'!$M13:$Z13,0,CF$4))</f>
        <v>0</v>
      </c>
      <c r="CG10" s="166">
        <f t="shared" ref="CG10" ca="1" si="275">CF10-CH10</f>
        <v>0</v>
      </c>
      <c r="CH10" s="166">
        <f t="array" aca="1" ref="CH10" ca="1">SUM(IF(RIGHT(OFFSET('Vacation Tracker'!$M13:$Z13,0,CF$4))&lt;&gt;"O",IFERROR(--LEFT(OFFSET('Vacation Tracker'!$M13:$Z13,0,CF$4),LEN(OFFSET('Vacation Tracker'!$M13:$Z13,0,CF$4))-1),0)))</f>
        <v>0</v>
      </c>
      <c r="CI10" s="166">
        <f t="array" aca="1" ref="CI10" ca="1">SUM(IF(RIGHT(OFFSET('Vacation Tracker'!$M13:$Z13,0,CF$4))=CI$8,IFERROR(--LEFT(OFFSET('Vacation Tracker'!$M13:$Z13,0,CF$4),LEN(OFFSET('Vacation Tracker'!$M13:$Z13,0,CF$4))-1),0)))</f>
        <v>0</v>
      </c>
      <c r="CJ10" s="165">
        <f ca="1">SUM(OFFSET('Vacation Tracker'!$M13:$Z13,0,CJ$4))</f>
        <v>0</v>
      </c>
      <c r="CK10" s="166">
        <f t="shared" ref="CK10" ca="1" si="276">CJ10-CL10</f>
        <v>0</v>
      </c>
      <c r="CL10" s="166">
        <f t="array" aca="1" ref="CL10" ca="1">SUM(IF(RIGHT(OFFSET('Vacation Tracker'!$M13:$Z13,0,CJ$4))&lt;&gt;"O",IFERROR(--LEFT(OFFSET('Vacation Tracker'!$M13:$Z13,0,CJ$4),LEN(OFFSET('Vacation Tracker'!$M13:$Z13,0,CJ$4))-1),0)))</f>
        <v>0</v>
      </c>
      <c r="CM10" s="166">
        <f t="array" aca="1" ref="CM10" ca="1">SUM(IF(RIGHT(OFFSET('Vacation Tracker'!$M13:$Z13,0,CJ$4))=CM$8,IFERROR(--LEFT(OFFSET('Vacation Tracker'!$M13:$Z13,0,CJ$4),LEN(OFFSET('Vacation Tracker'!$M13:$Z13,0,CJ$4))-1),0)))</f>
        <v>0</v>
      </c>
      <c r="CN10" s="165">
        <f ca="1">SUM(OFFSET('Vacation Tracker'!$M13:$Z13,0,CN$4))</f>
        <v>0</v>
      </c>
      <c r="CO10" s="166">
        <f t="shared" ref="CO10" ca="1" si="277">CN10-CP10</f>
        <v>0</v>
      </c>
      <c r="CP10" s="166">
        <f t="array" aca="1" ref="CP10" ca="1">SUM(IF(RIGHT(OFFSET('Vacation Tracker'!$M13:$Z13,0,CN$4))&lt;&gt;"O",IFERROR(--LEFT(OFFSET('Vacation Tracker'!$M13:$Z13,0,CN$4),LEN(OFFSET('Vacation Tracker'!$M13:$Z13,0,CN$4))-1),0)))</f>
        <v>0</v>
      </c>
      <c r="CQ10" s="166">
        <f t="array" aca="1" ref="CQ10" ca="1">SUM(IF(RIGHT(OFFSET('Vacation Tracker'!$M13:$Z13,0,CN$4))=CQ$8,IFERROR(--LEFT(OFFSET('Vacation Tracker'!$M13:$Z13,0,CN$4),LEN(OFFSET('Vacation Tracker'!$M13:$Z13,0,CN$4))-1),0)))</f>
        <v>0</v>
      </c>
      <c r="CR10" s="165">
        <f ca="1">SUM(OFFSET('Vacation Tracker'!$M13:$Z13,0,CR$4))</f>
        <v>0</v>
      </c>
      <c r="CS10" s="166">
        <f t="shared" ref="CS10" ca="1" si="278">CR10-CT10</f>
        <v>0</v>
      </c>
      <c r="CT10" s="166">
        <f t="array" aca="1" ref="CT10" ca="1">SUM(IF(RIGHT(OFFSET('Vacation Tracker'!$M13:$Z13,0,CR$4))&lt;&gt;"O",IFERROR(--LEFT(OFFSET('Vacation Tracker'!$M13:$Z13,0,CR$4),LEN(OFFSET('Vacation Tracker'!$M13:$Z13,0,CR$4))-1),0)))</f>
        <v>0</v>
      </c>
      <c r="CU10" s="166">
        <f t="array" aca="1" ref="CU10" ca="1">SUM(IF(RIGHT(OFFSET('Vacation Tracker'!$M13:$Z13,0,CR$4))=CU$8,IFERROR(--LEFT(OFFSET('Vacation Tracker'!$M13:$Z13,0,CR$4),LEN(OFFSET('Vacation Tracker'!$M13:$Z13,0,CR$4))-1),0)))</f>
        <v>0</v>
      </c>
      <c r="CV10" s="165">
        <f ca="1">SUM(OFFSET('Vacation Tracker'!$M13:$Z13,0,CV$4))</f>
        <v>0</v>
      </c>
      <c r="CW10" s="166">
        <f t="shared" ref="CW10" ca="1" si="279">CV10-CX10</f>
        <v>0</v>
      </c>
      <c r="CX10" s="166">
        <f t="array" aca="1" ref="CX10" ca="1">SUM(IF(RIGHT(OFFSET('Vacation Tracker'!$M13:$Z13,0,CV$4))&lt;&gt;"O",IFERROR(--LEFT(OFFSET('Vacation Tracker'!$M13:$Z13,0,CV$4),LEN(OFFSET('Vacation Tracker'!$M13:$Z13,0,CV$4))-1),0)))</f>
        <v>0</v>
      </c>
      <c r="CY10" s="166">
        <f t="array" aca="1" ref="CY10" ca="1">SUM(IF(RIGHT(OFFSET('Vacation Tracker'!$M13:$Z13,0,CV$4))=CY$8,IFERROR(--LEFT(OFFSET('Vacation Tracker'!$M13:$Z13,0,CV$4),LEN(OFFSET('Vacation Tracker'!$M13:$Z13,0,CV$4))-1),0)))</f>
        <v>0</v>
      </c>
      <c r="CZ10" s="165">
        <f ca="1">SUM(OFFSET('Vacation Tracker'!$M13:$Z13,0,CZ$4))</f>
        <v>0</v>
      </c>
      <c r="DA10" s="166">
        <f t="shared" ref="DA10" ca="1" si="280">CZ10-DB10</f>
        <v>0</v>
      </c>
      <c r="DB10" s="166">
        <f t="array" aca="1" ref="DB10" ca="1">SUM(IF(RIGHT(OFFSET('Vacation Tracker'!$M13:$Z13,0,CZ$4))&lt;&gt;"O",IFERROR(--LEFT(OFFSET('Vacation Tracker'!$M13:$Z13,0,CZ$4),LEN(OFFSET('Vacation Tracker'!$M13:$Z13,0,CZ$4))-1),0)))</f>
        <v>0</v>
      </c>
      <c r="DC10" s="166">
        <f t="array" aca="1" ref="DC10" ca="1">SUM(IF(RIGHT(OFFSET('Vacation Tracker'!$M13:$Z13,0,CZ$4))=DC$8,IFERROR(--LEFT(OFFSET('Vacation Tracker'!$M13:$Z13,0,CZ$4),LEN(OFFSET('Vacation Tracker'!$M13:$Z13,0,CZ$4))-1),0)))</f>
        <v>0</v>
      </c>
      <c r="DD10" s="165">
        <f ca="1">SUM(OFFSET('Vacation Tracker'!$M13:$Z13,0,DD$4))</f>
        <v>0</v>
      </c>
      <c r="DE10" s="166">
        <f t="shared" ref="DE10" ca="1" si="281">DD10-DF10</f>
        <v>0</v>
      </c>
      <c r="DF10" s="166">
        <f t="array" aca="1" ref="DF10" ca="1">SUM(IF(RIGHT(OFFSET('Vacation Tracker'!$M13:$Z13,0,DD$4))&lt;&gt;"O",IFERROR(--LEFT(OFFSET('Vacation Tracker'!$M13:$Z13,0,DD$4),LEN(OFFSET('Vacation Tracker'!$M13:$Z13,0,DD$4))-1),0)))</f>
        <v>0</v>
      </c>
      <c r="DG10" s="166">
        <f t="array" aca="1" ref="DG10" ca="1">SUM(IF(RIGHT(OFFSET('Vacation Tracker'!$M13:$Z13,0,DD$4))=DG$8,IFERROR(--LEFT(OFFSET('Vacation Tracker'!$M13:$Z13,0,DD$4),LEN(OFFSET('Vacation Tracker'!$M13:$Z13,0,DD$4))-1),0)))</f>
        <v>0</v>
      </c>
      <c r="DH10" s="165">
        <f ca="1">SUM(OFFSET('Vacation Tracker'!$M13:$Z13,0,DH$4))</f>
        <v>0</v>
      </c>
      <c r="DI10" s="166">
        <f t="shared" ref="DI10" ca="1" si="282">DH10-DJ10</f>
        <v>0</v>
      </c>
      <c r="DJ10" s="166">
        <f t="array" aca="1" ref="DJ10" ca="1">SUM(IF(RIGHT(OFFSET('Vacation Tracker'!$M13:$Z13,0,DH$4))&lt;&gt;"O",IFERROR(--LEFT(OFFSET('Vacation Tracker'!$M13:$Z13,0,DH$4),LEN(OFFSET('Vacation Tracker'!$M13:$Z13,0,DH$4))-1),0)))</f>
        <v>0</v>
      </c>
      <c r="DK10" s="166">
        <f t="array" aca="1" ref="DK10" ca="1">SUM(IF(RIGHT(OFFSET('Vacation Tracker'!$M13:$Z13,0,DH$4))=DK$8,IFERROR(--LEFT(OFFSET('Vacation Tracker'!$M13:$Z13,0,DH$4),LEN(OFFSET('Vacation Tracker'!$M13:$Z13,0,DH$4))-1),0)))</f>
        <v>0</v>
      </c>
      <c r="DL10" s="165">
        <f ca="1">SUM(OFFSET('Vacation Tracker'!$M13:$Z13,0,DL$4))</f>
        <v>0</v>
      </c>
      <c r="DM10" s="166">
        <f t="shared" ref="DM10" ca="1" si="283">DL10-DN10</f>
        <v>0</v>
      </c>
      <c r="DN10" s="166">
        <f t="array" aca="1" ref="DN10" ca="1">SUM(IF(RIGHT(OFFSET('Vacation Tracker'!$M13:$Z13,0,DL$4))&lt;&gt;"O",IFERROR(--LEFT(OFFSET('Vacation Tracker'!$M13:$Z13,0,DL$4),LEN(OFFSET('Vacation Tracker'!$M13:$Z13,0,DL$4))-1),0)))</f>
        <v>0</v>
      </c>
      <c r="DO10" s="166">
        <f t="array" aca="1" ref="DO10" ca="1">SUM(IF(RIGHT(OFFSET('Vacation Tracker'!$M13:$Z13,0,DL$4))=DO$8,IFERROR(--LEFT(OFFSET('Vacation Tracker'!$M13:$Z13,0,DL$4),LEN(OFFSET('Vacation Tracker'!$M13:$Z13,0,DL$4))-1),0)))</f>
        <v>0</v>
      </c>
      <c r="DP10" s="165">
        <f ca="1">SUM(OFFSET('Vacation Tracker'!$M13:$Z13,0,DP$4))</f>
        <v>0</v>
      </c>
      <c r="DQ10" s="166">
        <f t="shared" ref="DQ10" ca="1" si="284">DP10-DR10</f>
        <v>0</v>
      </c>
      <c r="DR10" s="166">
        <f t="array" aca="1" ref="DR10" ca="1">SUM(IF(RIGHT(OFFSET('Vacation Tracker'!$M13:$Z13,0,DP$4))&lt;&gt;"O",IFERROR(--LEFT(OFFSET('Vacation Tracker'!$M13:$Z13,0,DP$4),LEN(OFFSET('Vacation Tracker'!$M13:$Z13,0,DP$4))-1),0)))</f>
        <v>0</v>
      </c>
      <c r="DS10" s="166">
        <f t="array" aca="1" ref="DS10" ca="1">SUM(IF(RIGHT(OFFSET('Vacation Tracker'!$M13:$Z13,0,DP$4))=DS$8,IFERROR(--LEFT(OFFSET('Vacation Tracker'!$M13:$Z13,0,DP$4),LEN(OFFSET('Vacation Tracker'!$M13:$Z13,0,DP$4))-1),0)))</f>
        <v>0</v>
      </c>
      <c r="DT10" s="165">
        <f ca="1">SUM(OFFSET('Vacation Tracker'!$M13:$Z13,0,DT$4))</f>
        <v>0</v>
      </c>
      <c r="DU10" s="166">
        <f t="shared" ref="DU10" ca="1" si="285">DT10-DV10</f>
        <v>0</v>
      </c>
      <c r="DV10" s="166">
        <f t="array" aca="1" ref="DV10" ca="1">SUM(IF(RIGHT(OFFSET('Vacation Tracker'!$M13:$Z13,0,DT$4))&lt;&gt;"O",IFERROR(--LEFT(OFFSET('Vacation Tracker'!$M13:$Z13,0,DT$4),LEN(OFFSET('Vacation Tracker'!$M13:$Z13,0,DT$4))-1),0)))</f>
        <v>0</v>
      </c>
      <c r="DW10" s="166">
        <f t="array" aca="1" ref="DW10" ca="1">SUM(IF(RIGHT(OFFSET('Vacation Tracker'!$M13:$Z13,0,DT$4))=DW$8,IFERROR(--LEFT(OFFSET('Vacation Tracker'!$M13:$Z13,0,DT$4),LEN(OFFSET('Vacation Tracker'!$M13:$Z13,0,DT$4))-1),0)))</f>
        <v>0</v>
      </c>
      <c r="DX10" s="165">
        <f ca="1">SUM(OFFSET('Vacation Tracker'!$M13:$Z13,0,DX$4))</f>
        <v>0</v>
      </c>
      <c r="DY10" s="166">
        <f t="shared" ref="DY10" ca="1" si="286">DX10-DZ10</f>
        <v>0</v>
      </c>
      <c r="DZ10" s="166">
        <f t="array" aca="1" ref="DZ10" ca="1">SUM(IF(RIGHT(OFFSET('Vacation Tracker'!$M13:$Z13,0,DX$4))&lt;&gt;"O",IFERROR(--LEFT(OFFSET('Vacation Tracker'!$M13:$Z13,0,DX$4),LEN(OFFSET('Vacation Tracker'!$M13:$Z13,0,DX$4))-1),0)))</f>
        <v>0</v>
      </c>
      <c r="EA10" s="166">
        <f t="array" aca="1" ref="EA10" ca="1">SUM(IF(RIGHT(OFFSET('Vacation Tracker'!$M13:$Z13,0,DX$4))=EA$8,IFERROR(--LEFT(OFFSET('Vacation Tracker'!$M13:$Z13,0,DX$4),LEN(OFFSET('Vacation Tracker'!$M13:$Z13,0,DX$4))-1),0)))</f>
        <v>0</v>
      </c>
      <c r="EB10" s="165">
        <f ca="1">SUM(OFFSET('Vacation Tracker'!$M13:$Z13,0,EB$4))</f>
        <v>0</v>
      </c>
      <c r="EC10" s="166">
        <f t="shared" ref="EC10" ca="1" si="287">EB10-ED10</f>
        <v>0</v>
      </c>
      <c r="ED10" s="166">
        <f t="array" aca="1" ref="ED10" ca="1">SUM(IF(RIGHT(OFFSET('Vacation Tracker'!$M13:$Z13,0,EB$4))&lt;&gt;"O",IFERROR(--LEFT(OFFSET('Vacation Tracker'!$M13:$Z13,0,EB$4),LEN(OFFSET('Vacation Tracker'!$M13:$Z13,0,EB$4))-1),0)))</f>
        <v>0</v>
      </c>
      <c r="EE10" s="166">
        <f t="array" aca="1" ref="EE10" ca="1">SUM(IF(RIGHT(OFFSET('Vacation Tracker'!$M13:$Z13,0,EB$4))=EE$8,IFERROR(--LEFT(OFFSET('Vacation Tracker'!$M13:$Z13,0,EB$4),LEN(OFFSET('Vacation Tracker'!$M13:$Z13,0,EB$4))-1),0)))</f>
        <v>0</v>
      </c>
      <c r="EF10" s="165">
        <f ca="1">SUM(OFFSET('Vacation Tracker'!$M13:$Z13,0,EF$4))</f>
        <v>0</v>
      </c>
      <c r="EG10" s="166">
        <f t="shared" ref="EG10" ca="1" si="288">EF10-EH10</f>
        <v>0</v>
      </c>
      <c r="EH10" s="166">
        <f t="array" aca="1" ref="EH10" ca="1">SUM(IF(RIGHT(OFFSET('Vacation Tracker'!$M13:$Z13,0,EF$4))&lt;&gt;"O",IFERROR(--LEFT(OFFSET('Vacation Tracker'!$M13:$Z13,0,EF$4),LEN(OFFSET('Vacation Tracker'!$M13:$Z13,0,EF$4))-1),0)))</f>
        <v>0</v>
      </c>
      <c r="EI10" s="166">
        <f t="array" aca="1" ref="EI10" ca="1">SUM(IF(RIGHT(OFFSET('Vacation Tracker'!$M13:$Z13,0,EF$4))=EI$8,IFERROR(--LEFT(OFFSET('Vacation Tracker'!$M13:$Z13,0,EF$4),LEN(OFFSET('Vacation Tracker'!$M13:$Z13,0,EF$4))-1),0)))</f>
        <v>0</v>
      </c>
      <c r="EJ10" s="165">
        <f ca="1">SUM(OFFSET('Vacation Tracker'!$M13:$Z13,0,EJ$4))</f>
        <v>0</v>
      </c>
      <c r="EK10" s="166">
        <f t="shared" ref="EK10" ca="1" si="289">EJ10-EL10</f>
        <v>0</v>
      </c>
      <c r="EL10" s="166">
        <f t="array" aca="1" ref="EL10" ca="1">SUM(IF(RIGHT(OFFSET('Vacation Tracker'!$M13:$Z13,0,EJ$4))&lt;&gt;"O",IFERROR(--LEFT(OFFSET('Vacation Tracker'!$M13:$Z13,0,EJ$4),LEN(OFFSET('Vacation Tracker'!$M13:$Z13,0,EJ$4))-1),0)))</f>
        <v>0</v>
      </c>
      <c r="EM10" s="166">
        <f t="array" aca="1" ref="EM10" ca="1">SUM(IF(RIGHT(OFFSET('Vacation Tracker'!$M13:$Z13,0,EJ$4))=EM$8,IFERROR(--LEFT(OFFSET('Vacation Tracker'!$M13:$Z13,0,EJ$4),LEN(OFFSET('Vacation Tracker'!$M13:$Z13,0,EJ$4))-1),0)))</f>
        <v>0</v>
      </c>
      <c r="EN10" s="165">
        <f ca="1">SUM(OFFSET('Vacation Tracker'!$M13:$Z13,0,EN$4))</f>
        <v>0</v>
      </c>
      <c r="EO10" s="166">
        <f t="shared" ref="EO10" ca="1" si="290">EN10-EP10</f>
        <v>0</v>
      </c>
      <c r="EP10" s="166">
        <f t="array" aca="1" ref="EP10" ca="1">SUM(IF(RIGHT(OFFSET('Vacation Tracker'!$M13:$Z13,0,EN$4))&lt;&gt;"O",IFERROR(--LEFT(OFFSET('Vacation Tracker'!$M13:$Z13,0,EN$4),LEN(OFFSET('Vacation Tracker'!$M13:$Z13,0,EN$4))-1),0)))</f>
        <v>0</v>
      </c>
      <c r="EQ10" s="166">
        <f t="array" aca="1" ref="EQ10" ca="1">SUM(IF(RIGHT(OFFSET('Vacation Tracker'!$M13:$Z13,0,EN$4))=EQ$8,IFERROR(--LEFT(OFFSET('Vacation Tracker'!$M13:$Z13,0,EN$4),LEN(OFFSET('Vacation Tracker'!$M13:$Z13,0,EN$4))-1),0)))</f>
        <v>0</v>
      </c>
      <c r="ER10" s="165">
        <f ca="1">SUM(OFFSET('Vacation Tracker'!$M13:$Z13,0,ER$4))</f>
        <v>0</v>
      </c>
      <c r="ES10" s="166">
        <f t="shared" ref="ES10" ca="1" si="291">ER10-ET10</f>
        <v>0</v>
      </c>
      <c r="ET10" s="166">
        <f t="array" aca="1" ref="ET10" ca="1">SUM(IF(RIGHT(OFFSET('Vacation Tracker'!$M13:$Z13,0,ER$4))&lt;&gt;"O",IFERROR(--LEFT(OFFSET('Vacation Tracker'!$M13:$Z13,0,ER$4),LEN(OFFSET('Vacation Tracker'!$M13:$Z13,0,ER$4))-1),0)))</f>
        <v>0</v>
      </c>
      <c r="EU10" s="166">
        <f t="array" aca="1" ref="EU10" ca="1">SUM(IF(RIGHT(OFFSET('Vacation Tracker'!$M13:$Z13,0,ER$4))=EU$8,IFERROR(--LEFT(OFFSET('Vacation Tracker'!$M13:$Z13,0,ER$4),LEN(OFFSET('Vacation Tracker'!$M13:$Z13,0,ER$4))-1),0)))</f>
        <v>0</v>
      </c>
      <c r="EV10" s="165">
        <f ca="1">SUM(OFFSET('Vacation Tracker'!$M13:$Z13,0,EV$4))</f>
        <v>0</v>
      </c>
      <c r="EW10" s="166">
        <f t="shared" ref="EW10" ca="1" si="292">EV10-EX10</f>
        <v>0</v>
      </c>
      <c r="EX10" s="166">
        <f t="array" aca="1" ref="EX10" ca="1">SUM(IF(RIGHT(OFFSET('Vacation Tracker'!$M13:$Z13,0,EV$4))&lt;&gt;"O",IFERROR(--LEFT(OFFSET('Vacation Tracker'!$M13:$Z13,0,EV$4),LEN(OFFSET('Vacation Tracker'!$M13:$Z13,0,EV$4))-1),0)))</f>
        <v>0</v>
      </c>
      <c r="EY10" s="166">
        <f t="array" aca="1" ref="EY10" ca="1">SUM(IF(RIGHT(OFFSET('Vacation Tracker'!$M13:$Z13,0,EV$4))=EY$8,IFERROR(--LEFT(OFFSET('Vacation Tracker'!$M13:$Z13,0,EV$4),LEN(OFFSET('Vacation Tracker'!$M13:$Z13,0,EV$4))-1),0)))</f>
        <v>0</v>
      </c>
      <c r="EZ10" s="165">
        <f ca="1">SUM(OFFSET('Vacation Tracker'!$M13:$Z13,0,EZ$4))</f>
        <v>0</v>
      </c>
      <c r="FA10" s="166">
        <f t="shared" ref="FA10" ca="1" si="293">EZ10-FB10</f>
        <v>0</v>
      </c>
      <c r="FB10" s="166">
        <f t="array" aca="1" ref="FB10" ca="1">SUM(IF(RIGHT(OFFSET('Vacation Tracker'!$M13:$Z13,0,EZ$4))&lt;&gt;"O",IFERROR(--LEFT(OFFSET('Vacation Tracker'!$M13:$Z13,0,EZ$4),LEN(OFFSET('Vacation Tracker'!$M13:$Z13,0,EZ$4))-1),0)))</f>
        <v>0</v>
      </c>
      <c r="FC10" s="166">
        <f t="array" aca="1" ref="FC10" ca="1">SUM(IF(RIGHT(OFFSET('Vacation Tracker'!$M13:$Z13,0,EZ$4))=FC$8,IFERROR(--LEFT(OFFSET('Vacation Tracker'!$M13:$Z13,0,EZ$4),LEN(OFFSET('Vacation Tracker'!$M13:$Z13,0,EZ$4))-1),0)))</f>
        <v>0</v>
      </c>
      <c r="FD10" s="165">
        <f ca="1">SUM(OFFSET('Vacation Tracker'!$M13:$Z13,0,FD$4))</f>
        <v>0</v>
      </c>
      <c r="FE10" s="166">
        <f t="shared" ref="FE10" ca="1" si="294">FD10-FF10</f>
        <v>0</v>
      </c>
      <c r="FF10" s="166">
        <f t="array" aca="1" ref="FF10" ca="1">SUM(IF(RIGHT(OFFSET('Vacation Tracker'!$M13:$Z13,0,FD$4))&lt;&gt;"O",IFERROR(--LEFT(OFFSET('Vacation Tracker'!$M13:$Z13,0,FD$4),LEN(OFFSET('Vacation Tracker'!$M13:$Z13,0,FD$4))-1),0)))</f>
        <v>0</v>
      </c>
      <c r="FG10" s="166">
        <f t="array" aca="1" ref="FG10" ca="1">SUM(IF(RIGHT(OFFSET('Vacation Tracker'!$M13:$Z13,0,FD$4))=FG$8,IFERROR(--LEFT(OFFSET('Vacation Tracker'!$M13:$Z13,0,FD$4),LEN(OFFSET('Vacation Tracker'!$M13:$Z13,0,FD$4))-1),0)))</f>
        <v>0</v>
      </c>
      <c r="FH10" s="165">
        <f ca="1">SUM(OFFSET('Vacation Tracker'!$M13:$Z13,0,FH$4))</f>
        <v>0</v>
      </c>
      <c r="FI10" s="166">
        <f t="shared" ref="FI10" ca="1" si="295">FH10-FJ10</f>
        <v>0</v>
      </c>
      <c r="FJ10" s="166">
        <f t="array" aca="1" ref="FJ10" ca="1">SUM(IF(RIGHT(OFFSET('Vacation Tracker'!$M13:$Z13,0,FH$4))&lt;&gt;"O",IFERROR(--LEFT(OFFSET('Vacation Tracker'!$M13:$Z13,0,FH$4),LEN(OFFSET('Vacation Tracker'!$M13:$Z13,0,FH$4))-1),0)))</f>
        <v>0</v>
      </c>
      <c r="FK10" s="166">
        <f t="array" aca="1" ref="FK10" ca="1">SUM(IF(RIGHT(OFFSET('Vacation Tracker'!$M13:$Z13,0,FH$4))=FK$8,IFERROR(--LEFT(OFFSET('Vacation Tracker'!$M13:$Z13,0,FH$4),LEN(OFFSET('Vacation Tracker'!$M13:$Z13,0,FH$4))-1),0)))</f>
        <v>0</v>
      </c>
      <c r="FL10" s="165">
        <f ca="1">SUM(OFFSET('Vacation Tracker'!$M13:$Z13,0,FL$4))</f>
        <v>0</v>
      </c>
      <c r="FM10" s="166">
        <f t="shared" ref="FM10" ca="1" si="296">FL10-FN10</f>
        <v>0</v>
      </c>
      <c r="FN10" s="166">
        <f t="array" aca="1" ref="FN10" ca="1">SUM(IF(RIGHT(OFFSET('Vacation Tracker'!$M13:$Z13,0,FL$4))&lt;&gt;"O",IFERROR(--LEFT(OFFSET('Vacation Tracker'!$M13:$Z13,0,FL$4),LEN(OFFSET('Vacation Tracker'!$M13:$Z13,0,FL$4))-1),0)))</f>
        <v>0</v>
      </c>
      <c r="FO10" s="166">
        <f t="array" aca="1" ref="FO10" ca="1">SUM(IF(RIGHT(OFFSET('Vacation Tracker'!$M13:$Z13,0,FL$4))=FO$8,IFERROR(--LEFT(OFFSET('Vacation Tracker'!$M13:$Z13,0,FL$4),LEN(OFFSET('Vacation Tracker'!$M13:$Z13,0,FL$4))-1),0)))</f>
        <v>0</v>
      </c>
      <c r="FP10" s="165">
        <f ca="1">SUM(OFFSET('Vacation Tracker'!$M13:$Z13,0,FP$4))</f>
        <v>0</v>
      </c>
      <c r="FQ10" s="166">
        <f t="shared" ref="FQ10" ca="1" si="297">FP10-FR10</f>
        <v>0</v>
      </c>
      <c r="FR10" s="166">
        <f t="array" aca="1" ref="FR10" ca="1">SUM(IF(RIGHT(OFFSET('Vacation Tracker'!$M13:$Z13,0,FP$4))&lt;&gt;"O",IFERROR(--LEFT(OFFSET('Vacation Tracker'!$M13:$Z13,0,FP$4),LEN(OFFSET('Vacation Tracker'!$M13:$Z13,0,FP$4))-1),0)))</f>
        <v>0</v>
      </c>
      <c r="FS10" s="166">
        <f t="array" aca="1" ref="FS10" ca="1">SUM(IF(RIGHT(OFFSET('Vacation Tracker'!$M13:$Z13,0,FP$4))=FS$8,IFERROR(--LEFT(OFFSET('Vacation Tracker'!$M13:$Z13,0,FP$4),LEN(OFFSET('Vacation Tracker'!$M13:$Z13,0,FP$4))-1),0)))</f>
        <v>0</v>
      </c>
      <c r="FT10" s="165">
        <f ca="1">SUM(OFFSET('Vacation Tracker'!$M13:$Z13,0,FT$4))</f>
        <v>0</v>
      </c>
      <c r="FU10" s="166">
        <f t="shared" ref="FU10" ca="1" si="298">FT10-FV10</f>
        <v>0</v>
      </c>
      <c r="FV10" s="166">
        <f t="array" aca="1" ref="FV10" ca="1">SUM(IF(RIGHT(OFFSET('Vacation Tracker'!$M13:$Z13,0,FT$4))&lt;&gt;"O",IFERROR(--LEFT(OFFSET('Vacation Tracker'!$M13:$Z13,0,FT$4),LEN(OFFSET('Vacation Tracker'!$M13:$Z13,0,FT$4))-1),0)))</f>
        <v>0</v>
      </c>
      <c r="FW10" s="166">
        <f t="array" aca="1" ref="FW10" ca="1">SUM(IF(RIGHT(OFFSET('Vacation Tracker'!$M13:$Z13,0,FT$4))=FW$8,IFERROR(--LEFT(OFFSET('Vacation Tracker'!$M13:$Z13,0,FT$4),LEN(OFFSET('Vacation Tracker'!$M13:$Z13,0,FT$4))-1),0)))</f>
        <v>0</v>
      </c>
      <c r="FX10" s="165">
        <f ca="1">SUM(OFFSET('Vacation Tracker'!$M13:$Z13,0,FX$4))</f>
        <v>0</v>
      </c>
      <c r="FY10" s="166">
        <f t="shared" ref="FY10" ca="1" si="299">FX10-FZ10</f>
        <v>0</v>
      </c>
      <c r="FZ10" s="166">
        <f t="array" aca="1" ref="FZ10" ca="1">SUM(IF(RIGHT(OFFSET('Vacation Tracker'!$M13:$Z13,0,FX$4))&lt;&gt;"O",IFERROR(--LEFT(OFFSET('Vacation Tracker'!$M13:$Z13,0,FX$4),LEN(OFFSET('Vacation Tracker'!$M13:$Z13,0,FX$4))-1),0)))</f>
        <v>0</v>
      </c>
      <c r="GA10" s="166">
        <f t="array" aca="1" ref="GA10" ca="1">SUM(IF(RIGHT(OFFSET('Vacation Tracker'!$M13:$Z13,0,FX$4))=GA$8,IFERROR(--LEFT(OFFSET('Vacation Tracker'!$M13:$Z13,0,FX$4),LEN(OFFSET('Vacation Tracker'!$M13:$Z13,0,FX$4))-1),0)))</f>
        <v>0</v>
      </c>
      <c r="GB10" s="165">
        <f ca="1">SUM(OFFSET('Vacation Tracker'!$M13:$Z13,0,GB$4))</f>
        <v>0</v>
      </c>
      <c r="GC10" s="166">
        <f t="shared" ref="GC10" ca="1" si="300">GB10-GD10</f>
        <v>0</v>
      </c>
      <c r="GD10" s="166">
        <f t="array" aca="1" ref="GD10" ca="1">SUM(IF(RIGHT(OFFSET('Vacation Tracker'!$M13:$Z13,0,GB$4))&lt;&gt;"O",IFERROR(--LEFT(OFFSET('Vacation Tracker'!$M13:$Z13,0,GB$4),LEN(OFFSET('Vacation Tracker'!$M13:$Z13,0,GB$4))-1),0)))</f>
        <v>0</v>
      </c>
      <c r="GE10" s="166">
        <f t="array" aca="1" ref="GE10" ca="1">SUM(IF(RIGHT(OFFSET('Vacation Tracker'!$M13:$Z13,0,GB$4))=GE$8,IFERROR(--LEFT(OFFSET('Vacation Tracker'!$M13:$Z13,0,GB$4),LEN(OFFSET('Vacation Tracker'!$M13:$Z13,0,GB$4))-1),0)))</f>
        <v>0</v>
      </c>
      <c r="GF10" s="165">
        <f ca="1">SUM(OFFSET('Vacation Tracker'!$M13:$Z13,0,GF$4))</f>
        <v>0</v>
      </c>
      <c r="GG10" s="166">
        <f t="shared" ref="GG10" ca="1" si="301">GF10-GH10</f>
        <v>0</v>
      </c>
      <c r="GH10" s="166">
        <f t="array" aca="1" ref="GH10" ca="1">SUM(IF(RIGHT(OFFSET('Vacation Tracker'!$M13:$Z13,0,GF$4))&lt;&gt;"O",IFERROR(--LEFT(OFFSET('Vacation Tracker'!$M13:$Z13,0,GF$4),LEN(OFFSET('Vacation Tracker'!$M13:$Z13,0,GF$4))-1),0)))</f>
        <v>0</v>
      </c>
      <c r="GI10" s="166">
        <f t="array" aca="1" ref="GI10" ca="1">SUM(IF(RIGHT(OFFSET('Vacation Tracker'!$M13:$Z13,0,GF$4))=GI$8,IFERROR(--LEFT(OFFSET('Vacation Tracker'!$M13:$Z13,0,GF$4),LEN(OFFSET('Vacation Tracker'!$M13:$Z13,0,GF$4))-1),0)))</f>
        <v>0</v>
      </c>
      <c r="GJ10" s="165">
        <f ca="1">SUM(OFFSET('Vacation Tracker'!$M13:$Z13,0,GJ$4))</f>
        <v>0</v>
      </c>
      <c r="GK10" s="166">
        <f t="shared" ref="GK10" ca="1" si="302">GJ10-GL10</f>
        <v>0</v>
      </c>
      <c r="GL10" s="166">
        <f t="array" aca="1" ref="GL10" ca="1">SUM(IF(RIGHT(OFFSET('Vacation Tracker'!$M13:$Z13,0,GJ$4))&lt;&gt;"O",IFERROR(--LEFT(OFFSET('Vacation Tracker'!$M13:$Z13,0,GJ$4),LEN(OFFSET('Vacation Tracker'!$M13:$Z13,0,GJ$4))-1),0)))</f>
        <v>0</v>
      </c>
      <c r="GM10" s="166">
        <f t="array" aca="1" ref="GM10" ca="1">SUM(IF(RIGHT(OFFSET('Vacation Tracker'!$M13:$Z13,0,GJ$4))=GM$8,IFERROR(--LEFT(OFFSET('Vacation Tracker'!$M13:$Z13,0,GJ$4),LEN(OFFSET('Vacation Tracker'!$M13:$Z13,0,GJ$4))-1),0)))</f>
        <v>0</v>
      </c>
      <c r="GN10" s="165">
        <f ca="1">SUM(OFFSET('Vacation Tracker'!$M13:$Z13,0,GN$4))</f>
        <v>0</v>
      </c>
      <c r="GO10" s="166">
        <f t="shared" ref="GO10" ca="1" si="303">GN10-GP10</f>
        <v>0</v>
      </c>
      <c r="GP10" s="166">
        <f t="array" aca="1" ref="GP10" ca="1">SUM(IF(RIGHT(OFFSET('Vacation Tracker'!$M13:$Z13,0,GN$4))&lt;&gt;"O",IFERROR(--LEFT(OFFSET('Vacation Tracker'!$M13:$Z13,0,GN$4),LEN(OFFSET('Vacation Tracker'!$M13:$Z13,0,GN$4))-1),0)))</f>
        <v>0</v>
      </c>
      <c r="GQ10" s="166">
        <f t="array" aca="1" ref="GQ10" ca="1">SUM(IF(RIGHT(OFFSET('Vacation Tracker'!$M13:$Z13,0,GN$4))=GQ$8,IFERROR(--LEFT(OFFSET('Vacation Tracker'!$M13:$Z13,0,GN$4),LEN(OFFSET('Vacation Tracker'!$M13:$Z13,0,GN$4))-1),0)))</f>
        <v>0</v>
      </c>
      <c r="GR10" s="165">
        <f ca="1">SUM(OFFSET('Vacation Tracker'!$M13:$Z13,0,GR$4))</f>
        <v>0</v>
      </c>
      <c r="GS10" s="166">
        <f t="shared" ref="GS10" ca="1" si="304">GR10-GT10</f>
        <v>0</v>
      </c>
      <c r="GT10" s="166">
        <f t="array" aca="1" ref="GT10" ca="1">SUM(IF(RIGHT(OFFSET('Vacation Tracker'!$M13:$Z13,0,GR$4))&lt;&gt;"O",IFERROR(--LEFT(OFFSET('Vacation Tracker'!$M13:$Z13,0,GR$4),LEN(OFFSET('Vacation Tracker'!$M13:$Z13,0,GR$4))-1),0)))</f>
        <v>0</v>
      </c>
      <c r="GU10" s="166">
        <f t="array" aca="1" ref="GU10" ca="1">SUM(IF(RIGHT(OFFSET('Vacation Tracker'!$M13:$Z13,0,GR$4))=GU$8,IFERROR(--LEFT(OFFSET('Vacation Tracker'!$M13:$Z13,0,GR$4),LEN(OFFSET('Vacation Tracker'!$M13:$Z13,0,GR$4))-1),0)))</f>
        <v>0</v>
      </c>
      <c r="GV10" s="165">
        <f ca="1">SUM(OFFSET('Vacation Tracker'!$M13:$Z13,0,GV$4))</f>
        <v>0</v>
      </c>
      <c r="GW10" s="166">
        <f t="shared" ref="GW10" ca="1" si="305">GV10-GX10</f>
        <v>0</v>
      </c>
      <c r="GX10" s="166">
        <f t="array" aca="1" ref="GX10" ca="1">SUM(IF(RIGHT(OFFSET('Vacation Tracker'!$M13:$Z13,0,GV$4))&lt;&gt;"O",IFERROR(--LEFT(OFFSET('Vacation Tracker'!$M13:$Z13,0,GV$4),LEN(OFFSET('Vacation Tracker'!$M13:$Z13,0,GV$4))-1),0)))</f>
        <v>0</v>
      </c>
      <c r="GY10" s="166">
        <f t="array" aca="1" ref="GY10" ca="1">SUM(IF(RIGHT(OFFSET('Vacation Tracker'!$M13:$Z13,0,GV$4))=GY$8,IFERROR(--LEFT(OFFSET('Vacation Tracker'!$M13:$Z13,0,GV$4),LEN(OFFSET('Vacation Tracker'!$M13:$Z13,0,GV$4))-1),0)))</f>
        <v>0</v>
      </c>
      <c r="GZ10" s="165">
        <f ca="1">SUM(OFFSET('Vacation Tracker'!$M13:$Z13,0,GZ$4))</f>
        <v>0</v>
      </c>
      <c r="HA10" s="166">
        <f t="shared" ref="HA10" ca="1" si="306">GZ10-HB10</f>
        <v>0</v>
      </c>
      <c r="HB10" s="166">
        <f t="array" aca="1" ref="HB10" ca="1">SUM(IF(RIGHT(OFFSET('Vacation Tracker'!$M13:$Z13,0,GZ$4))&lt;&gt;"O",IFERROR(--LEFT(OFFSET('Vacation Tracker'!$M13:$Z13,0,GZ$4),LEN(OFFSET('Vacation Tracker'!$M13:$Z13,0,GZ$4))-1),0)))</f>
        <v>0</v>
      </c>
      <c r="HC10" s="166">
        <f t="array" aca="1" ref="HC10" ca="1">SUM(IF(RIGHT(OFFSET('Vacation Tracker'!$M13:$Z13,0,GZ$4))=HC$8,IFERROR(--LEFT(OFFSET('Vacation Tracker'!$M13:$Z13,0,GZ$4),LEN(OFFSET('Vacation Tracker'!$M13:$Z13,0,GZ$4))-1),0)))</f>
        <v>0</v>
      </c>
      <c r="HD10" s="165">
        <f ca="1">SUM(OFFSET('Vacation Tracker'!$M13:$Z13,0,HD$4))</f>
        <v>0</v>
      </c>
      <c r="HE10" s="166">
        <f t="shared" ref="HE10" ca="1" si="307">HD10-HF10</f>
        <v>0</v>
      </c>
      <c r="HF10" s="166">
        <f t="array" aca="1" ref="HF10" ca="1">SUM(IF(RIGHT(OFFSET('Vacation Tracker'!$M13:$Z13,0,HD$4))&lt;&gt;"O",IFERROR(--LEFT(OFFSET('Vacation Tracker'!$M13:$Z13,0,HD$4),LEN(OFFSET('Vacation Tracker'!$M13:$Z13,0,HD$4))-1),0)))</f>
        <v>0</v>
      </c>
      <c r="HG10" s="166">
        <f t="array" aca="1" ref="HG10" ca="1">SUM(IF(RIGHT(OFFSET('Vacation Tracker'!$M13:$Z13,0,HD$4))=HG$8,IFERROR(--LEFT(OFFSET('Vacation Tracker'!$M13:$Z13,0,HD$4),LEN(OFFSET('Vacation Tracker'!$M13:$Z13,0,HD$4))-1),0)))</f>
        <v>0</v>
      </c>
      <c r="HH10" s="165">
        <f ca="1">SUM(OFFSET('Vacation Tracker'!$M13:$Z13,0,HH$4))</f>
        <v>0</v>
      </c>
      <c r="HI10" s="166">
        <f t="shared" ref="HI10" ca="1" si="308">HH10-HJ10</f>
        <v>0</v>
      </c>
      <c r="HJ10" s="166">
        <f t="array" aca="1" ref="HJ10" ca="1">SUM(IF(RIGHT(OFFSET('Vacation Tracker'!$M13:$Z13,0,HH$4))&lt;&gt;"O",IFERROR(--LEFT(OFFSET('Vacation Tracker'!$M13:$Z13,0,HH$4),LEN(OFFSET('Vacation Tracker'!$M13:$Z13,0,HH$4))-1),0)))</f>
        <v>0</v>
      </c>
      <c r="HK10" s="166">
        <f t="array" aca="1" ref="HK10" ca="1">SUM(IF(RIGHT(OFFSET('Vacation Tracker'!$M13:$Z13,0,HH$4))=HK$8,IFERROR(--LEFT(OFFSET('Vacation Tracker'!$M13:$Z13,0,HH$4),LEN(OFFSET('Vacation Tracker'!$M13:$Z13,0,HH$4))-1),0)))</f>
        <v>0</v>
      </c>
      <c r="HL10" s="165">
        <f ca="1">SUM(OFFSET('Vacation Tracker'!$M13:$Z13,0,HL$4))</f>
        <v>0</v>
      </c>
      <c r="HM10" s="166">
        <f t="shared" ref="HM10" ca="1" si="309">HL10-HN10</f>
        <v>0</v>
      </c>
      <c r="HN10" s="166">
        <f t="array" aca="1" ref="HN10" ca="1">SUM(IF(RIGHT(OFFSET('Vacation Tracker'!$M13:$Z13,0,HL$4))&lt;&gt;"O",IFERROR(--LEFT(OFFSET('Vacation Tracker'!$M13:$Z13,0,HL$4),LEN(OFFSET('Vacation Tracker'!$M13:$Z13,0,HL$4))-1),0)))</f>
        <v>0</v>
      </c>
      <c r="HO10" s="166">
        <f t="array" aca="1" ref="HO10" ca="1">SUM(IF(RIGHT(OFFSET('Vacation Tracker'!$M13:$Z13,0,HL$4))=HO$8,IFERROR(--LEFT(OFFSET('Vacation Tracker'!$M13:$Z13,0,HL$4),LEN(OFFSET('Vacation Tracker'!$M13:$Z13,0,HL$4))-1),0)))</f>
        <v>0</v>
      </c>
      <c r="HP10" s="165">
        <f ca="1">SUM(OFFSET('Vacation Tracker'!$M13:$Z13,0,HP$4))</f>
        <v>0</v>
      </c>
      <c r="HQ10" s="166">
        <f t="shared" ref="HQ10" ca="1" si="310">HP10-HR10</f>
        <v>0</v>
      </c>
      <c r="HR10" s="166">
        <f t="array" aca="1" ref="HR10" ca="1">SUM(IF(RIGHT(OFFSET('Vacation Tracker'!$M13:$Z13,0,HP$4))&lt;&gt;"O",IFERROR(--LEFT(OFFSET('Vacation Tracker'!$M13:$Z13,0,HP$4),LEN(OFFSET('Vacation Tracker'!$M13:$Z13,0,HP$4))-1),0)))</f>
        <v>0</v>
      </c>
      <c r="HS10" s="165">
        <f t="array" aca="1" ref="HS10" ca="1">SUM(IF(RIGHT(OFFSET('Vacation Tracker'!$M13:$Z13,0,HP$4))=HS$8,IFERROR(--LEFT(OFFSET('Vacation Tracker'!$M13:$Z13,0,HP$4),LEN(OFFSET('Vacation Tracker'!$M13:$Z13,0,HP$4))-1),0)))</f>
        <v>0</v>
      </c>
    </row>
    <row r="11" spans="1:227" ht="15" customHeight="1" x14ac:dyDescent="0.3">
      <c r="B11" s="162">
        <f>IF('Vacation Tracker'!B14&lt;&gt;"",'Vacation Tracker'!B14,"")</f>
        <v>3</v>
      </c>
      <c r="C11" s="163" t="str">
        <f>IF('Vacation Tracker'!C14&lt;&gt;"",'Vacation Tracker'!C14,"")</f>
        <v>John Doe 3</v>
      </c>
      <c r="D11" s="205">
        <f>IF('Vacation Tracker'!D14&lt;&gt;"",'Vacation Tracker'!D14,"")</f>
        <v>41974</v>
      </c>
      <c r="E11" s="205" t="str">
        <f>IF('Vacation Tracker'!E14&lt;&gt;"",'Vacation Tracker'!E14,"")</f>
        <v/>
      </c>
      <c r="F11" s="163" t="str">
        <f>IF('Vacation Tracker'!F14&lt;&gt;"",'Vacation Tracker'!F14,"")</f>
        <v>Marketing</v>
      </c>
      <c r="G11" s="163" t="str">
        <f>IF('Vacation Tracker'!G14&lt;&gt;"",'Vacation Tracker'!G14,"")</f>
        <v>Permanent</v>
      </c>
      <c r="H11" s="164">
        <f t="shared" ca="1" si="258"/>
        <v>56</v>
      </c>
      <c r="I11" s="164">
        <f t="shared" ca="1" si="258"/>
        <v>48</v>
      </c>
      <c r="J11" s="164">
        <f t="shared" ca="1" si="258"/>
        <v>8</v>
      </c>
      <c r="K11" s="164">
        <f t="shared" ca="1" si="259"/>
        <v>0</v>
      </c>
      <c r="L11" s="165">
        <f ca="1">SUM(OFFSET('Vacation Tracker'!$M14:$Z14,0,L$4))</f>
        <v>8</v>
      </c>
      <c r="M11" s="166">
        <f t="shared" ca="1" si="204"/>
        <v>0</v>
      </c>
      <c r="N11" s="166">
        <f t="array" aca="1" ref="N11" ca="1">SUM(IF(RIGHT(OFFSET('Vacation Tracker'!$M14:$Z14,0,L$4))&lt;&gt;"O",IFERROR(--LEFT(OFFSET('Vacation Tracker'!$M14:$Z14,0,L$4),LEN(OFFSET('Vacation Tracker'!$M14:$Z14,0,L$4))-1),0)))</f>
        <v>8</v>
      </c>
      <c r="O11" s="166">
        <f t="array" aca="1" ref="O11" ca="1">SUM(IF(RIGHT(OFFSET('Vacation Tracker'!$M14:$Z14,0,L$4))=O$8,IFERROR(--LEFT(OFFSET('Vacation Tracker'!$M14:$Z14,0,L$4),LEN(OFFSET('Vacation Tracker'!$M14:$Z14,0,L$4))-1),0)))</f>
        <v>0</v>
      </c>
      <c r="P11" s="165">
        <f ca="1">SUM(OFFSET('Vacation Tracker'!$M14:$Z14,0,P$4))</f>
        <v>40</v>
      </c>
      <c r="Q11" s="166">
        <f t="shared" ca="1" si="205"/>
        <v>40</v>
      </c>
      <c r="R11" s="166">
        <f t="array" aca="1" ref="R11" ca="1">SUM(IF(RIGHT(OFFSET('Vacation Tracker'!$M14:$Z14,0,P$4))&lt;&gt;"O",IFERROR(--LEFT(OFFSET('Vacation Tracker'!$M14:$Z14,0,P$4),LEN(OFFSET('Vacation Tracker'!$M14:$Z14,0,P$4))-1),0)))</f>
        <v>0</v>
      </c>
      <c r="S11" s="166">
        <f t="array" aca="1" ref="S11" ca="1">SUM(IF(RIGHT(OFFSET('Vacation Tracker'!$M14:$Z14,0,P$4))=S$8,IFERROR(--LEFT(OFFSET('Vacation Tracker'!$M14:$Z14,0,P$4),LEN(OFFSET('Vacation Tracker'!$M14:$Z14,0,P$4))-1),0)))</f>
        <v>0</v>
      </c>
      <c r="T11" s="165">
        <f ca="1">SUM(OFFSET('Vacation Tracker'!$M14:$Z14,0,T$4))</f>
        <v>8</v>
      </c>
      <c r="U11" s="166">
        <f t="shared" ca="1" si="206"/>
        <v>8</v>
      </c>
      <c r="V11" s="166">
        <f t="array" aca="1" ref="V11" ca="1">SUM(IF(RIGHT(OFFSET('Vacation Tracker'!$M14:$Z14,0,T$4))&lt;&gt;"O",IFERROR(--LEFT(OFFSET('Vacation Tracker'!$M14:$Z14,0,T$4),LEN(OFFSET('Vacation Tracker'!$M14:$Z14,0,T$4))-1),0)))</f>
        <v>0</v>
      </c>
      <c r="W11" s="166">
        <f t="array" aca="1" ref="W11" ca="1">SUM(IF(RIGHT(OFFSET('Vacation Tracker'!$M14:$Z14,0,T$4))=W$8,IFERROR(--LEFT(OFFSET('Vacation Tracker'!$M14:$Z14,0,T$4),LEN(OFFSET('Vacation Tracker'!$M14:$Z14,0,T$4))-1),0)))</f>
        <v>0</v>
      </c>
      <c r="X11" s="165">
        <f ca="1">SUM(OFFSET('Vacation Tracker'!$M14:$Z14,0,X$4))</f>
        <v>0</v>
      </c>
      <c r="Y11" s="166">
        <f t="shared" ref="Y11" ca="1" si="311">X11-Z11</f>
        <v>0</v>
      </c>
      <c r="Z11" s="166">
        <f t="array" aca="1" ref="Z11" ca="1">SUM(IF(RIGHT(OFFSET('Vacation Tracker'!$M14:$Z14,0,X$4))&lt;&gt;"O",IFERROR(--LEFT(OFFSET('Vacation Tracker'!$M14:$Z14,0,X$4),LEN(OFFSET('Vacation Tracker'!$M14:$Z14,0,X$4))-1),0)))</f>
        <v>0</v>
      </c>
      <c r="AA11" s="166">
        <f t="array" aca="1" ref="AA11" ca="1">SUM(IF(RIGHT(OFFSET('Vacation Tracker'!$M14:$Z14,0,X$4))=AA$8,IFERROR(--LEFT(OFFSET('Vacation Tracker'!$M14:$Z14,0,X$4),LEN(OFFSET('Vacation Tracker'!$M14:$Z14,0,X$4))-1),0)))</f>
        <v>0</v>
      </c>
      <c r="AB11" s="165">
        <f ca="1">SUM(OFFSET('Vacation Tracker'!$M14:$Z14,0,AB$4))</f>
        <v>0</v>
      </c>
      <c r="AC11" s="166">
        <f t="shared" ref="AC11" ca="1" si="312">AB11-AD11</f>
        <v>0</v>
      </c>
      <c r="AD11" s="166">
        <f t="array" aca="1" ref="AD11" ca="1">SUM(IF(RIGHT(OFFSET('Vacation Tracker'!$M14:$Z14,0,AB$4))&lt;&gt;"O",IFERROR(--LEFT(OFFSET('Vacation Tracker'!$M14:$Z14,0,AB$4),LEN(OFFSET('Vacation Tracker'!$M14:$Z14,0,AB$4))-1),0)))</f>
        <v>0</v>
      </c>
      <c r="AE11" s="166">
        <f t="array" aca="1" ref="AE11" ca="1">SUM(IF(RIGHT(OFFSET('Vacation Tracker'!$M14:$Z14,0,AB$4))=AE$8,IFERROR(--LEFT(OFFSET('Vacation Tracker'!$M14:$Z14,0,AB$4),LEN(OFFSET('Vacation Tracker'!$M14:$Z14,0,AB$4))-1),0)))</f>
        <v>0</v>
      </c>
      <c r="AF11" s="165">
        <f ca="1">SUM(OFFSET('Vacation Tracker'!$M14:$Z14,0,AF$4))</f>
        <v>0</v>
      </c>
      <c r="AG11" s="166">
        <f t="shared" ref="AG11" ca="1" si="313">AF11-AH11</f>
        <v>0</v>
      </c>
      <c r="AH11" s="166">
        <f t="array" aca="1" ref="AH11" ca="1">SUM(IF(RIGHT(OFFSET('Vacation Tracker'!$M14:$Z14,0,AF$4))&lt;&gt;"O",IFERROR(--LEFT(OFFSET('Vacation Tracker'!$M14:$Z14,0,AF$4),LEN(OFFSET('Vacation Tracker'!$M14:$Z14,0,AF$4))-1),0)))</f>
        <v>0</v>
      </c>
      <c r="AI11" s="166">
        <f t="array" aca="1" ref="AI11" ca="1">SUM(IF(RIGHT(OFFSET('Vacation Tracker'!$M14:$Z14,0,AF$4))=AI$8,IFERROR(--LEFT(OFFSET('Vacation Tracker'!$M14:$Z14,0,AF$4),LEN(OFFSET('Vacation Tracker'!$M14:$Z14,0,AF$4))-1),0)))</f>
        <v>0</v>
      </c>
      <c r="AJ11" s="165">
        <f ca="1">SUM(OFFSET('Vacation Tracker'!$M14:$Z14,0,AJ$4))</f>
        <v>0</v>
      </c>
      <c r="AK11" s="166">
        <f t="shared" ref="AK11" ca="1" si="314">AJ11-AL11</f>
        <v>0</v>
      </c>
      <c r="AL11" s="166">
        <f t="array" aca="1" ref="AL11" ca="1">SUM(IF(RIGHT(OFFSET('Vacation Tracker'!$M14:$Z14,0,AJ$4))&lt;&gt;"O",IFERROR(--LEFT(OFFSET('Vacation Tracker'!$M14:$Z14,0,AJ$4),LEN(OFFSET('Vacation Tracker'!$M14:$Z14,0,AJ$4))-1),0)))</f>
        <v>0</v>
      </c>
      <c r="AM11" s="166">
        <f t="array" aca="1" ref="AM11" ca="1">SUM(IF(RIGHT(OFFSET('Vacation Tracker'!$M14:$Z14,0,AJ$4))=AM$8,IFERROR(--LEFT(OFFSET('Vacation Tracker'!$M14:$Z14,0,AJ$4),LEN(OFFSET('Vacation Tracker'!$M14:$Z14,0,AJ$4))-1),0)))</f>
        <v>0</v>
      </c>
      <c r="AN11" s="165">
        <f ca="1">SUM(OFFSET('Vacation Tracker'!$M14:$Z14,0,AN$4))</f>
        <v>0</v>
      </c>
      <c r="AO11" s="166">
        <f t="shared" ref="AO11" ca="1" si="315">AN11-AP11</f>
        <v>0</v>
      </c>
      <c r="AP11" s="166">
        <f t="array" aca="1" ref="AP11" ca="1">SUM(IF(RIGHT(OFFSET('Vacation Tracker'!$M14:$Z14,0,AN$4))&lt;&gt;"O",IFERROR(--LEFT(OFFSET('Vacation Tracker'!$M14:$Z14,0,AN$4),LEN(OFFSET('Vacation Tracker'!$M14:$Z14,0,AN$4))-1),0)))</f>
        <v>0</v>
      </c>
      <c r="AQ11" s="166">
        <f t="array" aca="1" ref="AQ11" ca="1">SUM(IF(RIGHT(OFFSET('Vacation Tracker'!$M14:$Z14,0,AN$4))=AQ$8,IFERROR(--LEFT(OFFSET('Vacation Tracker'!$M14:$Z14,0,AN$4),LEN(OFFSET('Vacation Tracker'!$M14:$Z14,0,AN$4))-1),0)))</f>
        <v>0</v>
      </c>
      <c r="AR11" s="165">
        <f ca="1">SUM(OFFSET('Vacation Tracker'!$M14:$Z14,0,AR$4))</f>
        <v>0</v>
      </c>
      <c r="AS11" s="166">
        <f t="shared" ref="AS11" ca="1" si="316">AR11-AT11</f>
        <v>0</v>
      </c>
      <c r="AT11" s="166">
        <f t="array" aca="1" ref="AT11" ca="1">SUM(IF(RIGHT(OFFSET('Vacation Tracker'!$M14:$Z14,0,AR$4))&lt;&gt;"O",IFERROR(--LEFT(OFFSET('Vacation Tracker'!$M14:$Z14,0,AR$4),LEN(OFFSET('Vacation Tracker'!$M14:$Z14,0,AR$4))-1),0)))</f>
        <v>0</v>
      </c>
      <c r="AU11" s="166">
        <f t="array" aca="1" ref="AU11" ca="1">SUM(IF(RIGHT(OFFSET('Vacation Tracker'!$M14:$Z14,0,AR$4))=AU$8,IFERROR(--LEFT(OFFSET('Vacation Tracker'!$M14:$Z14,0,AR$4),LEN(OFFSET('Vacation Tracker'!$M14:$Z14,0,AR$4))-1),0)))</f>
        <v>0</v>
      </c>
      <c r="AV11" s="165">
        <f ca="1">SUM(OFFSET('Vacation Tracker'!$M14:$Z14,0,AV$4))</f>
        <v>0</v>
      </c>
      <c r="AW11" s="166">
        <f t="shared" ref="AW11" ca="1" si="317">AV11-AX11</f>
        <v>0</v>
      </c>
      <c r="AX11" s="166">
        <f t="array" aca="1" ref="AX11" ca="1">SUM(IF(RIGHT(OFFSET('Vacation Tracker'!$M14:$Z14,0,AV$4))&lt;&gt;"O",IFERROR(--LEFT(OFFSET('Vacation Tracker'!$M14:$Z14,0,AV$4),LEN(OFFSET('Vacation Tracker'!$M14:$Z14,0,AV$4))-1),0)))</f>
        <v>0</v>
      </c>
      <c r="AY11" s="166">
        <f t="array" aca="1" ref="AY11" ca="1">SUM(IF(RIGHT(OFFSET('Vacation Tracker'!$M14:$Z14,0,AV$4))=AY$8,IFERROR(--LEFT(OFFSET('Vacation Tracker'!$M14:$Z14,0,AV$4),LEN(OFFSET('Vacation Tracker'!$M14:$Z14,0,AV$4))-1),0)))</f>
        <v>0</v>
      </c>
      <c r="AZ11" s="165">
        <f ca="1">SUM(OFFSET('Vacation Tracker'!$M14:$Z14,0,AZ$4))</f>
        <v>0</v>
      </c>
      <c r="BA11" s="166">
        <f t="shared" ref="BA11" ca="1" si="318">AZ11-BB11</f>
        <v>0</v>
      </c>
      <c r="BB11" s="166">
        <f t="array" aca="1" ref="BB11" ca="1">SUM(IF(RIGHT(OFFSET('Vacation Tracker'!$M14:$Z14,0,AZ$4))&lt;&gt;"O",IFERROR(--LEFT(OFFSET('Vacation Tracker'!$M14:$Z14,0,AZ$4),LEN(OFFSET('Vacation Tracker'!$M14:$Z14,0,AZ$4))-1),0)))</f>
        <v>0</v>
      </c>
      <c r="BC11" s="166">
        <f t="array" aca="1" ref="BC11" ca="1">SUM(IF(RIGHT(OFFSET('Vacation Tracker'!$M14:$Z14,0,AZ$4))=BC$8,IFERROR(--LEFT(OFFSET('Vacation Tracker'!$M14:$Z14,0,AZ$4),LEN(OFFSET('Vacation Tracker'!$M14:$Z14,0,AZ$4))-1),0)))</f>
        <v>0</v>
      </c>
      <c r="BD11" s="165">
        <f ca="1">SUM(OFFSET('Vacation Tracker'!$M14:$Z14,0,BD$4))</f>
        <v>0</v>
      </c>
      <c r="BE11" s="166">
        <f t="shared" ref="BE11" ca="1" si="319">BD11-BF11</f>
        <v>0</v>
      </c>
      <c r="BF11" s="166">
        <f t="array" aca="1" ref="BF11" ca="1">SUM(IF(RIGHT(OFFSET('Vacation Tracker'!$M14:$Z14,0,BD$4))&lt;&gt;"O",IFERROR(--LEFT(OFFSET('Vacation Tracker'!$M14:$Z14,0,BD$4),LEN(OFFSET('Vacation Tracker'!$M14:$Z14,0,BD$4))-1),0)))</f>
        <v>0</v>
      </c>
      <c r="BG11" s="166">
        <f t="array" aca="1" ref="BG11" ca="1">SUM(IF(RIGHT(OFFSET('Vacation Tracker'!$M14:$Z14,0,BD$4))=BG$8,IFERROR(--LEFT(OFFSET('Vacation Tracker'!$M14:$Z14,0,BD$4),LEN(OFFSET('Vacation Tracker'!$M14:$Z14,0,BD$4))-1),0)))</f>
        <v>0</v>
      </c>
      <c r="BH11" s="165">
        <f ca="1">SUM(OFFSET('Vacation Tracker'!$M14:$Z14,0,BH$4))</f>
        <v>0</v>
      </c>
      <c r="BI11" s="166">
        <f t="shared" ref="BI11" ca="1" si="320">BH11-BJ11</f>
        <v>0</v>
      </c>
      <c r="BJ11" s="166">
        <f t="array" aca="1" ref="BJ11" ca="1">SUM(IF(RIGHT(OFFSET('Vacation Tracker'!$M14:$Z14,0,BH$4))&lt;&gt;"O",IFERROR(--LEFT(OFFSET('Vacation Tracker'!$M14:$Z14,0,BH$4),LEN(OFFSET('Vacation Tracker'!$M14:$Z14,0,BH$4))-1),0)))</f>
        <v>0</v>
      </c>
      <c r="BK11" s="166">
        <f t="array" aca="1" ref="BK11" ca="1">SUM(IF(RIGHT(OFFSET('Vacation Tracker'!$M14:$Z14,0,BH$4))=BK$8,IFERROR(--LEFT(OFFSET('Vacation Tracker'!$M14:$Z14,0,BH$4),LEN(OFFSET('Vacation Tracker'!$M14:$Z14,0,BH$4))-1),0)))</f>
        <v>0</v>
      </c>
      <c r="BL11" s="165">
        <f ca="1">SUM(OFFSET('Vacation Tracker'!$M14:$Z14,0,BL$4))</f>
        <v>0</v>
      </c>
      <c r="BM11" s="166">
        <f t="shared" ref="BM11" ca="1" si="321">BL11-BN11</f>
        <v>0</v>
      </c>
      <c r="BN11" s="166">
        <f t="array" aca="1" ref="BN11" ca="1">SUM(IF(RIGHT(OFFSET('Vacation Tracker'!$M14:$Z14,0,BL$4))&lt;&gt;"O",IFERROR(--LEFT(OFFSET('Vacation Tracker'!$M14:$Z14,0,BL$4),LEN(OFFSET('Vacation Tracker'!$M14:$Z14,0,BL$4))-1),0)))</f>
        <v>0</v>
      </c>
      <c r="BO11" s="166">
        <f t="array" aca="1" ref="BO11" ca="1">SUM(IF(RIGHT(OFFSET('Vacation Tracker'!$M14:$Z14,0,BL$4))=BO$8,IFERROR(--LEFT(OFFSET('Vacation Tracker'!$M14:$Z14,0,BL$4),LEN(OFFSET('Vacation Tracker'!$M14:$Z14,0,BL$4))-1),0)))</f>
        <v>0</v>
      </c>
      <c r="BP11" s="165">
        <f ca="1">SUM(OFFSET('Vacation Tracker'!$M14:$Z14,0,BP$4))</f>
        <v>0</v>
      </c>
      <c r="BQ11" s="166">
        <f t="shared" ref="BQ11" ca="1" si="322">BP11-BR11</f>
        <v>0</v>
      </c>
      <c r="BR11" s="166">
        <f t="array" aca="1" ref="BR11" ca="1">SUM(IF(RIGHT(OFFSET('Vacation Tracker'!$M14:$Z14,0,BP$4))&lt;&gt;"O",IFERROR(--LEFT(OFFSET('Vacation Tracker'!$M14:$Z14,0,BP$4),LEN(OFFSET('Vacation Tracker'!$M14:$Z14,0,BP$4))-1),0)))</f>
        <v>0</v>
      </c>
      <c r="BS11" s="166">
        <f t="array" aca="1" ref="BS11" ca="1">SUM(IF(RIGHT(OFFSET('Vacation Tracker'!$M14:$Z14,0,BP$4))=BS$8,IFERROR(--LEFT(OFFSET('Vacation Tracker'!$M14:$Z14,0,BP$4),LEN(OFFSET('Vacation Tracker'!$M14:$Z14,0,BP$4))-1),0)))</f>
        <v>0</v>
      </c>
      <c r="BT11" s="165">
        <f ca="1">SUM(OFFSET('Vacation Tracker'!$M14:$Z14,0,BT$4))</f>
        <v>0</v>
      </c>
      <c r="BU11" s="166">
        <f t="shared" ref="BU11" ca="1" si="323">BT11-BV11</f>
        <v>0</v>
      </c>
      <c r="BV11" s="166">
        <f t="array" aca="1" ref="BV11" ca="1">SUM(IF(RIGHT(OFFSET('Vacation Tracker'!$M14:$Z14,0,BT$4))&lt;&gt;"O",IFERROR(--LEFT(OFFSET('Vacation Tracker'!$M14:$Z14,0,BT$4),LEN(OFFSET('Vacation Tracker'!$M14:$Z14,0,BT$4))-1),0)))</f>
        <v>0</v>
      </c>
      <c r="BW11" s="166">
        <f t="array" aca="1" ref="BW11" ca="1">SUM(IF(RIGHT(OFFSET('Vacation Tracker'!$M14:$Z14,0,BT$4))=BW$8,IFERROR(--LEFT(OFFSET('Vacation Tracker'!$M14:$Z14,0,BT$4),LEN(OFFSET('Vacation Tracker'!$M14:$Z14,0,BT$4))-1),0)))</f>
        <v>0</v>
      </c>
      <c r="BX11" s="165">
        <f ca="1">SUM(OFFSET('Vacation Tracker'!$M14:$Z14,0,BX$4))</f>
        <v>0</v>
      </c>
      <c r="BY11" s="166">
        <f t="shared" ref="BY11" ca="1" si="324">BX11-BZ11</f>
        <v>0</v>
      </c>
      <c r="BZ11" s="166">
        <f t="array" aca="1" ref="BZ11" ca="1">SUM(IF(RIGHT(OFFSET('Vacation Tracker'!$M14:$Z14,0,BX$4))&lt;&gt;"O",IFERROR(--LEFT(OFFSET('Vacation Tracker'!$M14:$Z14,0,BX$4),LEN(OFFSET('Vacation Tracker'!$M14:$Z14,0,BX$4))-1),0)))</f>
        <v>0</v>
      </c>
      <c r="CA11" s="166">
        <f t="array" aca="1" ref="CA11" ca="1">SUM(IF(RIGHT(OFFSET('Vacation Tracker'!$M14:$Z14,0,BX$4))=CA$8,IFERROR(--LEFT(OFFSET('Vacation Tracker'!$M14:$Z14,0,BX$4),LEN(OFFSET('Vacation Tracker'!$M14:$Z14,0,BX$4))-1),0)))</f>
        <v>0</v>
      </c>
      <c r="CB11" s="165">
        <f ca="1">SUM(OFFSET('Vacation Tracker'!$M14:$Z14,0,CB$4))</f>
        <v>0</v>
      </c>
      <c r="CC11" s="166">
        <f t="shared" ref="CC11" ca="1" si="325">CB11-CD11</f>
        <v>0</v>
      </c>
      <c r="CD11" s="166">
        <f t="array" aca="1" ref="CD11" ca="1">SUM(IF(RIGHT(OFFSET('Vacation Tracker'!$M14:$Z14,0,CB$4))&lt;&gt;"O",IFERROR(--LEFT(OFFSET('Vacation Tracker'!$M14:$Z14,0,CB$4),LEN(OFFSET('Vacation Tracker'!$M14:$Z14,0,CB$4))-1),0)))</f>
        <v>0</v>
      </c>
      <c r="CE11" s="166">
        <f t="array" aca="1" ref="CE11" ca="1">SUM(IF(RIGHT(OFFSET('Vacation Tracker'!$M14:$Z14,0,CB$4))=CE$8,IFERROR(--LEFT(OFFSET('Vacation Tracker'!$M14:$Z14,0,CB$4),LEN(OFFSET('Vacation Tracker'!$M14:$Z14,0,CB$4))-1),0)))</f>
        <v>0</v>
      </c>
      <c r="CF11" s="165">
        <f ca="1">SUM(OFFSET('Vacation Tracker'!$M14:$Z14,0,CF$4))</f>
        <v>0</v>
      </c>
      <c r="CG11" s="166">
        <f t="shared" ref="CG11" ca="1" si="326">CF11-CH11</f>
        <v>0</v>
      </c>
      <c r="CH11" s="166">
        <f t="array" aca="1" ref="CH11" ca="1">SUM(IF(RIGHT(OFFSET('Vacation Tracker'!$M14:$Z14,0,CF$4))&lt;&gt;"O",IFERROR(--LEFT(OFFSET('Vacation Tracker'!$M14:$Z14,0,CF$4),LEN(OFFSET('Vacation Tracker'!$M14:$Z14,0,CF$4))-1),0)))</f>
        <v>0</v>
      </c>
      <c r="CI11" s="166">
        <f t="array" aca="1" ref="CI11" ca="1">SUM(IF(RIGHT(OFFSET('Vacation Tracker'!$M14:$Z14,0,CF$4))=CI$8,IFERROR(--LEFT(OFFSET('Vacation Tracker'!$M14:$Z14,0,CF$4),LEN(OFFSET('Vacation Tracker'!$M14:$Z14,0,CF$4))-1),0)))</f>
        <v>0</v>
      </c>
      <c r="CJ11" s="165">
        <f ca="1">SUM(OFFSET('Vacation Tracker'!$M14:$Z14,0,CJ$4))</f>
        <v>0</v>
      </c>
      <c r="CK11" s="166">
        <f t="shared" ref="CK11" ca="1" si="327">CJ11-CL11</f>
        <v>0</v>
      </c>
      <c r="CL11" s="166">
        <f t="array" aca="1" ref="CL11" ca="1">SUM(IF(RIGHT(OFFSET('Vacation Tracker'!$M14:$Z14,0,CJ$4))&lt;&gt;"O",IFERROR(--LEFT(OFFSET('Vacation Tracker'!$M14:$Z14,0,CJ$4),LEN(OFFSET('Vacation Tracker'!$M14:$Z14,0,CJ$4))-1),0)))</f>
        <v>0</v>
      </c>
      <c r="CM11" s="166">
        <f t="array" aca="1" ref="CM11" ca="1">SUM(IF(RIGHT(OFFSET('Vacation Tracker'!$M14:$Z14,0,CJ$4))=CM$8,IFERROR(--LEFT(OFFSET('Vacation Tracker'!$M14:$Z14,0,CJ$4),LEN(OFFSET('Vacation Tracker'!$M14:$Z14,0,CJ$4))-1),0)))</f>
        <v>0</v>
      </c>
      <c r="CN11" s="165">
        <f ca="1">SUM(OFFSET('Vacation Tracker'!$M14:$Z14,0,CN$4))</f>
        <v>0</v>
      </c>
      <c r="CO11" s="166">
        <f t="shared" ref="CO11" ca="1" si="328">CN11-CP11</f>
        <v>0</v>
      </c>
      <c r="CP11" s="166">
        <f t="array" aca="1" ref="CP11" ca="1">SUM(IF(RIGHT(OFFSET('Vacation Tracker'!$M14:$Z14,0,CN$4))&lt;&gt;"O",IFERROR(--LEFT(OFFSET('Vacation Tracker'!$M14:$Z14,0,CN$4),LEN(OFFSET('Vacation Tracker'!$M14:$Z14,0,CN$4))-1),0)))</f>
        <v>0</v>
      </c>
      <c r="CQ11" s="166">
        <f t="array" aca="1" ref="CQ11" ca="1">SUM(IF(RIGHT(OFFSET('Vacation Tracker'!$M14:$Z14,0,CN$4))=CQ$8,IFERROR(--LEFT(OFFSET('Vacation Tracker'!$M14:$Z14,0,CN$4),LEN(OFFSET('Vacation Tracker'!$M14:$Z14,0,CN$4))-1),0)))</f>
        <v>0</v>
      </c>
      <c r="CR11" s="165">
        <f ca="1">SUM(OFFSET('Vacation Tracker'!$M14:$Z14,0,CR$4))</f>
        <v>0</v>
      </c>
      <c r="CS11" s="166">
        <f t="shared" ref="CS11" ca="1" si="329">CR11-CT11</f>
        <v>0</v>
      </c>
      <c r="CT11" s="166">
        <f t="array" aca="1" ref="CT11" ca="1">SUM(IF(RIGHT(OFFSET('Vacation Tracker'!$M14:$Z14,0,CR$4))&lt;&gt;"O",IFERROR(--LEFT(OFFSET('Vacation Tracker'!$M14:$Z14,0,CR$4),LEN(OFFSET('Vacation Tracker'!$M14:$Z14,0,CR$4))-1),0)))</f>
        <v>0</v>
      </c>
      <c r="CU11" s="166">
        <f t="array" aca="1" ref="CU11" ca="1">SUM(IF(RIGHT(OFFSET('Vacation Tracker'!$M14:$Z14,0,CR$4))=CU$8,IFERROR(--LEFT(OFFSET('Vacation Tracker'!$M14:$Z14,0,CR$4),LEN(OFFSET('Vacation Tracker'!$M14:$Z14,0,CR$4))-1),0)))</f>
        <v>0</v>
      </c>
      <c r="CV11" s="165">
        <f ca="1">SUM(OFFSET('Vacation Tracker'!$M14:$Z14,0,CV$4))</f>
        <v>0</v>
      </c>
      <c r="CW11" s="166">
        <f t="shared" ref="CW11" ca="1" si="330">CV11-CX11</f>
        <v>0</v>
      </c>
      <c r="CX11" s="166">
        <f t="array" aca="1" ref="CX11" ca="1">SUM(IF(RIGHT(OFFSET('Vacation Tracker'!$M14:$Z14,0,CV$4))&lt;&gt;"O",IFERROR(--LEFT(OFFSET('Vacation Tracker'!$M14:$Z14,0,CV$4),LEN(OFFSET('Vacation Tracker'!$M14:$Z14,0,CV$4))-1),0)))</f>
        <v>0</v>
      </c>
      <c r="CY11" s="166">
        <f t="array" aca="1" ref="CY11" ca="1">SUM(IF(RIGHT(OFFSET('Vacation Tracker'!$M14:$Z14,0,CV$4))=CY$8,IFERROR(--LEFT(OFFSET('Vacation Tracker'!$M14:$Z14,0,CV$4),LEN(OFFSET('Vacation Tracker'!$M14:$Z14,0,CV$4))-1),0)))</f>
        <v>0</v>
      </c>
      <c r="CZ11" s="165">
        <f ca="1">SUM(OFFSET('Vacation Tracker'!$M14:$Z14,0,CZ$4))</f>
        <v>0</v>
      </c>
      <c r="DA11" s="166">
        <f t="shared" ref="DA11" ca="1" si="331">CZ11-DB11</f>
        <v>0</v>
      </c>
      <c r="DB11" s="166">
        <f t="array" aca="1" ref="DB11" ca="1">SUM(IF(RIGHT(OFFSET('Vacation Tracker'!$M14:$Z14,0,CZ$4))&lt;&gt;"O",IFERROR(--LEFT(OFFSET('Vacation Tracker'!$M14:$Z14,0,CZ$4),LEN(OFFSET('Vacation Tracker'!$M14:$Z14,0,CZ$4))-1),0)))</f>
        <v>0</v>
      </c>
      <c r="DC11" s="166">
        <f t="array" aca="1" ref="DC11" ca="1">SUM(IF(RIGHT(OFFSET('Vacation Tracker'!$M14:$Z14,0,CZ$4))=DC$8,IFERROR(--LEFT(OFFSET('Vacation Tracker'!$M14:$Z14,0,CZ$4),LEN(OFFSET('Vacation Tracker'!$M14:$Z14,0,CZ$4))-1),0)))</f>
        <v>0</v>
      </c>
      <c r="DD11" s="165">
        <f ca="1">SUM(OFFSET('Vacation Tracker'!$M14:$Z14,0,DD$4))</f>
        <v>0</v>
      </c>
      <c r="DE11" s="166">
        <f t="shared" ref="DE11" ca="1" si="332">DD11-DF11</f>
        <v>0</v>
      </c>
      <c r="DF11" s="166">
        <f t="array" aca="1" ref="DF11" ca="1">SUM(IF(RIGHT(OFFSET('Vacation Tracker'!$M14:$Z14,0,DD$4))&lt;&gt;"O",IFERROR(--LEFT(OFFSET('Vacation Tracker'!$M14:$Z14,0,DD$4),LEN(OFFSET('Vacation Tracker'!$M14:$Z14,0,DD$4))-1),0)))</f>
        <v>0</v>
      </c>
      <c r="DG11" s="166">
        <f t="array" aca="1" ref="DG11" ca="1">SUM(IF(RIGHT(OFFSET('Vacation Tracker'!$M14:$Z14,0,DD$4))=DG$8,IFERROR(--LEFT(OFFSET('Vacation Tracker'!$M14:$Z14,0,DD$4),LEN(OFFSET('Vacation Tracker'!$M14:$Z14,0,DD$4))-1),0)))</f>
        <v>0</v>
      </c>
      <c r="DH11" s="165">
        <f ca="1">SUM(OFFSET('Vacation Tracker'!$M14:$Z14,0,DH$4))</f>
        <v>0</v>
      </c>
      <c r="DI11" s="166">
        <f t="shared" ref="DI11" ca="1" si="333">DH11-DJ11</f>
        <v>0</v>
      </c>
      <c r="DJ11" s="166">
        <f t="array" aca="1" ref="DJ11" ca="1">SUM(IF(RIGHT(OFFSET('Vacation Tracker'!$M14:$Z14,0,DH$4))&lt;&gt;"O",IFERROR(--LEFT(OFFSET('Vacation Tracker'!$M14:$Z14,0,DH$4),LEN(OFFSET('Vacation Tracker'!$M14:$Z14,0,DH$4))-1),0)))</f>
        <v>0</v>
      </c>
      <c r="DK11" s="166">
        <f t="array" aca="1" ref="DK11" ca="1">SUM(IF(RIGHT(OFFSET('Vacation Tracker'!$M14:$Z14,0,DH$4))=DK$8,IFERROR(--LEFT(OFFSET('Vacation Tracker'!$M14:$Z14,0,DH$4),LEN(OFFSET('Vacation Tracker'!$M14:$Z14,0,DH$4))-1),0)))</f>
        <v>0</v>
      </c>
      <c r="DL11" s="165">
        <f ca="1">SUM(OFFSET('Vacation Tracker'!$M14:$Z14,0,DL$4))</f>
        <v>0</v>
      </c>
      <c r="DM11" s="166">
        <f t="shared" ref="DM11" ca="1" si="334">DL11-DN11</f>
        <v>0</v>
      </c>
      <c r="DN11" s="166">
        <f t="array" aca="1" ref="DN11" ca="1">SUM(IF(RIGHT(OFFSET('Vacation Tracker'!$M14:$Z14,0,DL$4))&lt;&gt;"O",IFERROR(--LEFT(OFFSET('Vacation Tracker'!$M14:$Z14,0,DL$4),LEN(OFFSET('Vacation Tracker'!$M14:$Z14,0,DL$4))-1),0)))</f>
        <v>0</v>
      </c>
      <c r="DO11" s="166">
        <f t="array" aca="1" ref="DO11" ca="1">SUM(IF(RIGHT(OFFSET('Vacation Tracker'!$M14:$Z14,0,DL$4))=DO$8,IFERROR(--LEFT(OFFSET('Vacation Tracker'!$M14:$Z14,0,DL$4),LEN(OFFSET('Vacation Tracker'!$M14:$Z14,0,DL$4))-1),0)))</f>
        <v>0</v>
      </c>
      <c r="DP11" s="165">
        <f ca="1">SUM(OFFSET('Vacation Tracker'!$M14:$Z14,0,DP$4))</f>
        <v>0</v>
      </c>
      <c r="DQ11" s="166">
        <f t="shared" ref="DQ11" ca="1" si="335">DP11-DR11</f>
        <v>0</v>
      </c>
      <c r="DR11" s="166">
        <f t="array" aca="1" ref="DR11" ca="1">SUM(IF(RIGHT(OFFSET('Vacation Tracker'!$M14:$Z14,0,DP$4))&lt;&gt;"O",IFERROR(--LEFT(OFFSET('Vacation Tracker'!$M14:$Z14,0,DP$4),LEN(OFFSET('Vacation Tracker'!$M14:$Z14,0,DP$4))-1),0)))</f>
        <v>0</v>
      </c>
      <c r="DS11" s="166">
        <f t="array" aca="1" ref="DS11" ca="1">SUM(IF(RIGHT(OFFSET('Vacation Tracker'!$M14:$Z14,0,DP$4))=DS$8,IFERROR(--LEFT(OFFSET('Vacation Tracker'!$M14:$Z14,0,DP$4),LEN(OFFSET('Vacation Tracker'!$M14:$Z14,0,DP$4))-1),0)))</f>
        <v>0</v>
      </c>
      <c r="DT11" s="165">
        <f ca="1">SUM(OFFSET('Vacation Tracker'!$M14:$Z14,0,DT$4))</f>
        <v>0</v>
      </c>
      <c r="DU11" s="166">
        <f t="shared" ref="DU11" ca="1" si="336">DT11-DV11</f>
        <v>0</v>
      </c>
      <c r="DV11" s="166">
        <f t="array" aca="1" ref="DV11" ca="1">SUM(IF(RIGHT(OFFSET('Vacation Tracker'!$M14:$Z14,0,DT$4))&lt;&gt;"O",IFERROR(--LEFT(OFFSET('Vacation Tracker'!$M14:$Z14,0,DT$4),LEN(OFFSET('Vacation Tracker'!$M14:$Z14,0,DT$4))-1),0)))</f>
        <v>0</v>
      </c>
      <c r="DW11" s="166">
        <f t="array" aca="1" ref="DW11" ca="1">SUM(IF(RIGHT(OFFSET('Vacation Tracker'!$M14:$Z14,0,DT$4))=DW$8,IFERROR(--LEFT(OFFSET('Vacation Tracker'!$M14:$Z14,0,DT$4),LEN(OFFSET('Vacation Tracker'!$M14:$Z14,0,DT$4))-1),0)))</f>
        <v>0</v>
      </c>
      <c r="DX11" s="165">
        <f ca="1">SUM(OFFSET('Vacation Tracker'!$M14:$Z14,0,DX$4))</f>
        <v>0</v>
      </c>
      <c r="DY11" s="166">
        <f t="shared" ref="DY11" ca="1" si="337">DX11-DZ11</f>
        <v>0</v>
      </c>
      <c r="DZ11" s="166">
        <f t="array" aca="1" ref="DZ11" ca="1">SUM(IF(RIGHT(OFFSET('Vacation Tracker'!$M14:$Z14,0,DX$4))&lt;&gt;"O",IFERROR(--LEFT(OFFSET('Vacation Tracker'!$M14:$Z14,0,DX$4),LEN(OFFSET('Vacation Tracker'!$M14:$Z14,0,DX$4))-1),0)))</f>
        <v>0</v>
      </c>
      <c r="EA11" s="166">
        <f t="array" aca="1" ref="EA11" ca="1">SUM(IF(RIGHT(OFFSET('Vacation Tracker'!$M14:$Z14,0,DX$4))=EA$8,IFERROR(--LEFT(OFFSET('Vacation Tracker'!$M14:$Z14,0,DX$4),LEN(OFFSET('Vacation Tracker'!$M14:$Z14,0,DX$4))-1),0)))</f>
        <v>0</v>
      </c>
      <c r="EB11" s="165">
        <f ca="1">SUM(OFFSET('Vacation Tracker'!$M14:$Z14,0,EB$4))</f>
        <v>0</v>
      </c>
      <c r="EC11" s="166">
        <f t="shared" ref="EC11" ca="1" si="338">EB11-ED11</f>
        <v>0</v>
      </c>
      <c r="ED11" s="166">
        <f t="array" aca="1" ref="ED11" ca="1">SUM(IF(RIGHT(OFFSET('Vacation Tracker'!$M14:$Z14,0,EB$4))&lt;&gt;"O",IFERROR(--LEFT(OFFSET('Vacation Tracker'!$M14:$Z14,0,EB$4),LEN(OFFSET('Vacation Tracker'!$M14:$Z14,0,EB$4))-1),0)))</f>
        <v>0</v>
      </c>
      <c r="EE11" s="166">
        <f t="array" aca="1" ref="EE11" ca="1">SUM(IF(RIGHT(OFFSET('Vacation Tracker'!$M14:$Z14,0,EB$4))=EE$8,IFERROR(--LEFT(OFFSET('Vacation Tracker'!$M14:$Z14,0,EB$4),LEN(OFFSET('Vacation Tracker'!$M14:$Z14,0,EB$4))-1),0)))</f>
        <v>0</v>
      </c>
      <c r="EF11" s="165">
        <f ca="1">SUM(OFFSET('Vacation Tracker'!$M14:$Z14,0,EF$4))</f>
        <v>0</v>
      </c>
      <c r="EG11" s="166">
        <f t="shared" ref="EG11" ca="1" si="339">EF11-EH11</f>
        <v>0</v>
      </c>
      <c r="EH11" s="166">
        <f t="array" aca="1" ref="EH11" ca="1">SUM(IF(RIGHT(OFFSET('Vacation Tracker'!$M14:$Z14,0,EF$4))&lt;&gt;"O",IFERROR(--LEFT(OFFSET('Vacation Tracker'!$M14:$Z14,0,EF$4),LEN(OFFSET('Vacation Tracker'!$M14:$Z14,0,EF$4))-1),0)))</f>
        <v>0</v>
      </c>
      <c r="EI11" s="166">
        <f t="array" aca="1" ref="EI11" ca="1">SUM(IF(RIGHT(OFFSET('Vacation Tracker'!$M14:$Z14,0,EF$4))=EI$8,IFERROR(--LEFT(OFFSET('Vacation Tracker'!$M14:$Z14,0,EF$4),LEN(OFFSET('Vacation Tracker'!$M14:$Z14,0,EF$4))-1),0)))</f>
        <v>0</v>
      </c>
      <c r="EJ11" s="165">
        <f ca="1">SUM(OFFSET('Vacation Tracker'!$M14:$Z14,0,EJ$4))</f>
        <v>0</v>
      </c>
      <c r="EK11" s="166">
        <f t="shared" ref="EK11" ca="1" si="340">EJ11-EL11</f>
        <v>0</v>
      </c>
      <c r="EL11" s="166">
        <f t="array" aca="1" ref="EL11" ca="1">SUM(IF(RIGHT(OFFSET('Vacation Tracker'!$M14:$Z14,0,EJ$4))&lt;&gt;"O",IFERROR(--LEFT(OFFSET('Vacation Tracker'!$M14:$Z14,0,EJ$4),LEN(OFFSET('Vacation Tracker'!$M14:$Z14,0,EJ$4))-1),0)))</f>
        <v>0</v>
      </c>
      <c r="EM11" s="166">
        <f t="array" aca="1" ref="EM11" ca="1">SUM(IF(RIGHT(OFFSET('Vacation Tracker'!$M14:$Z14,0,EJ$4))=EM$8,IFERROR(--LEFT(OFFSET('Vacation Tracker'!$M14:$Z14,0,EJ$4),LEN(OFFSET('Vacation Tracker'!$M14:$Z14,0,EJ$4))-1),0)))</f>
        <v>0</v>
      </c>
      <c r="EN11" s="165">
        <f ca="1">SUM(OFFSET('Vacation Tracker'!$M14:$Z14,0,EN$4))</f>
        <v>0</v>
      </c>
      <c r="EO11" s="166">
        <f t="shared" ref="EO11" ca="1" si="341">EN11-EP11</f>
        <v>0</v>
      </c>
      <c r="EP11" s="166">
        <f t="array" aca="1" ref="EP11" ca="1">SUM(IF(RIGHT(OFFSET('Vacation Tracker'!$M14:$Z14,0,EN$4))&lt;&gt;"O",IFERROR(--LEFT(OFFSET('Vacation Tracker'!$M14:$Z14,0,EN$4),LEN(OFFSET('Vacation Tracker'!$M14:$Z14,0,EN$4))-1),0)))</f>
        <v>0</v>
      </c>
      <c r="EQ11" s="166">
        <f t="array" aca="1" ref="EQ11" ca="1">SUM(IF(RIGHT(OFFSET('Vacation Tracker'!$M14:$Z14,0,EN$4))=EQ$8,IFERROR(--LEFT(OFFSET('Vacation Tracker'!$M14:$Z14,0,EN$4),LEN(OFFSET('Vacation Tracker'!$M14:$Z14,0,EN$4))-1),0)))</f>
        <v>0</v>
      </c>
      <c r="ER11" s="165">
        <f ca="1">SUM(OFFSET('Vacation Tracker'!$M14:$Z14,0,ER$4))</f>
        <v>0</v>
      </c>
      <c r="ES11" s="166">
        <f t="shared" ref="ES11" ca="1" si="342">ER11-ET11</f>
        <v>0</v>
      </c>
      <c r="ET11" s="166">
        <f t="array" aca="1" ref="ET11" ca="1">SUM(IF(RIGHT(OFFSET('Vacation Tracker'!$M14:$Z14,0,ER$4))&lt;&gt;"O",IFERROR(--LEFT(OFFSET('Vacation Tracker'!$M14:$Z14,0,ER$4),LEN(OFFSET('Vacation Tracker'!$M14:$Z14,0,ER$4))-1),0)))</f>
        <v>0</v>
      </c>
      <c r="EU11" s="166">
        <f t="array" aca="1" ref="EU11" ca="1">SUM(IF(RIGHT(OFFSET('Vacation Tracker'!$M14:$Z14,0,ER$4))=EU$8,IFERROR(--LEFT(OFFSET('Vacation Tracker'!$M14:$Z14,0,ER$4),LEN(OFFSET('Vacation Tracker'!$M14:$Z14,0,ER$4))-1),0)))</f>
        <v>0</v>
      </c>
      <c r="EV11" s="165">
        <f ca="1">SUM(OFFSET('Vacation Tracker'!$M14:$Z14,0,EV$4))</f>
        <v>0</v>
      </c>
      <c r="EW11" s="166">
        <f t="shared" ref="EW11" ca="1" si="343">EV11-EX11</f>
        <v>0</v>
      </c>
      <c r="EX11" s="166">
        <f t="array" aca="1" ref="EX11" ca="1">SUM(IF(RIGHT(OFFSET('Vacation Tracker'!$M14:$Z14,0,EV$4))&lt;&gt;"O",IFERROR(--LEFT(OFFSET('Vacation Tracker'!$M14:$Z14,0,EV$4),LEN(OFFSET('Vacation Tracker'!$M14:$Z14,0,EV$4))-1),0)))</f>
        <v>0</v>
      </c>
      <c r="EY11" s="166">
        <f t="array" aca="1" ref="EY11" ca="1">SUM(IF(RIGHT(OFFSET('Vacation Tracker'!$M14:$Z14,0,EV$4))=EY$8,IFERROR(--LEFT(OFFSET('Vacation Tracker'!$M14:$Z14,0,EV$4),LEN(OFFSET('Vacation Tracker'!$M14:$Z14,0,EV$4))-1),0)))</f>
        <v>0</v>
      </c>
      <c r="EZ11" s="165">
        <f ca="1">SUM(OFFSET('Vacation Tracker'!$M14:$Z14,0,EZ$4))</f>
        <v>0</v>
      </c>
      <c r="FA11" s="166">
        <f t="shared" ref="FA11" ca="1" si="344">EZ11-FB11</f>
        <v>0</v>
      </c>
      <c r="FB11" s="166">
        <f t="array" aca="1" ref="FB11" ca="1">SUM(IF(RIGHT(OFFSET('Vacation Tracker'!$M14:$Z14,0,EZ$4))&lt;&gt;"O",IFERROR(--LEFT(OFFSET('Vacation Tracker'!$M14:$Z14,0,EZ$4),LEN(OFFSET('Vacation Tracker'!$M14:$Z14,0,EZ$4))-1),0)))</f>
        <v>0</v>
      </c>
      <c r="FC11" s="166">
        <f t="array" aca="1" ref="FC11" ca="1">SUM(IF(RIGHT(OFFSET('Vacation Tracker'!$M14:$Z14,0,EZ$4))=FC$8,IFERROR(--LEFT(OFFSET('Vacation Tracker'!$M14:$Z14,0,EZ$4),LEN(OFFSET('Vacation Tracker'!$M14:$Z14,0,EZ$4))-1),0)))</f>
        <v>0</v>
      </c>
      <c r="FD11" s="165">
        <f ca="1">SUM(OFFSET('Vacation Tracker'!$M14:$Z14,0,FD$4))</f>
        <v>0</v>
      </c>
      <c r="FE11" s="166">
        <f t="shared" ref="FE11" ca="1" si="345">FD11-FF11</f>
        <v>0</v>
      </c>
      <c r="FF11" s="166">
        <f t="array" aca="1" ref="FF11" ca="1">SUM(IF(RIGHT(OFFSET('Vacation Tracker'!$M14:$Z14,0,FD$4))&lt;&gt;"O",IFERROR(--LEFT(OFFSET('Vacation Tracker'!$M14:$Z14,0,FD$4),LEN(OFFSET('Vacation Tracker'!$M14:$Z14,0,FD$4))-1),0)))</f>
        <v>0</v>
      </c>
      <c r="FG11" s="166">
        <f t="array" aca="1" ref="FG11" ca="1">SUM(IF(RIGHT(OFFSET('Vacation Tracker'!$M14:$Z14,0,FD$4))=FG$8,IFERROR(--LEFT(OFFSET('Vacation Tracker'!$M14:$Z14,0,FD$4),LEN(OFFSET('Vacation Tracker'!$M14:$Z14,0,FD$4))-1),0)))</f>
        <v>0</v>
      </c>
      <c r="FH11" s="165">
        <f ca="1">SUM(OFFSET('Vacation Tracker'!$M14:$Z14,0,FH$4))</f>
        <v>0</v>
      </c>
      <c r="FI11" s="166">
        <f t="shared" ref="FI11" ca="1" si="346">FH11-FJ11</f>
        <v>0</v>
      </c>
      <c r="FJ11" s="166">
        <f t="array" aca="1" ref="FJ11" ca="1">SUM(IF(RIGHT(OFFSET('Vacation Tracker'!$M14:$Z14,0,FH$4))&lt;&gt;"O",IFERROR(--LEFT(OFFSET('Vacation Tracker'!$M14:$Z14,0,FH$4),LEN(OFFSET('Vacation Tracker'!$M14:$Z14,0,FH$4))-1),0)))</f>
        <v>0</v>
      </c>
      <c r="FK11" s="166">
        <f t="array" aca="1" ref="FK11" ca="1">SUM(IF(RIGHT(OFFSET('Vacation Tracker'!$M14:$Z14,0,FH$4))=FK$8,IFERROR(--LEFT(OFFSET('Vacation Tracker'!$M14:$Z14,0,FH$4),LEN(OFFSET('Vacation Tracker'!$M14:$Z14,0,FH$4))-1),0)))</f>
        <v>0</v>
      </c>
      <c r="FL11" s="165">
        <f ca="1">SUM(OFFSET('Vacation Tracker'!$M14:$Z14,0,FL$4))</f>
        <v>0</v>
      </c>
      <c r="FM11" s="166">
        <f t="shared" ref="FM11" ca="1" si="347">FL11-FN11</f>
        <v>0</v>
      </c>
      <c r="FN11" s="166">
        <f t="array" aca="1" ref="FN11" ca="1">SUM(IF(RIGHT(OFFSET('Vacation Tracker'!$M14:$Z14,0,FL$4))&lt;&gt;"O",IFERROR(--LEFT(OFFSET('Vacation Tracker'!$M14:$Z14,0,FL$4),LEN(OFFSET('Vacation Tracker'!$M14:$Z14,0,FL$4))-1),0)))</f>
        <v>0</v>
      </c>
      <c r="FO11" s="166">
        <f t="array" aca="1" ref="FO11" ca="1">SUM(IF(RIGHT(OFFSET('Vacation Tracker'!$M14:$Z14,0,FL$4))=FO$8,IFERROR(--LEFT(OFFSET('Vacation Tracker'!$M14:$Z14,0,FL$4),LEN(OFFSET('Vacation Tracker'!$M14:$Z14,0,FL$4))-1),0)))</f>
        <v>0</v>
      </c>
      <c r="FP11" s="165">
        <f ca="1">SUM(OFFSET('Vacation Tracker'!$M14:$Z14,0,FP$4))</f>
        <v>0</v>
      </c>
      <c r="FQ11" s="166">
        <f t="shared" ref="FQ11" ca="1" si="348">FP11-FR11</f>
        <v>0</v>
      </c>
      <c r="FR11" s="166">
        <f t="array" aca="1" ref="FR11" ca="1">SUM(IF(RIGHT(OFFSET('Vacation Tracker'!$M14:$Z14,0,FP$4))&lt;&gt;"O",IFERROR(--LEFT(OFFSET('Vacation Tracker'!$M14:$Z14,0,FP$4),LEN(OFFSET('Vacation Tracker'!$M14:$Z14,0,FP$4))-1),0)))</f>
        <v>0</v>
      </c>
      <c r="FS11" s="166">
        <f t="array" aca="1" ref="FS11" ca="1">SUM(IF(RIGHT(OFFSET('Vacation Tracker'!$M14:$Z14,0,FP$4))=FS$8,IFERROR(--LEFT(OFFSET('Vacation Tracker'!$M14:$Z14,0,FP$4),LEN(OFFSET('Vacation Tracker'!$M14:$Z14,0,FP$4))-1),0)))</f>
        <v>0</v>
      </c>
      <c r="FT11" s="165">
        <f ca="1">SUM(OFFSET('Vacation Tracker'!$M14:$Z14,0,FT$4))</f>
        <v>0</v>
      </c>
      <c r="FU11" s="166">
        <f t="shared" ref="FU11" ca="1" si="349">FT11-FV11</f>
        <v>0</v>
      </c>
      <c r="FV11" s="166">
        <f t="array" aca="1" ref="FV11" ca="1">SUM(IF(RIGHT(OFFSET('Vacation Tracker'!$M14:$Z14,0,FT$4))&lt;&gt;"O",IFERROR(--LEFT(OFFSET('Vacation Tracker'!$M14:$Z14,0,FT$4),LEN(OFFSET('Vacation Tracker'!$M14:$Z14,0,FT$4))-1),0)))</f>
        <v>0</v>
      </c>
      <c r="FW11" s="166">
        <f t="array" aca="1" ref="FW11" ca="1">SUM(IF(RIGHT(OFFSET('Vacation Tracker'!$M14:$Z14,0,FT$4))=FW$8,IFERROR(--LEFT(OFFSET('Vacation Tracker'!$M14:$Z14,0,FT$4),LEN(OFFSET('Vacation Tracker'!$M14:$Z14,0,FT$4))-1),0)))</f>
        <v>0</v>
      </c>
      <c r="FX11" s="165">
        <f ca="1">SUM(OFFSET('Vacation Tracker'!$M14:$Z14,0,FX$4))</f>
        <v>0</v>
      </c>
      <c r="FY11" s="166">
        <f t="shared" ref="FY11" ca="1" si="350">FX11-FZ11</f>
        <v>0</v>
      </c>
      <c r="FZ11" s="166">
        <f t="array" aca="1" ref="FZ11" ca="1">SUM(IF(RIGHT(OFFSET('Vacation Tracker'!$M14:$Z14,0,FX$4))&lt;&gt;"O",IFERROR(--LEFT(OFFSET('Vacation Tracker'!$M14:$Z14,0,FX$4),LEN(OFFSET('Vacation Tracker'!$M14:$Z14,0,FX$4))-1),0)))</f>
        <v>0</v>
      </c>
      <c r="GA11" s="166">
        <f t="array" aca="1" ref="GA11" ca="1">SUM(IF(RIGHT(OFFSET('Vacation Tracker'!$M14:$Z14,0,FX$4))=GA$8,IFERROR(--LEFT(OFFSET('Vacation Tracker'!$M14:$Z14,0,FX$4),LEN(OFFSET('Vacation Tracker'!$M14:$Z14,0,FX$4))-1),0)))</f>
        <v>0</v>
      </c>
      <c r="GB11" s="165">
        <f ca="1">SUM(OFFSET('Vacation Tracker'!$M14:$Z14,0,GB$4))</f>
        <v>0</v>
      </c>
      <c r="GC11" s="166">
        <f t="shared" ref="GC11" ca="1" si="351">GB11-GD11</f>
        <v>0</v>
      </c>
      <c r="GD11" s="166">
        <f t="array" aca="1" ref="GD11" ca="1">SUM(IF(RIGHT(OFFSET('Vacation Tracker'!$M14:$Z14,0,GB$4))&lt;&gt;"O",IFERROR(--LEFT(OFFSET('Vacation Tracker'!$M14:$Z14,0,GB$4),LEN(OFFSET('Vacation Tracker'!$M14:$Z14,0,GB$4))-1),0)))</f>
        <v>0</v>
      </c>
      <c r="GE11" s="166">
        <f t="array" aca="1" ref="GE11" ca="1">SUM(IF(RIGHT(OFFSET('Vacation Tracker'!$M14:$Z14,0,GB$4))=GE$8,IFERROR(--LEFT(OFFSET('Vacation Tracker'!$M14:$Z14,0,GB$4),LEN(OFFSET('Vacation Tracker'!$M14:$Z14,0,GB$4))-1),0)))</f>
        <v>0</v>
      </c>
      <c r="GF11" s="165">
        <f ca="1">SUM(OFFSET('Vacation Tracker'!$M14:$Z14,0,GF$4))</f>
        <v>0</v>
      </c>
      <c r="GG11" s="166">
        <f t="shared" ref="GG11" ca="1" si="352">GF11-GH11</f>
        <v>0</v>
      </c>
      <c r="GH11" s="166">
        <f t="array" aca="1" ref="GH11" ca="1">SUM(IF(RIGHT(OFFSET('Vacation Tracker'!$M14:$Z14,0,GF$4))&lt;&gt;"O",IFERROR(--LEFT(OFFSET('Vacation Tracker'!$M14:$Z14,0,GF$4),LEN(OFFSET('Vacation Tracker'!$M14:$Z14,0,GF$4))-1),0)))</f>
        <v>0</v>
      </c>
      <c r="GI11" s="166">
        <f t="array" aca="1" ref="GI11" ca="1">SUM(IF(RIGHT(OFFSET('Vacation Tracker'!$M14:$Z14,0,GF$4))=GI$8,IFERROR(--LEFT(OFFSET('Vacation Tracker'!$M14:$Z14,0,GF$4),LEN(OFFSET('Vacation Tracker'!$M14:$Z14,0,GF$4))-1),0)))</f>
        <v>0</v>
      </c>
      <c r="GJ11" s="165">
        <f ca="1">SUM(OFFSET('Vacation Tracker'!$M14:$Z14,0,GJ$4))</f>
        <v>0</v>
      </c>
      <c r="GK11" s="166">
        <f t="shared" ref="GK11" ca="1" si="353">GJ11-GL11</f>
        <v>0</v>
      </c>
      <c r="GL11" s="166">
        <f t="array" aca="1" ref="GL11" ca="1">SUM(IF(RIGHT(OFFSET('Vacation Tracker'!$M14:$Z14,0,GJ$4))&lt;&gt;"O",IFERROR(--LEFT(OFFSET('Vacation Tracker'!$M14:$Z14,0,GJ$4),LEN(OFFSET('Vacation Tracker'!$M14:$Z14,0,GJ$4))-1),0)))</f>
        <v>0</v>
      </c>
      <c r="GM11" s="166">
        <f t="array" aca="1" ref="GM11" ca="1">SUM(IF(RIGHT(OFFSET('Vacation Tracker'!$M14:$Z14,0,GJ$4))=GM$8,IFERROR(--LEFT(OFFSET('Vacation Tracker'!$M14:$Z14,0,GJ$4),LEN(OFFSET('Vacation Tracker'!$M14:$Z14,0,GJ$4))-1),0)))</f>
        <v>0</v>
      </c>
      <c r="GN11" s="165">
        <f ca="1">SUM(OFFSET('Vacation Tracker'!$M14:$Z14,0,GN$4))</f>
        <v>0</v>
      </c>
      <c r="GO11" s="166">
        <f t="shared" ref="GO11" ca="1" si="354">GN11-GP11</f>
        <v>0</v>
      </c>
      <c r="GP11" s="166">
        <f t="array" aca="1" ref="GP11" ca="1">SUM(IF(RIGHT(OFFSET('Vacation Tracker'!$M14:$Z14,0,GN$4))&lt;&gt;"O",IFERROR(--LEFT(OFFSET('Vacation Tracker'!$M14:$Z14,0,GN$4),LEN(OFFSET('Vacation Tracker'!$M14:$Z14,0,GN$4))-1),0)))</f>
        <v>0</v>
      </c>
      <c r="GQ11" s="166">
        <f t="array" aca="1" ref="GQ11" ca="1">SUM(IF(RIGHT(OFFSET('Vacation Tracker'!$M14:$Z14,0,GN$4))=GQ$8,IFERROR(--LEFT(OFFSET('Vacation Tracker'!$M14:$Z14,0,GN$4),LEN(OFFSET('Vacation Tracker'!$M14:$Z14,0,GN$4))-1),0)))</f>
        <v>0</v>
      </c>
      <c r="GR11" s="165">
        <f ca="1">SUM(OFFSET('Vacation Tracker'!$M14:$Z14,0,GR$4))</f>
        <v>0</v>
      </c>
      <c r="GS11" s="166">
        <f t="shared" ref="GS11" ca="1" si="355">GR11-GT11</f>
        <v>0</v>
      </c>
      <c r="GT11" s="166">
        <f t="array" aca="1" ref="GT11" ca="1">SUM(IF(RIGHT(OFFSET('Vacation Tracker'!$M14:$Z14,0,GR$4))&lt;&gt;"O",IFERROR(--LEFT(OFFSET('Vacation Tracker'!$M14:$Z14,0,GR$4),LEN(OFFSET('Vacation Tracker'!$M14:$Z14,0,GR$4))-1),0)))</f>
        <v>0</v>
      </c>
      <c r="GU11" s="166">
        <f t="array" aca="1" ref="GU11" ca="1">SUM(IF(RIGHT(OFFSET('Vacation Tracker'!$M14:$Z14,0,GR$4))=GU$8,IFERROR(--LEFT(OFFSET('Vacation Tracker'!$M14:$Z14,0,GR$4),LEN(OFFSET('Vacation Tracker'!$M14:$Z14,0,GR$4))-1),0)))</f>
        <v>0</v>
      </c>
      <c r="GV11" s="165">
        <f ca="1">SUM(OFFSET('Vacation Tracker'!$M14:$Z14,0,GV$4))</f>
        <v>0</v>
      </c>
      <c r="GW11" s="166">
        <f t="shared" ref="GW11" ca="1" si="356">GV11-GX11</f>
        <v>0</v>
      </c>
      <c r="GX11" s="166">
        <f t="array" aca="1" ref="GX11" ca="1">SUM(IF(RIGHT(OFFSET('Vacation Tracker'!$M14:$Z14,0,GV$4))&lt;&gt;"O",IFERROR(--LEFT(OFFSET('Vacation Tracker'!$M14:$Z14,0,GV$4),LEN(OFFSET('Vacation Tracker'!$M14:$Z14,0,GV$4))-1),0)))</f>
        <v>0</v>
      </c>
      <c r="GY11" s="166">
        <f t="array" aca="1" ref="GY11" ca="1">SUM(IF(RIGHT(OFFSET('Vacation Tracker'!$M14:$Z14,0,GV$4))=GY$8,IFERROR(--LEFT(OFFSET('Vacation Tracker'!$M14:$Z14,0,GV$4),LEN(OFFSET('Vacation Tracker'!$M14:$Z14,0,GV$4))-1),0)))</f>
        <v>0</v>
      </c>
      <c r="GZ11" s="165">
        <f ca="1">SUM(OFFSET('Vacation Tracker'!$M14:$Z14,0,GZ$4))</f>
        <v>0</v>
      </c>
      <c r="HA11" s="166">
        <f t="shared" ref="HA11" ca="1" si="357">GZ11-HB11</f>
        <v>0</v>
      </c>
      <c r="HB11" s="166">
        <f t="array" aca="1" ref="HB11" ca="1">SUM(IF(RIGHT(OFFSET('Vacation Tracker'!$M14:$Z14,0,GZ$4))&lt;&gt;"O",IFERROR(--LEFT(OFFSET('Vacation Tracker'!$M14:$Z14,0,GZ$4),LEN(OFFSET('Vacation Tracker'!$M14:$Z14,0,GZ$4))-1),0)))</f>
        <v>0</v>
      </c>
      <c r="HC11" s="166">
        <f t="array" aca="1" ref="HC11" ca="1">SUM(IF(RIGHT(OFFSET('Vacation Tracker'!$M14:$Z14,0,GZ$4))=HC$8,IFERROR(--LEFT(OFFSET('Vacation Tracker'!$M14:$Z14,0,GZ$4),LEN(OFFSET('Vacation Tracker'!$M14:$Z14,0,GZ$4))-1),0)))</f>
        <v>0</v>
      </c>
      <c r="HD11" s="165">
        <f ca="1">SUM(OFFSET('Vacation Tracker'!$M14:$Z14,0,HD$4))</f>
        <v>0</v>
      </c>
      <c r="HE11" s="166">
        <f t="shared" ref="HE11" ca="1" si="358">HD11-HF11</f>
        <v>0</v>
      </c>
      <c r="HF11" s="166">
        <f t="array" aca="1" ref="HF11" ca="1">SUM(IF(RIGHT(OFFSET('Vacation Tracker'!$M14:$Z14,0,HD$4))&lt;&gt;"O",IFERROR(--LEFT(OFFSET('Vacation Tracker'!$M14:$Z14,0,HD$4),LEN(OFFSET('Vacation Tracker'!$M14:$Z14,0,HD$4))-1),0)))</f>
        <v>0</v>
      </c>
      <c r="HG11" s="166">
        <f t="array" aca="1" ref="HG11" ca="1">SUM(IF(RIGHT(OFFSET('Vacation Tracker'!$M14:$Z14,0,HD$4))=HG$8,IFERROR(--LEFT(OFFSET('Vacation Tracker'!$M14:$Z14,0,HD$4),LEN(OFFSET('Vacation Tracker'!$M14:$Z14,0,HD$4))-1),0)))</f>
        <v>0</v>
      </c>
      <c r="HH11" s="165">
        <f ca="1">SUM(OFFSET('Vacation Tracker'!$M14:$Z14,0,HH$4))</f>
        <v>0</v>
      </c>
      <c r="HI11" s="166">
        <f t="shared" ref="HI11" ca="1" si="359">HH11-HJ11</f>
        <v>0</v>
      </c>
      <c r="HJ11" s="166">
        <f t="array" aca="1" ref="HJ11" ca="1">SUM(IF(RIGHT(OFFSET('Vacation Tracker'!$M14:$Z14,0,HH$4))&lt;&gt;"O",IFERROR(--LEFT(OFFSET('Vacation Tracker'!$M14:$Z14,0,HH$4),LEN(OFFSET('Vacation Tracker'!$M14:$Z14,0,HH$4))-1),0)))</f>
        <v>0</v>
      </c>
      <c r="HK11" s="166">
        <f t="array" aca="1" ref="HK11" ca="1">SUM(IF(RIGHT(OFFSET('Vacation Tracker'!$M14:$Z14,0,HH$4))=HK$8,IFERROR(--LEFT(OFFSET('Vacation Tracker'!$M14:$Z14,0,HH$4),LEN(OFFSET('Vacation Tracker'!$M14:$Z14,0,HH$4))-1),0)))</f>
        <v>0</v>
      </c>
      <c r="HL11" s="165">
        <f ca="1">SUM(OFFSET('Vacation Tracker'!$M14:$Z14,0,HL$4))</f>
        <v>0</v>
      </c>
      <c r="HM11" s="166">
        <f t="shared" ref="HM11" ca="1" si="360">HL11-HN11</f>
        <v>0</v>
      </c>
      <c r="HN11" s="166">
        <f t="array" aca="1" ref="HN11" ca="1">SUM(IF(RIGHT(OFFSET('Vacation Tracker'!$M14:$Z14,0,HL$4))&lt;&gt;"O",IFERROR(--LEFT(OFFSET('Vacation Tracker'!$M14:$Z14,0,HL$4),LEN(OFFSET('Vacation Tracker'!$M14:$Z14,0,HL$4))-1),0)))</f>
        <v>0</v>
      </c>
      <c r="HO11" s="166">
        <f t="array" aca="1" ref="HO11" ca="1">SUM(IF(RIGHT(OFFSET('Vacation Tracker'!$M14:$Z14,0,HL$4))=HO$8,IFERROR(--LEFT(OFFSET('Vacation Tracker'!$M14:$Z14,0,HL$4),LEN(OFFSET('Vacation Tracker'!$M14:$Z14,0,HL$4))-1),0)))</f>
        <v>0</v>
      </c>
      <c r="HP11" s="165">
        <f ca="1">SUM(OFFSET('Vacation Tracker'!$M14:$Z14,0,HP$4))</f>
        <v>0</v>
      </c>
      <c r="HQ11" s="166">
        <f t="shared" ref="HQ11" ca="1" si="361">HP11-HR11</f>
        <v>0</v>
      </c>
      <c r="HR11" s="166">
        <f t="array" aca="1" ref="HR11" ca="1">SUM(IF(RIGHT(OFFSET('Vacation Tracker'!$M14:$Z14,0,HP$4))&lt;&gt;"O",IFERROR(--LEFT(OFFSET('Vacation Tracker'!$M14:$Z14,0,HP$4),LEN(OFFSET('Vacation Tracker'!$M14:$Z14,0,HP$4))-1),0)))</f>
        <v>0</v>
      </c>
      <c r="HS11" s="165">
        <f t="array" aca="1" ref="HS11" ca="1">SUM(IF(RIGHT(OFFSET('Vacation Tracker'!$M14:$Z14,0,HP$4))=HS$8,IFERROR(--LEFT(OFFSET('Vacation Tracker'!$M14:$Z14,0,HP$4),LEN(OFFSET('Vacation Tracker'!$M14:$Z14,0,HP$4))-1),0)))</f>
        <v>0</v>
      </c>
    </row>
    <row r="12" spans="1:227" ht="15" customHeight="1" x14ac:dyDescent="0.3">
      <c r="B12" s="162">
        <f>IF('Vacation Tracker'!B15&lt;&gt;"",'Vacation Tracker'!B15,"")</f>
        <v>4</v>
      </c>
      <c r="C12" s="163" t="str">
        <f>IF('Vacation Tracker'!C15&lt;&gt;"",'Vacation Tracker'!C15,"")</f>
        <v>John Doe 4</v>
      </c>
      <c r="D12" s="205">
        <f>IF('Vacation Tracker'!D15&lt;&gt;"",'Vacation Tracker'!D15,"")</f>
        <v>42040</v>
      </c>
      <c r="E12" s="205" t="str">
        <f>IF('Vacation Tracker'!E15&lt;&gt;"",'Vacation Tracker'!E15,"")</f>
        <v/>
      </c>
      <c r="F12" s="163" t="str">
        <f>IF('Vacation Tracker'!F15&lt;&gt;"",'Vacation Tracker'!F15,"")</f>
        <v>Technical</v>
      </c>
      <c r="G12" s="163" t="str">
        <f>IF('Vacation Tracker'!G15&lt;&gt;"",'Vacation Tracker'!G15,"")</f>
        <v>Permanent</v>
      </c>
      <c r="H12" s="164">
        <f t="shared" ca="1" si="258"/>
        <v>0</v>
      </c>
      <c r="I12" s="164">
        <f t="shared" ca="1" si="258"/>
        <v>0</v>
      </c>
      <c r="J12" s="164">
        <f t="shared" ca="1" si="258"/>
        <v>0</v>
      </c>
      <c r="K12" s="164">
        <f t="shared" ca="1" si="259"/>
        <v>0</v>
      </c>
      <c r="L12" s="165">
        <f ca="1">SUM(OFFSET('Vacation Tracker'!$M15:$Z15,0,L$4))</f>
        <v>0</v>
      </c>
      <c r="M12" s="166">
        <f t="shared" ca="1" si="204"/>
        <v>0</v>
      </c>
      <c r="N12" s="166">
        <f t="array" aca="1" ref="N12" ca="1">SUM(IF(RIGHT(OFFSET('Vacation Tracker'!$M15:$Z15,0,L$4))&lt;&gt;"O",IFERROR(--LEFT(OFFSET('Vacation Tracker'!$M15:$Z15,0,L$4),LEN(OFFSET('Vacation Tracker'!$M15:$Z15,0,L$4))-1),0)))</f>
        <v>0</v>
      </c>
      <c r="O12" s="166">
        <f t="array" aca="1" ref="O12" ca="1">SUM(IF(RIGHT(OFFSET('Vacation Tracker'!$M15:$Z15,0,L$4))=O$8,IFERROR(--LEFT(OFFSET('Vacation Tracker'!$M15:$Z15,0,L$4),LEN(OFFSET('Vacation Tracker'!$M15:$Z15,0,L$4))-1),0)))</f>
        <v>0</v>
      </c>
      <c r="P12" s="165">
        <f ca="1">SUM(OFFSET('Vacation Tracker'!$M15:$Z15,0,P$4))</f>
        <v>0</v>
      </c>
      <c r="Q12" s="166">
        <f t="shared" ca="1" si="205"/>
        <v>0</v>
      </c>
      <c r="R12" s="166">
        <f t="array" aca="1" ref="R12" ca="1">SUM(IF(RIGHT(OFFSET('Vacation Tracker'!$M15:$Z15,0,P$4))&lt;&gt;"O",IFERROR(--LEFT(OFFSET('Vacation Tracker'!$M15:$Z15,0,P$4),LEN(OFFSET('Vacation Tracker'!$M15:$Z15,0,P$4))-1),0)))</f>
        <v>0</v>
      </c>
      <c r="S12" s="166">
        <f t="array" aca="1" ref="S12" ca="1">SUM(IF(RIGHT(OFFSET('Vacation Tracker'!$M15:$Z15,0,P$4))=S$8,IFERROR(--LEFT(OFFSET('Vacation Tracker'!$M15:$Z15,0,P$4),LEN(OFFSET('Vacation Tracker'!$M15:$Z15,0,P$4))-1),0)))</f>
        <v>0</v>
      </c>
      <c r="T12" s="165">
        <f ca="1">SUM(OFFSET('Vacation Tracker'!$M15:$Z15,0,T$4))</f>
        <v>0</v>
      </c>
      <c r="U12" s="166">
        <f t="shared" ca="1" si="206"/>
        <v>0</v>
      </c>
      <c r="V12" s="166">
        <f t="array" aca="1" ref="V12" ca="1">SUM(IF(RIGHT(OFFSET('Vacation Tracker'!$M15:$Z15,0,T$4))&lt;&gt;"O",IFERROR(--LEFT(OFFSET('Vacation Tracker'!$M15:$Z15,0,T$4),LEN(OFFSET('Vacation Tracker'!$M15:$Z15,0,T$4))-1),0)))</f>
        <v>0</v>
      </c>
      <c r="W12" s="166">
        <f t="array" aca="1" ref="W12" ca="1">SUM(IF(RIGHT(OFFSET('Vacation Tracker'!$M15:$Z15,0,T$4))=W$8,IFERROR(--LEFT(OFFSET('Vacation Tracker'!$M15:$Z15,0,T$4),LEN(OFFSET('Vacation Tracker'!$M15:$Z15,0,T$4))-1),0)))</f>
        <v>0</v>
      </c>
      <c r="X12" s="165">
        <f ca="1">SUM(OFFSET('Vacation Tracker'!$M15:$Z15,0,X$4))</f>
        <v>0</v>
      </c>
      <c r="Y12" s="166">
        <f t="shared" ref="Y12" ca="1" si="362">X12-Z12</f>
        <v>0</v>
      </c>
      <c r="Z12" s="166">
        <f t="array" aca="1" ref="Z12" ca="1">SUM(IF(RIGHT(OFFSET('Vacation Tracker'!$M15:$Z15,0,X$4))&lt;&gt;"O",IFERROR(--LEFT(OFFSET('Vacation Tracker'!$M15:$Z15,0,X$4),LEN(OFFSET('Vacation Tracker'!$M15:$Z15,0,X$4))-1),0)))</f>
        <v>0</v>
      </c>
      <c r="AA12" s="166">
        <f t="array" aca="1" ref="AA12" ca="1">SUM(IF(RIGHT(OFFSET('Vacation Tracker'!$M15:$Z15,0,X$4))=AA$8,IFERROR(--LEFT(OFFSET('Vacation Tracker'!$M15:$Z15,0,X$4),LEN(OFFSET('Vacation Tracker'!$M15:$Z15,0,X$4))-1),0)))</f>
        <v>0</v>
      </c>
      <c r="AB12" s="165">
        <f ca="1">SUM(OFFSET('Vacation Tracker'!$M15:$Z15,0,AB$4))</f>
        <v>0</v>
      </c>
      <c r="AC12" s="166">
        <f t="shared" ref="AC12" ca="1" si="363">AB12-AD12</f>
        <v>0</v>
      </c>
      <c r="AD12" s="166">
        <f t="array" aca="1" ref="AD12" ca="1">SUM(IF(RIGHT(OFFSET('Vacation Tracker'!$M15:$Z15,0,AB$4))&lt;&gt;"O",IFERROR(--LEFT(OFFSET('Vacation Tracker'!$M15:$Z15,0,AB$4),LEN(OFFSET('Vacation Tracker'!$M15:$Z15,0,AB$4))-1),0)))</f>
        <v>0</v>
      </c>
      <c r="AE12" s="166">
        <f t="array" aca="1" ref="AE12" ca="1">SUM(IF(RIGHT(OFFSET('Vacation Tracker'!$M15:$Z15,0,AB$4))=AE$8,IFERROR(--LEFT(OFFSET('Vacation Tracker'!$M15:$Z15,0,AB$4),LEN(OFFSET('Vacation Tracker'!$M15:$Z15,0,AB$4))-1),0)))</f>
        <v>0</v>
      </c>
      <c r="AF12" s="165">
        <f ca="1">SUM(OFFSET('Vacation Tracker'!$M15:$Z15,0,AF$4))</f>
        <v>0</v>
      </c>
      <c r="AG12" s="166">
        <f t="shared" ref="AG12" ca="1" si="364">AF12-AH12</f>
        <v>0</v>
      </c>
      <c r="AH12" s="166">
        <f t="array" aca="1" ref="AH12" ca="1">SUM(IF(RIGHT(OFFSET('Vacation Tracker'!$M15:$Z15,0,AF$4))&lt;&gt;"O",IFERROR(--LEFT(OFFSET('Vacation Tracker'!$M15:$Z15,0,AF$4),LEN(OFFSET('Vacation Tracker'!$M15:$Z15,0,AF$4))-1),0)))</f>
        <v>0</v>
      </c>
      <c r="AI12" s="166">
        <f t="array" aca="1" ref="AI12" ca="1">SUM(IF(RIGHT(OFFSET('Vacation Tracker'!$M15:$Z15,0,AF$4))=AI$8,IFERROR(--LEFT(OFFSET('Vacation Tracker'!$M15:$Z15,0,AF$4),LEN(OFFSET('Vacation Tracker'!$M15:$Z15,0,AF$4))-1),0)))</f>
        <v>0</v>
      </c>
      <c r="AJ12" s="165">
        <f ca="1">SUM(OFFSET('Vacation Tracker'!$M15:$Z15,0,AJ$4))</f>
        <v>0</v>
      </c>
      <c r="AK12" s="166">
        <f t="shared" ref="AK12" ca="1" si="365">AJ12-AL12</f>
        <v>0</v>
      </c>
      <c r="AL12" s="166">
        <f t="array" aca="1" ref="AL12" ca="1">SUM(IF(RIGHT(OFFSET('Vacation Tracker'!$M15:$Z15,0,AJ$4))&lt;&gt;"O",IFERROR(--LEFT(OFFSET('Vacation Tracker'!$M15:$Z15,0,AJ$4),LEN(OFFSET('Vacation Tracker'!$M15:$Z15,0,AJ$4))-1),0)))</f>
        <v>0</v>
      </c>
      <c r="AM12" s="166">
        <f t="array" aca="1" ref="AM12" ca="1">SUM(IF(RIGHT(OFFSET('Vacation Tracker'!$M15:$Z15,0,AJ$4))=AM$8,IFERROR(--LEFT(OFFSET('Vacation Tracker'!$M15:$Z15,0,AJ$4),LEN(OFFSET('Vacation Tracker'!$M15:$Z15,0,AJ$4))-1),0)))</f>
        <v>0</v>
      </c>
      <c r="AN12" s="165">
        <f ca="1">SUM(OFFSET('Vacation Tracker'!$M15:$Z15,0,AN$4))</f>
        <v>0</v>
      </c>
      <c r="AO12" s="166">
        <f t="shared" ref="AO12" ca="1" si="366">AN12-AP12</f>
        <v>0</v>
      </c>
      <c r="AP12" s="166">
        <f t="array" aca="1" ref="AP12" ca="1">SUM(IF(RIGHT(OFFSET('Vacation Tracker'!$M15:$Z15,0,AN$4))&lt;&gt;"O",IFERROR(--LEFT(OFFSET('Vacation Tracker'!$M15:$Z15,0,AN$4),LEN(OFFSET('Vacation Tracker'!$M15:$Z15,0,AN$4))-1),0)))</f>
        <v>0</v>
      </c>
      <c r="AQ12" s="166">
        <f t="array" aca="1" ref="AQ12" ca="1">SUM(IF(RIGHT(OFFSET('Vacation Tracker'!$M15:$Z15,0,AN$4))=AQ$8,IFERROR(--LEFT(OFFSET('Vacation Tracker'!$M15:$Z15,0,AN$4),LEN(OFFSET('Vacation Tracker'!$M15:$Z15,0,AN$4))-1),0)))</f>
        <v>0</v>
      </c>
      <c r="AR12" s="165">
        <f ca="1">SUM(OFFSET('Vacation Tracker'!$M15:$Z15,0,AR$4))</f>
        <v>0</v>
      </c>
      <c r="AS12" s="166">
        <f t="shared" ref="AS12" ca="1" si="367">AR12-AT12</f>
        <v>0</v>
      </c>
      <c r="AT12" s="166">
        <f t="array" aca="1" ref="AT12" ca="1">SUM(IF(RIGHT(OFFSET('Vacation Tracker'!$M15:$Z15,0,AR$4))&lt;&gt;"O",IFERROR(--LEFT(OFFSET('Vacation Tracker'!$M15:$Z15,0,AR$4),LEN(OFFSET('Vacation Tracker'!$M15:$Z15,0,AR$4))-1),0)))</f>
        <v>0</v>
      </c>
      <c r="AU12" s="166">
        <f t="array" aca="1" ref="AU12" ca="1">SUM(IF(RIGHT(OFFSET('Vacation Tracker'!$M15:$Z15,0,AR$4))=AU$8,IFERROR(--LEFT(OFFSET('Vacation Tracker'!$M15:$Z15,0,AR$4),LEN(OFFSET('Vacation Tracker'!$M15:$Z15,0,AR$4))-1),0)))</f>
        <v>0</v>
      </c>
      <c r="AV12" s="165">
        <f ca="1">SUM(OFFSET('Vacation Tracker'!$M15:$Z15,0,AV$4))</f>
        <v>0</v>
      </c>
      <c r="AW12" s="166">
        <f t="shared" ref="AW12" ca="1" si="368">AV12-AX12</f>
        <v>0</v>
      </c>
      <c r="AX12" s="166">
        <f t="array" aca="1" ref="AX12" ca="1">SUM(IF(RIGHT(OFFSET('Vacation Tracker'!$M15:$Z15,0,AV$4))&lt;&gt;"O",IFERROR(--LEFT(OFFSET('Vacation Tracker'!$M15:$Z15,0,AV$4),LEN(OFFSET('Vacation Tracker'!$M15:$Z15,0,AV$4))-1),0)))</f>
        <v>0</v>
      </c>
      <c r="AY12" s="166">
        <f t="array" aca="1" ref="AY12" ca="1">SUM(IF(RIGHT(OFFSET('Vacation Tracker'!$M15:$Z15,0,AV$4))=AY$8,IFERROR(--LEFT(OFFSET('Vacation Tracker'!$M15:$Z15,0,AV$4),LEN(OFFSET('Vacation Tracker'!$M15:$Z15,0,AV$4))-1),0)))</f>
        <v>0</v>
      </c>
      <c r="AZ12" s="165">
        <f ca="1">SUM(OFFSET('Vacation Tracker'!$M15:$Z15,0,AZ$4))</f>
        <v>0</v>
      </c>
      <c r="BA12" s="166">
        <f t="shared" ref="BA12" ca="1" si="369">AZ12-BB12</f>
        <v>0</v>
      </c>
      <c r="BB12" s="166">
        <f t="array" aca="1" ref="BB12" ca="1">SUM(IF(RIGHT(OFFSET('Vacation Tracker'!$M15:$Z15,0,AZ$4))&lt;&gt;"O",IFERROR(--LEFT(OFFSET('Vacation Tracker'!$M15:$Z15,0,AZ$4),LEN(OFFSET('Vacation Tracker'!$M15:$Z15,0,AZ$4))-1),0)))</f>
        <v>0</v>
      </c>
      <c r="BC12" s="166">
        <f t="array" aca="1" ref="BC12" ca="1">SUM(IF(RIGHT(OFFSET('Vacation Tracker'!$M15:$Z15,0,AZ$4))=BC$8,IFERROR(--LEFT(OFFSET('Vacation Tracker'!$M15:$Z15,0,AZ$4),LEN(OFFSET('Vacation Tracker'!$M15:$Z15,0,AZ$4))-1),0)))</f>
        <v>0</v>
      </c>
      <c r="BD12" s="165">
        <f ca="1">SUM(OFFSET('Vacation Tracker'!$M15:$Z15,0,BD$4))</f>
        <v>0</v>
      </c>
      <c r="BE12" s="166">
        <f t="shared" ref="BE12" ca="1" si="370">BD12-BF12</f>
        <v>0</v>
      </c>
      <c r="BF12" s="166">
        <f t="array" aca="1" ref="BF12" ca="1">SUM(IF(RIGHT(OFFSET('Vacation Tracker'!$M15:$Z15,0,BD$4))&lt;&gt;"O",IFERROR(--LEFT(OFFSET('Vacation Tracker'!$M15:$Z15,0,BD$4),LEN(OFFSET('Vacation Tracker'!$M15:$Z15,0,BD$4))-1),0)))</f>
        <v>0</v>
      </c>
      <c r="BG12" s="166">
        <f t="array" aca="1" ref="BG12" ca="1">SUM(IF(RIGHT(OFFSET('Vacation Tracker'!$M15:$Z15,0,BD$4))=BG$8,IFERROR(--LEFT(OFFSET('Vacation Tracker'!$M15:$Z15,0,BD$4),LEN(OFFSET('Vacation Tracker'!$M15:$Z15,0,BD$4))-1),0)))</f>
        <v>0</v>
      </c>
      <c r="BH12" s="165">
        <f ca="1">SUM(OFFSET('Vacation Tracker'!$M15:$Z15,0,BH$4))</f>
        <v>0</v>
      </c>
      <c r="BI12" s="166">
        <f t="shared" ref="BI12" ca="1" si="371">BH12-BJ12</f>
        <v>0</v>
      </c>
      <c r="BJ12" s="166">
        <f t="array" aca="1" ref="BJ12" ca="1">SUM(IF(RIGHT(OFFSET('Vacation Tracker'!$M15:$Z15,0,BH$4))&lt;&gt;"O",IFERROR(--LEFT(OFFSET('Vacation Tracker'!$M15:$Z15,0,BH$4),LEN(OFFSET('Vacation Tracker'!$M15:$Z15,0,BH$4))-1),0)))</f>
        <v>0</v>
      </c>
      <c r="BK12" s="166">
        <f t="array" aca="1" ref="BK12" ca="1">SUM(IF(RIGHT(OFFSET('Vacation Tracker'!$M15:$Z15,0,BH$4))=BK$8,IFERROR(--LEFT(OFFSET('Vacation Tracker'!$M15:$Z15,0,BH$4),LEN(OFFSET('Vacation Tracker'!$M15:$Z15,0,BH$4))-1),0)))</f>
        <v>0</v>
      </c>
      <c r="BL12" s="165">
        <f ca="1">SUM(OFFSET('Vacation Tracker'!$M15:$Z15,0,BL$4))</f>
        <v>0</v>
      </c>
      <c r="BM12" s="166">
        <f t="shared" ref="BM12" ca="1" si="372">BL12-BN12</f>
        <v>0</v>
      </c>
      <c r="BN12" s="166">
        <f t="array" aca="1" ref="BN12" ca="1">SUM(IF(RIGHT(OFFSET('Vacation Tracker'!$M15:$Z15,0,BL$4))&lt;&gt;"O",IFERROR(--LEFT(OFFSET('Vacation Tracker'!$M15:$Z15,0,BL$4),LEN(OFFSET('Vacation Tracker'!$M15:$Z15,0,BL$4))-1),0)))</f>
        <v>0</v>
      </c>
      <c r="BO12" s="166">
        <f t="array" aca="1" ref="BO12" ca="1">SUM(IF(RIGHT(OFFSET('Vacation Tracker'!$M15:$Z15,0,BL$4))=BO$8,IFERROR(--LEFT(OFFSET('Vacation Tracker'!$M15:$Z15,0,BL$4),LEN(OFFSET('Vacation Tracker'!$M15:$Z15,0,BL$4))-1),0)))</f>
        <v>0</v>
      </c>
      <c r="BP12" s="165">
        <f ca="1">SUM(OFFSET('Vacation Tracker'!$M15:$Z15,0,BP$4))</f>
        <v>0</v>
      </c>
      <c r="BQ12" s="166">
        <f t="shared" ref="BQ12" ca="1" si="373">BP12-BR12</f>
        <v>0</v>
      </c>
      <c r="BR12" s="166">
        <f t="array" aca="1" ref="BR12" ca="1">SUM(IF(RIGHT(OFFSET('Vacation Tracker'!$M15:$Z15,0,BP$4))&lt;&gt;"O",IFERROR(--LEFT(OFFSET('Vacation Tracker'!$M15:$Z15,0,BP$4),LEN(OFFSET('Vacation Tracker'!$M15:$Z15,0,BP$4))-1),0)))</f>
        <v>0</v>
      </c>
      <c r="BS12" s="166">
        <f t="array" aca="1" ref="BS12" ca="1">SUM(IF(RIGHT(OFFSET('Vacation Tracker'!$M15:$Z15,0,BP$4))=BS$8,IFERROR(--LEFT(OFFSET('Vacation Tracker'!$M15:$Z15,0,BP$4),LEN(OFFSET('Vacation Tracker'!$M15:$Z15,0,BP$4))-1),0)))</f>
        <v>0</v>
      </c>
      <c r="BT12" s="165">
        <f ca="1">SUM(OFFSET('Vacation Tracker'!$M15:$Z15,0,BT$4))</f>
        <v>0</v>
      </c>
      <c r="BU12" s="166">
        <f t="shared" ref="BU12" ca="1" si="374">BT12-BV12</f>
        <v>0</v>
      </c>
      <c r="BV12" s="166">
        <f t="array" aca="1" ref="BV12" ca="1">SUM(IF(RIGHT(OFFSET('Vacation Tracker'!$M15:$Z15,0,BT$4))&lt;&gt;"O",IFERROR(--LEFT(OFFSET('Vacation Tracker'!$M15:$Z15,0,BT$4),LEN(OFFSET('Vacation Tracker'!$M15:$Z15,0,BT$4))-1),0)))</f>
        <v>0</v>
      </c>
      <c r="BW12" s="166">
        <f t="array" aca="1" ref="BW12" ca="1">SUM(IF(RIGHT(OFFSET('Vacation Tracker'!$M15:$Z15,0,BT$4))=BW$8,IFERROR(--LEFT(OFFSET('Vacation Tracker'!$M15:$Z15,0,BT$4),LEN(OFFSET('Vacation Tracker'!$M15:$Z15,0,BT$4))-1),0)))</f>
        <v>0</v>
      </c>
      <c r="BX12" s="165">
        <f ca="1">SUM(OFFSET('Vacation Tracker'!$M15:$Z15,0,BX$4))</f>
        <v>0</v>
      </c>
      <c r="BY12" s="166">
        <f t="shared" ref="BY12" ca="1" si="375">BX12-BZ12</f>
        <v>0</v>
      </c>
      <c r="BZ12" s="166">
        <f t="array" aca="1" ref="BZ12" ca="1">SUM(IF(RIGHT(OFFSET('Vacation Tracker'!$M15:$Z15,0,BX$4))&lt;&gt;"O",IFERROR(--LEFT(OFFSET('Vacation Tracker'!$M15:$Z15,0,BX$4),LEN(OFFSET('Vacation Tracker'!$M15:$Z15,0,BX$4))-1),0)))</f>
        <v>0</v>
      </c>
      <c r="CA12" s="166">
        <f t="array" aca="1" ref="CA12" ca="1">SUM(IF(RIGHT(OFFSET('Vacation Tracker'!$M15:$Z15,0,BX$4))=CA$8,IFERROR(--LEFT(OFFSET('Vacation Tracker'!$M15:$Z15,0,BX$4),LEN(OFFSET('Vacation Tracker'!$M15:$Z15,0,BX$4))-1),0)))</f>
        <v>0</v>
      </c>
      <c r="CB12" s="165">
        <f ca="1">SUM(OFFSET('Vacation Tracker'!$M15:$Z15,0,CB$4))</f>
        <v>0</v>
      </c>
      <c r="CC12" s="166">
        <f t="shared" ref="CC12" ca="1" si="376">CB12-CD12</f>
        <v>0</v>
      </c>
      <c r="CD12" s="166">
        <f t="array" aca="1" ref="CD12" ca="1">SUM(IF(RIGHT(OFFSET('Vacation Tracker'!$M15:$Z15,0,CB$4))&lt;&gt;"O",IFERROR(--LEFT(OFFSET('Vacation Tracker'!$M15:$Z15,0,CB$4),LEN(OFFSET('Vacation Tracker'!$M15:$Z15,0,CB$4))-1),0)))</f>
        <v>0</v>
      </c>
      <c r="CE12" s="166">
        <f t="array" aca="1" ref="CE12" ca="1">SUM(IF(RIGHT(OFFSET('Vacation Tracker'!$M15:$Z15,0,CB$4))=CE$8,IFERROR(--LEFT(OFFSET('Vacation Tracker'!$M15:$Z15,0,CB$4),LEN(OFFSET('Vacation Tracker'!$M15:$Z15,0,CB$4))-1),0)))</f>
        <v>0</v>
      </c>
      <c r="CF12" s="165">
        <f ca="1">SUM(OFFSET('Vacation Tracker'!$M15:$Z15,0,CF$4))</f>
        <v>0</v>
      </c>
      <c r="CG12" s="166">
        <f t="shared" ref="CG12" ca="1" si="377">CF12-CH12</f>
        <v>0</v>
      </c>
      <c r="CH12" s="166">
        <f t="array" aca="1" ref="CH12" ca="1">SUM(IF(RIGHT(OFFSET('Vacation Tracker'!$M15:$Z15,0,CF$4))&lt;&gt;"O",IFERROR(--LEFT(OFFSET('Vacation Tracker'!$M15:$Z15,0,CF$4),LEN(OFFSET('Vacation Tracker'!$M15:$Z15,0,CF$4))-1),0)))</f>
        <v>0</v>
      </c>
      <c r="CI12" s="166">
        <f t="array" aca="1" ref="CI12" ca="1">SUM(IF(RIGHT(OFFSET('Vacation Tracker'!$M15:$Z15,0,CF$4))=CI$8,IFERROR(--LEFT(OFFSET('Vacation Tracker'!$M15:$Z15,0,CF$4),LEN(OFFSET('Vacation Tracker'!$M15:$Z15,0,CF$4))-1),0)))</f>
        <v>0</v>
      </c>
      <c r="CJ12" s="165">
        <f ca="1">SUM(OFFSET('Vacation Tracker'!$M15:$Z15,0,CJ$4))</f>
        <v>0</v>
      </c>
      <c r="CK12" s="166">
        <f t="shared" ref="CK12" ca="1" si="378">CJ12-CL12</f>
        <v>0</v>
      </c>
      <c r="CL12" s="166">
        <f t="array" aca="1" ref="CL12" ca="1">SUM(IF(RIGHT(OFFSET('Vacation Tracker'!$M15:$Z15,0,CJ$4))&lt;&gt;"O",IFERROR(--LEFT(OFFSET('Vacation Tracker'!$M15:$Z15,0,CJ$4),LEN(OFFSET('Vacation Tracker'!$M15:$Z15,0,CJ$4))-1),0)))</f>
        <v>0</v>
      </c>
      <c r="CM12" s="166">
        <f t="array" aca="1" ref="CM12" ca="1">SUM(IF(RIGHT(OFFSET('Vacation Tracker'!$M15:$Z15,0,CJ$4))=CM$8,IFERROR(--LEFT(OFFSET('Vacation Tracker'!$M15:$Z15,0,CJ$4),LEN(OFFSET('Vacation Tracker'!$M15:$Z15,0,CJ$4))-1),0)))</f>
        <v>0</v>
      </c>
      <c r="CN12" s="165">
        <f ca="1">SUM(OFFSET('Vacation Tracker'!$M15:$Z15,0,CN$4))</f>
        <v>0</v>
      </c>
      <c r="CO12" s="166">
        <f t="shared" ref="CO12" ca="1" si="379">CN12-CP12</f>
        <v>0</v>
      </c>
      <c r="CP12" s="166">
        <f t="array" aca="1" ref="CP12" ca="1">SUM(IF(RIGHT(OFFSET('Vacation Tracker'!$M15:$Z15,0,CN$4))&lt;&gt;"O",IFERROR(--LEFT(OFFSET('Vacation Tracker'!$M15:$Z15,0,CN$4),LEN(OFFSET('Vacation Tracker'!$M15:$Z15,0,CN$4))-1),0)))</f>
        <v>0</v>
      </c>
      <c r="CQ12" s="166">
        <f t="array" aca="1" ref="CQ12" ca="1">SUM(IF(RIGHT(OFFSET('Vacation Tracker'!$M15:$Z15,0,CN$4))=CQ$8,IFERROR(--LEFT(OFFSET('Vacation Tracker'!$M15:$Z15,0,CN$4),LEN(OFFSET('Vacation Tracker'!$M15:$Z15,0,CN$4))-1),0)))</f>
        <v>0</v>
      </c>
      <c r="CR12" s="165">
        <f ca="1">SUM(OFFSET('Vacation Tracker'!$M15:$Z15,0,CR$4))</f>
        <v>0</v>
      </c>
      <c r="CS12" s="166">
        <f t="shared" ref="CS12" ca="1" si="380">CR12-CT12</f>
        <v>0</v>
      </c>
      <c r="CT12" s="166">
        <f t="array" aca="1" ref="CT12" ca="1">SUM(IF(RIGHT(OFFSET('Vacation Tracker'!$M15:$Z15,0,CR$4))&lt;&gt;"O",IFERROR(--LEFT(OFFSET('Vacation Tracker'!$M15:$Z15,0,CR$4),LEN(OFFSET('Vacation Tracker'!$M15:$Z15,0,CR$4))-1),0)))</f>
        <v>0</v>
      </c>
      <c r="CU12" s="166">
        <f t="array" aca="1" ref="CU12" ca="1">SUM(IF(RIGHT(OFFSET('Vacation Tracker'!$M15:$Z15,0,CR$4))=CU$8,IFERROR(--LEFT(OFFSET('Vacation Tracker'!$M15:$Z15,0,CR$4),LEN(OFFSET('Vacation Tracker'!$M15:$Z15,0,CR$4))-1),0)))</f>
        <v>0</v>
      </c>
      <c r="CV12" s="165">
        <f ca="1">SUM(OFFSET('Vacation Tracker'!$M15:$Z15,0,CV$4))</f>
        <v>0</v>
      </c>
      <c r="CW12" s="166">
        <f t="shared" ref="CW12" ca="1" si="381">CV12-CX12</f>
        <v>0</v>
      </c>
      <c r="CX12" s="166">
        <f t="array" aca="1" ref="CX12" ca="1">SUM(IF(RIGHT(OFFSET('Vacation Tracker'!$M15:$Z15,0,CV$4))&lt;&gt;"O",IFERROR(--LEFT(OFFSET('Vacation Tracker'!$M15:$Z15,0,CV$4),LEN(OFFSET('Vacation Tracker'!$M15:$Z15,0,CV$4))-1),0)))</f>
        <v>0</v>
      </c>
      <c r="CY12" s="166">
        <f t="array" aca="1" ref="CY12" ca="1">SUM(IF(RIGHT(OFFSET('Vacation Tracker'!$M15:$Z15,0,CV$4))=CY$8,IFERROR(--LEFT(OFFSET('Vacation Tracker'!$M15:$Z15,0,CV$4),LEN(OFFSET('Vacation Tracker'!$M15:$Z15,0,CV$4))-1),0)))</f>
        <v>0</v>
      </c>
      <c r="CZ12" s="165">
        <f ca="1">SUM(OFFSET('Vacation Tracker'!$M15:$Z15,0,CZ$4))</f>
        <v>0</v>
      </c>
      <c r="DA12" s="166">
        <f t="shared" ref="DA12" ca="1" si="382">CZ12-DB12</f>
        <v>0</v>
      </c>
      <c r="DB12" s="166">
        <f t="array" aca="1" ref="DB12" ca="1">SUM(IF(RIGHT(OFFSET('Vacation Tracker'!$M15:$Z15,0,CZ$4))&lt;&gt;"O",IFERROR(--LEFT(OFFSET('Vacation Tracker'!$M15:$Z15,0,CZ$4),LEN(OFFSET('Vacation Tracker'!$M15:$Z15,0,CZ$4))-1),0)))</f>
        <v>0</v>
      </c>
      <c r="DC12" s="166">
        <f t="array" aca="1" ref="DC12" ca="1">SUM(IF(RIGHT(OFFSET('Vacation Tracker'!$M15:$Z15,0,CZ$4))=DC$8,IFERROR(--LEFT(OFFSET('Vacation Tracker'!$M15:$Z15,0,CZ$4),LEN(OFFSET('Vacation Tracker'!$M15:$Z15,0,CZ$4))-1),0)))</f>
        <v>0</v>
      </c>
      <c r="DD12" s="165">
        <f ca="1">SUM(OFFSET('Vacation Tracker'!$M15:$Z15,0,DD$4))</f>
        <v>0</v>
      </c>
      <c r="DE12" s="166">
        <f t="shared" ref="DE12" ca="1" si="383">DD12-DF12</f>
        <v>0</v>
      </c>
      <c r="DF12" s="166">
        <f t="array" aca="1" ref="DF12" ca="1">SUM(IF(RIGHT(OFFSET('Vacation Tracker'!$M15:$Z15,0,DD$4))&lt;&gt;"O",IFERROR(--LEFT(OFFSET('Vacation Tracker'!$M15:$Z15,0,DD$4),LEN(OFFSET('Vacation Tracker'!$M15:$Z15,0,DD$4))-1),0)))</f>
        <v>0</v>
      </c>
      <c r="DG12" s="166">
        <f t="array" aca="1" ref="DG12" ca="1">SUM(IF(RIGHT(OFFSET('Vacation Tracker'!$M15:$Z15,0,DD$4))=DG$8,IFERROR(--LEFT(OFFSET('Vacation Tracker'!$M15:$Z15,0,DD$4),LEN(OFFSET('Vacation Tracker'!$M15:$Z15,0,DD$4))-1),0)))</f>
        <v>0</v>
      </c>
      <c r="DH12" s="165">
        <f ca="1">SUM(OFFSET('Vacation Tracker'!$M15:$Z15,0,DH$4))</f>
        <v>0</v>
      </c>
      <c r="DI12" s="166">
        <f t="shared" ref="DI12" ca="1" si="384">DH12-DJ12</f>
        <v>0</v>
      </c>
      <c r="DJ12" s="166">
        <f t="array" aca="1" ref="DJ12" ca="1">SUM(IF(RIGHT(OFFSET('Vacation Tracker'!$M15:$Z15,0,DH$4))&lt;&gt;"O",IFERROR(--LEFT(OFFSET('Vacation Tracker'!$M15:$Z15,0,DH$4),LEN(OFFSET('Vacation Tracker'!$M15:$Z15,0,DH$4))-1),0)))</f>
        <v>0</v>
      </c>
      <c r="DK12" s="166">
        <f t="array" aca="1" ref="DK12" ca="1">SUM(IF(RIGHT(OFFSET('Vacation Tracker'!$M15:$Z15,0,DH$4))=DK$8,IFERROR(--LEFT(OFFSET('Vacation Tracker'!$M15:$Z15,0,DH$4),LEN(OFFSET('Vacation Tracker'!$M15:$Z15,0,DH$4))-1),0)))</f>
        <v>0</v>
      </c>
      <c r="DL12" s="165">
        <f ca="1">SUM(OFFSET('Vacation Tracker'!$M15:$Z15,0,DL$4))</f>
        <v>0</v>
      </c>
      <c r="DM12" s="166">
        <f t="shared" ref="DM12" ca="1" si="385">DL12-DN12</f>
        <v>0</v>
      </c>
      <c r="DN12" s="166">
        <f t="array" aca="1" ref="DN12" ca="1">SUM(IF(RIGHT(OFFSET('Vacation Tracker'!$M15:$Z15,0,DL$4))&lt;&gt;"O",IFERROR(--LEFT(OFFSET('Vacation Tracker'!$M15:$Z15,0,DL$4),LEN(OFFSET('Vacation Tracker'!$M15:$Z15,0,DL$4))-1),0)))</f>
        <v>0</v>
      </c>
      <c r="DO12" s="166">
        <f t="array" aca="1" ref="DO12" ca="1">SUM(IF(RIGHT(OFFSET('Vacation Tracker'!$M15:$Z15,0,DL$4))=DO$8,IFERROR(--LEFT(OFFSET('Vacation Tracker'!$M15:$Z15,0,DL$4),LEN(OFFSET('Vacation Tracker'!$M15:$Z15,0,DL$4))-1),0)))</f>
        <v>0</v>
      </c>
      <c r="DP12" s="165">
        <f ca="1">SUM(OFFSET('Vacation Tracker'!$M15:$Z15,0,DP$4))</f>
        <v>0</v>
      </c>
      <c r="DQ12" s="166">
        <f t="shared" ref="DQ12" ca="1" si="386">DP12-DR12</f>
        <v>0</v>
      </c>
      <c r="DR12" s="166">
        <f t="array" aca="1" ref="DR12" ca="1">SUM(IF(RIGHT(OFFSET('Vacation Tracker'!$M15:$Z15,0,DP$4))&lt;&gt;"O",IFERROR(--LEFT(OFFSET('Vacation Tracker'!$M15:$Z15,0,DP$4),LEN(OFFSET('Vacation Tracker'!$M15:$Z15,0,DP$4))-1),0)))</f>
        <v>0</v>
      </c>
      <c r="DS12" s="166">
        <f t="array" aca="1" ref="DS12" ca="1">SUM(IF(RIGHT(OFFSET('Vacation Tracker'!$M15:$Z15,0,DP$4))=DS$8,IFERROR(--LEFT(OFFSET('Vacation Tracker'!$M15:$Z15,0,DP$4),LEN(OFFSET('Vacation Tracker'!$M15:$Z15,0,DP$4))-1),0)))</f>
        <v>0</v>
      </c>
      <c r="DT12" s="165">
        <f ca="1">SUM(OFFSET('Vacation Tracker'!$M15:$Z15,0,DT$4))</f>
        <v>0</v>
      </c>
      <c r="DU12" s="166">
        <f t="shared" ref="DU12" ca="1" si="387">DT12-DV12</f>
        <v>0</v>
      </c>
      <c r="DV12" s="166">
        <f t="array" aca="1" ref="DV12" ca="1">SUM(IF(RIGHT(OFFSET('Vacation Tracker'!$M15:$Z15,0,DT$4))&lt;&gt;"O",IFERROR(--LEFT(OFFSET('Vacation Tracker'!$M15:$Z15,0,DT$4),LEN(OFFSET('Vacation Tracker'!$M15:$Z15,0,DT$4))-1),0)))</f>
        <v>0</v>
      </c>
      <c r="DW12" s="166">
        <f t="array" aca="1" ref="DW12" ca="1">SUM(IF(RIGHT(OFFSET('Vacation Tracker'!$M15:$Z15,0,DT$4))=DW$8,IFERROR(--LEFT(OFFSET('Vacation Tracker'!$M15:$Z15,0,DT$4),LEN(OFFSET('Vacation Tracker'!$M15:$Z15,0,DT$4))-1),0)))</f>
        <v>0</v>
      </c>
      <c r="DX12" s="165">
        <f ca="1">SUM(OFFSET('Vacation Tracker'!$M15:$Z15,0,DX$4))</f>
        <v>0</v>
      </c>
      <c r="DY12" s="166">
        <f t="shared" ref="DY12" ca="1" si="388">DX12-DZ12</f>
        <v>0</v>
      </c>
      <c r="DZ12" s="166">
        <f t="array" aca="1" ref="DZ12" ca="1">SUM(IF(RIGHT(OFFSET('Vacation Tracker'!$M15:$Z15,0,DX$4))&lt;&gt;"O",IFERROR(--LEFT(OFFSET('Vacation Tracker'!$M15:$Z15,0,DX$4),LEN(OFFSET('Vacation Tracker'!$M15:$Z15,0,DX$4))-1),0)))</f>
        <v>0</v>
      </c>
      <c r="EA12" s="166">
        <f t="array" aca="1" ref="EA12" ca="1">SUM(IF(RIGHT(OFFSET('Vacation Tracker'!$M15:$Z15,0,DX$4))=EA$8,IFERROR(--LEFT(OFFSET('Vacation Tracker'!$M15:$Z15,0,DX$4),LEN(OFFSET('Vacation Tracker'!$M15:$Z15,0,DX$4))-1),0)))</f>
        <v>0</v>
      </c>
      <c r="EB12" s="165">
        <f ca="1">SUM(OFFSET('Vacation Tracker'!$M15:$Z15,0,EB$4))</f>
        <v>0</v>
      </c>
      <c r="EC12" s="166">
        <f t="shared" ref="EC12" ca="1" si="389">EB12-ED12</f>
        <v>0</v>
      </c>
      <c r="ED12" s="166">
        <f t="array" aca="1" ref="ED12" ca="1">SUM(IF(RIGHT(OFFSET('Vacation Tracker'!$M15:$Z15,0,EB$4))&lt;&gt;"O",IFERROR(--LEFT(OFFSET('Vacation Tracker'!$M15:$Z15,0,EB$4),LEN(OFFSET('Vacation Tracker'!$M15:$Z15,0,EB$4))-1),0)))</f>
        <v>0</v>
      </c>
      <c r="EE12" s="166">
        <f t="array" aca="1" ref="EE12" ca="1">SUM(IF(RIGHT(OFFSET('Vacation Tracker'!$M15:$Z15,0,EB$4))=EE$8,IFERROR(--LEFT(OFFSET('Vacation Tracker'!$M15:$Z15,0,EB$4),LEN(OFFSET('Vacation Tracker'!$M15:$Z15,0,EB$4))-1),0)))</f>
        <v>0</v>
      </c>
      <c r="EF12" s="165">
        <f ca="1">SUM(OFFSET('Vacation Tracker'!$M15:$Z15,0,EF$4))</f>
        <v>0</v>
      </c>
      <c r="EG12" s="166">
        <f t="shared" ref="EG12" ca="1" si="390">EF12-EH12</f>
        <v>0</v>
      </c>
      <c r="EH12" s="166">
        <f t="array" aca="1" ref="EH12" ca="1">SUM(IF(RIGHT(OFFSET('Vacation Tracker'!$M15:$Z15,0,EF$4))&lt;&gt;"O",IFERROR(--LEFT(OFFSET('Vacation Tracker'!$M15:$Z15,0,EF$4),LEN(OFFSET('Vacation Tracker'!$M15:$Z15,0,EF$4))-1),0)))</f>
        <v>0</v>
      </c>
      <c r="EI12" s="166">
        <f t="array" aca="1" ref="EI12" ca="1">SUM(IF(RIGHT(OFFSET('Vacation Tracker'!$M15:$Z15,0,EF$4))=EI$8,IFERROR(--LEFT(OFFSET('Vacation Tracker'!$M15:$Z15,0,EF$4),LEN(OFFSET('Vacation Tracker'!$M15:$Z15,0,EF$4))-1),0)))</f>
        <v>0</v>
      </c>
      <c r="EJ12" s="165">
        <f ca="1">SUM(OFFSET('Vacation Tracker'!$M15:$Z15,0,EJ$4))</f>
        <v>0</v>
      </c>
      <c r="EK12" s="166">
        <f t="shared" ref="EK12" ca="1" si="391">EJ12-EL12</f>
        <v>0</v>
      </c>
      <c r="EL12" s="166">
        <f t="array" aca="1" ref="EL12" ca="1">SUM(IF(RIGHT(OFFSET('Vacation Tracker'!$M15:$Z15,0,EJ$4))&lt;&gt;"O",IFERROR(--LEFT(OFFSET('Vacation Tracker'!$M15:$Z15,0,EJ$4),LEN(OFFSET('Vacation Tracker'!$M15:$Z15,0,EJ$4))-1),0)))</f>
        <v>0</v>
      </c>
      <c r="EM12" s="166">
        <f t="array" aca="1" ref="EM12" ca="1">SUM(IF(RIGHT(OFFSET('Vacation Tracker'!$M15:$Z15,0,EJ$4))=EM$8,IFERROR(--LEFT(OFFSET('Vacation Tracker'!$M15:$Z15,0,EJ$4),LEN(OFFSET('Vacation Tracker'!$M15:$Z15,0,EJ$4))-1),0)))</f>
        <v>0</v>
      </c>
      <c r="EN12" s="165">
        <f ca="1">SUM(OFFSET('Vacation Tracker'!$M15:$Z15,0,EN$4))</f>
        <v>0</v>
      </c>
      <c r="EO12" s="166">
        <f t="shared" ref="EO12" ca="1" si="392">EN12-EP12</f>
        <v>0</v>
      </c>
      <c r="EP12" s="166">
        <f t="array" aca="1" ref="EP12" ca="1">SUM(IF(RIGHT(OFFSET('Vacation Tracker'!$M15:$Z15,0,EN$4))&lt;&gt;"O",IFERROR(--LEFT(OFFSET('Vacation Tracker'!$M15:$Z15,0,EN$4),LEN(OFFSET('Vacation Tracker'!$M15:$Z15,0,EN$4))-1),0)))</f>
        <v>0</v>
      </c>
      <c r="EQ12" s="166">
        <f t="array" aca="1" ref="EQ12" ca="1">SUM(IF(RIGHT(OFFSET('Vacation Tracker'!$M15:$Z15,0,EN$4))=EQ$8,IFERROR(--LEFT(OFFSET('Vacation Tracker'!$M15:$Z15,0,EN$4),LEN(OFFSET('Vacation Tracker'!$M15:$Z15,0,EN$4))-1),0)))</f>
        <v>0</v>
      </c>
      <c r="ER12" s="165">
        <f ca="1">SUM(OFFSET('Vacation Tracker'!$M15:$Z15,0,ER$4))</f>
        <v>0</v>
      </c>
      <c r="ES12" s="166">
        <f t="shared" ref="ES12" ca="1" si="393">ER12-ET12</f>
        <v>0</v>
      </c>
      <c r="ET12" s="166">
        <f t="array" aca="1" ref="ET12" ca="1">SUM(IF(RIGHT(OFFSET('Vacation Tracker'!$M15:$Z15,0,ER$4))&lt;&gt;"O",IFERROR(--LEFT(OFFSET('Vacation Tracker'!$M15:$Z15,0,ER$4),LEN(OFFSET('Vacation Tracker'!$M15:$Z15,0,ER$4))-1),0)))</f>
        <v>0</v>
      </c>
      <c r="EU12" s="166">
        <f t="array" aca="1" ref="EU12" ca="1">SUM(IF(RIGHT(OFFSET('Vacation Tracker'!$M15:$Z15,0,ER$4))=EU$8,IFERROR(--LEFT(OFFSET('Vacation Tracker'!$M15:$Z15,0,ER$4),LEN(OFFSET('Vacation Tracker'!$M15:$Z15,0,ER$4))-1),0)))</f>
        <v>0</v>
      </c>
      <c r="EV12" s="165">
        <f ca="1">SUM(OFFSET('Vacation Tracker'!$M15:$Z15,0,EV$4))</f>
        <v>0</v>
      </c>
      <c r="EW12" s="166">
        <f t="shared" ref="EW12" ca="1" si="394">EV12-EX12</f>
        <v>0</v>
      </c>
      <c r="EX12" s="166">
        <f t="array" aca="1" ref="EX12" ca="1">SUM(IF(RIGHT(OFFSET('Vacation Tracker'!$M15:$Z15,0,EV$4))&lt;&gt;"O",IFERROR(--LEFT(OFFSET('Vacation Tracker'!$M15:$Z15,0,EV$4),LEN(OFFSET('Vacation Tracker'!$M15:$Z15,0,EV$4))-1),0)))</f>
        <v>0</v>
      </c>
      <c r="EY12" s="166">
        <f t="array" aca="1" ref="EY12" ca="1">SUM(IF(RIGHT(OFFSET('Vacation Tracker'!$M15:$Z15,0,EV$4))=EY$8,IFERROR(--LEFT(OFFSET('Vacation Tracker'!$M15:$Z15,0,EV$4),LEN(OFFSET('Vacation Tracker'!$M15:$Z15,0,EV$4))-1),0)))</f>
        <v>0</v>
      </c>
      <c r="EZ12" s="165">
        <f ca="1">SUM(OFFSET('Vacation Tracker'!$M15:$Z15,0,EZ$4))</f>
        <v>0</v>
      </c>
      <c r="FA12" s="166">
        <f t="shared" ref="FA12" ca="1" si="395">EZ12-FB12</f>
        <v>0</v>
      </c>
      <c r="FB12" s="166">
        <f t="array" aca="1" ref="FB12" ca="1">SUM(IF(RIGHT(OFFSET('Vacation Tracker'!$M15:$Z15,0,EZ$4))&lt;&gt;"O",IFERROR(--LEFT(OFFSET('Vacation Tracker'!$M15:$Z15,0,EZ$4),LEN(OFFSET('Vacation Tracker'!$M15:$Z15,0,EZ$4))-1),0)))</f>
        <v>0</v>
      </c>
      <c r="FC12" s="166">
        <f t="array" aca="1" ref="FC12" ca="1">SUM(IF(RIGHT(OFFSET('Vacation Tracker'!$M15:$Z15,0,EZ$4))=FC$8,IFERROR(--LEFT(OFFSET('Vacation Tracker'!$M15:$Z15,0,EZ$4),LEN(OFFSET('Vacation Tracker'!$M15:$Z15,0,EZ$4))-1),0)))</f>
        <v>0</v>
      </c>
      <c r="FD12" s="165">
        <f ca="1">SUM(OFFSET('Vacation Tracker'!$M15:$Z15,0,FD$4))</f>
        <v>0</v>
      </c>
      <c r="FE12" s="166">
        <f t="shared" ref="FE12" ca="1" si="396">FD12-FF12</f>
        <v>0</v>
      </c>
      <c r="FF12" s="166">
        <f t="array" aca="1" ref="FF12" ca="1">SUM(IF(RIGHT(OFFSET('Vacation Tracker'!$M15:$Z15,0,FD$4))&lt;&gt;"O",IFERROR(--LEFT(OFFSET('Vacation Tracker'!$M15:$Z15,0,FD$4),LEN(OFFSET('Vacation Tracker'!$M15:$Z15,0,FD$4))-1),0)))</f>
        <v>0</v>
      </c>
      <c r="FG12" s="166">
        <f t="array" aca="1" ref="FG12" ca="1">SUM(IF(RIGHT(OFFSET('Vacation Tracker'!$M15:$Z15,0,FD$4))=FG$8,IFERROR(--LEFT(OFFSET('Vacation Tracker'!$M15:$Z15,0,FD$4),LEN(OFFSET('Vacation Tracker'!$M15:$Z15,0,FD$4))-1),0)))</f>
        <v>0</v>
      </c>
      <c r="FH12" s="165">
        <f ca="1">SUM(OFFSET('Vacation Tracker'!$M15:$Z15,0,FH$4))</f>
        <v>0</v>
      </c>
      <c r="FI12" s="166">
        <f t="shared" ref="FI12" ca="1" si="397">FH12-FJ12</f>
        <v>0</v>
      </c>
      <c r="FJ12" s="166">
        <f t="array" aca="1" ref="FJ12" ca="1">SUM(IF(RIGHT(OFFSET('Vacation Tracker'!$M15:$Z15,0,FH$4))&lt;&gt;"O",IFERROR(--LEFT(OFFSET('Vacation Tracker'!$M15:$Z15,0,FH$4),LEN(OFFSET('Vacation Tracker'!$M15:$Z15,0,FH$4))-1),0)))</f>
        <v>0</v>
      </c>
      <c r="FK12" s="166">
        <f t="array" aca="1" ref="FK12" ca="1">SUM(IF(RIGHT(OFFSET('Vacation Tracker'!$M15:$Z15,0,FH$4))=FK$8,IFERROR(--LEFT(OFFSET('Vacation Tracker'!$M15:$Z15,0,FH$4),LEN(OFFSET('Vacation Tracker'!$M15:$Z15,0,FH$4))-1),0)))</f>
        <v>0</v>
      </c>
      <c r="FL12" s="165">
        <f ca="1">SUM(OFFSET('Vacation Tracker'!$M15:$Z15,0,FL$4))</f>
        <v>0</v>
      </c>
      <c r="FM12" s="166">
        <f t="shared" ref="FM12" ca="1" si="398">FL12-FN12</f>
        <v>0</v>
      </c>
      <c r="FN12" s="166">
        <f t="array" aca="1" ref="FN12" ca="1">SUM(IF(RIGHT(OFFSET('Vacation Tracker'!$M15:$Z15,0,FL$4))&lt;&gt;"O",IFERROR(--LEFT(OFFSET('Vacation Tracker'!$M15:$Z15,0,FL$4),LEN(OFFSET('Vacation Tracker'!$M15:$Z15,0,FL$4))-1),0)))</f>
        <v>0</v>
      </c>
      <c r="FO12" s="166">
        <f t="array" aca="1" ref="FO12" ca="1">SUM(IF(RIGHT(OFFSET('Vacation Tracker'!$M15:$Z15,0,FL$4))=FO$8,IFERROR(--LEFT(OFFSET('Vacation Tracker'!$M15:$Z15,0,FL$4),LEN(OFFSET('Vacation Tracker'!$M15:$Z15,0,FL$4))-1),0)))</f>
        <v>0</v>
      </c>
      <c r="FP12" s="165">
        <f ca="1">SUM(OFFSET('Vacation Tracker'!$M15:$Z15,0,FP$4))</f>
        <v>0</v>
      </c>
      <c r="FQ12" s="166">
        <f t="shared" ref="FQ12" ca="1" si="399">FP12-FR12</f>
        <v>0</v>
      </c>
      <c r="FR12" s="166">
        <f t="array" aca="1" ref="FR12" ca="1">SUM(IF(RIGHT(OFFSET('Vacation Tracker'!$M15:$Z15,0,FP$4))&lt;&gt;"O",IFERROR(--LEFT(OFFSET('Vacation Tracker'!$M15:$Z15,0,FP$4),LEN(OFFSET('Vacation Tracker'!$M15:$Z15,0,FP$4))-1),0)))</f>
        <v>0</v>
      </c>
      <c r="FS12" s="166">
        <f t="array" aca="1" ref="FS12" ca="1">SUM(IF(RIGHT(OFFSET('Vacation Tracker'!$M15:$Z15,0,FP$4))=FS$8,IFERROR(--LEFT(OFFSET('Vacation Tracker'!$M15:$Z15,0,FP$4),LEN(OFFSET('Vacation Tracker'!$M15:$Z15,0,FP$4))-1),0)))</f>
        <v>0</v>
      </c>
      <c r="FT12" s="165">
        <f ca="1">SUM(OFFSET('Vacation Tracker'!$M15:$Z15,0,FT$4))</f>
        <v>0</v>
      </c>
      <c r="FU12" s="166">
        <f t="shared" ref="FU12" ca="1" si="400">FT12-FV12</f>
        <v>0</v>
      </c>
      <c r="FV12" s="166">
        <f t="array" aca="1" ref="FV12" ca="1">SUM(IF(RIGHT(OFFSET('Vacation Tracker'!$M15:$Z15,0,FT$4))&lt;&gt;"O",IFERROR(--LEFT(OFFSET('Vacation Tracker'!$M15:$Z15,0,FT$4),LEN(OFFSET('Vacation Tracker'!$M15:$Z15,0,FT$4))-1),0)))</f>
        <v>0</v>
      </c>
      <c r="FW12" s="166">
        <f t="array" aca="1" ref="FW12" ca="1">SUM(IF(RIGHT(OFFSET('Vacation Tracker'!$M15:$Z15,0,FT$4))=FW$8,IFERROR(--LEFT(OFFSET('Vacation Tracker'!$M15:$Z15,0,FT$4),LEN(OFFSET('Vacation Tracker'!$M15:$Z15,0,FT$4))-1),0)))</f>
        <v>0</v>
      </c>
      <c r="FX12" s="165">
        <f ca="1">SUM(OFFSET('Vacation Tracker'!$M15:$Z15,0,FX$4))</f>
        <v>0</v>
      </c>
      <c r="FY12" s="166">
        <f t="shared" ref="FY12" ca="1" si="401">FX12-FZ12</f>
        <v>0</v>
      </c>
      <c r="FZ12" s="166">
        <f t="array" aca="1" ref="FZ12" ca="1">SUM(IF(RIGHT(OFFSET('Vacation Tracker'!$M15:$Z15,0,FX$4))&lt;&gt;"O",IFERROR(--LEFT(OFFSET('Vacation Tracker'!$M15:$Z15,0,FX$4),LEN(OFFSET('Vacation Tracker'!$M15:$Z15,0,FX$4))-1),0)))</f>
        <v>0</v>
      </c>
      <c r="GA12" s="166">
        <f t="array" aca="1" ref="GA12" ca="1">SUM(IF(RIGHT(OFFSET('Vacation Tracker'!$M15:$Z15,0,FX$4))=GA$8,IFERROR(--LEFT(OFFSET('Vacation Tracker'!$M15:$Z15,0,FX$4),LEN(OFFSET('Vacation Tracker'!$M15:$Z15,0,FX$4))-1),0)))</f>
        <v>0</v>
      </c>
      <c r="GB12" s="165">
        <f ca="1">SUM(OFFSET('Vacation Tracker'!$M15:$Z15,0,GB$4))</f>
        <v>0</v>
      </c>
      <c r="GC12" s="166">
        <f t="shared" ref="GC12" ca="1" si="402">GB12-GD12</f>
        <v>0</v>
      </c>
      <c r="GD12" s="166">
        <f t="array" aca="1" ref="GD12" ca="1">SUM(IF(RIGHT(OFFSET('Vacation Tracker'!$M15:$Z15,0,GB$4))&lt;&gt;"O",IFERROR(--LEFT(OFFSET('Vacation Tracker'!$M15:$Z15,0,GB$4),LEN(OFFSET('Vacation Tracker'!$M15:$Z15,0,GB$4))-1),0)))</f>
        <v>0</v>
      </c>
      <c r="GE12" s="166">
        <f t="array" aca="1" ref="GE12" ca="1">SUM(IF(RIGHT(OFFSET('Vacation Tracker'!$M15:$Z15,0,GB$4))=GE$8,IFERROR(--LEFT(OFFSET('Vacation Tracker'!$M15:$Z15,0,GB$4),LEN(OFFSET('Vacation Tracker'!$M15:$Z15,0,GB$4))-1),0)))</f>
        <v>0</v>
      </c>
      <c r="GF12" s="165">
        <f ca="1">SUM(OFFSET('Vacation Tracker'!$M15:$Z15,0,GF$4))</f>
        <v>0</v>
      </c>
      <c r="GG12" s="166">
        <f t="shared" ref="GG12" ca="1" si="403">GF12-GH12</f>
        <v>0</v>
      </c>
      <c r="GH12" s="166">
        <f t="array" aca="1" ref="GH12" ca="1">SUM(IF(RIGHT(OFFSET('Vacation Tracker'!$M15:$Z15,0,GF$4))&lt;&gt;"O",IFERROR(--LEFT(OFFSET('Vacation Tracker'!$M15:$Z15,0,GF$4),LEN(OFFSET('Vacation Tracker'!$M15:$Z15,0,GF$4))-1),0)))</f>
        <v>0</v>
      </c>
      <c r="GI12" s="166">
        <f t="array" aca="1" ref="GI12" ca="1">SUM(IF(RIGHT(OFFSET('Vacation Tracker'!$M15:$Z15,0,GF$4))=GI$8,IFERROR(--LEFT(OFFSET('Vacation Tracker'!$M15:$Z15,0,GF$4),LEN(OFFSET('Vacation Tracker'!$M15:$Z15,0,GF$4))-1),0)))</f>
        <v>0</v>
      </c>
      <c r="GJ12" s="165">
        <f ca="1">SUM(OFFSET('Vacation Tracker'!$M15:$Z15,0,GJ$4))</f>
        <v>0</v>
      </c>
      <c r="GK12" s="166">
        <f t="shared" ref="GK12" ca="1" si="404">GJ12-GL12</f>
        <v>0</v>
      </c>
      <c r="GL12" s="166">
        <f t="array" aca="1" ref="GL12" ca="1">SUM(IF(RIGHT(OFFSET('Vacation Tracker'!$M15:$Z15,0,GJ$4))&lt;&gt;"O",IFERROR(--LEFT(OFFSET('Vacation Tracker'!$M15:$Z15,0,GJ$4),LEN(OFFSET('Vacation Tracker'!$M15:$Z15,0,GJ$4))-1),0)))</f>
        <v>0</v>
      </c>
      <c r="GM12" s="166">
        <f t="array" aca="1" ref="GM12" ca="1">SUM(IF(RIGHT(OFFSET('Vacation Tracker'!$M15:$Z15,0,GJ$4))=GM$8,IFERROR(--LEFT(OFFSET('Vacation Tracker'!$M15:$Z15,0,GJ$4),LEN(OFFSET('Vacation Tracker'!$M15:$Z15,0,GJ$4))-1),0)))</f>
        <v>0</v>
      </c>
      <c r="GN12" s="165">
        <f ca="1">SUM(OFFSET('Vacation Tracker'!$M15:$Z15,0,GN$4))</f>
        <v>0</v>
      </c>
      <c r="GO12" s="166">
        <f t="shared" ref="GO12" ca="1" si="405">GN12-GP12</f>
        <v>0</v>
      </c>
      <c r="GP12" s="166">
        <f t="array" aca="1" ref="GP12" ca="1">SUM(IF(RIGHT(OFFSET('Vacation Tracker'!$M15:$Z15,0,GN$4))&lt;&gt;"O",IFERROR(--LEFT(OFFSET('Vacation Tracker'!$M15:$Z15,0,GN$4),LEN(OFFSET('Vacation Tracker'!$M15:$Z15,0,GN$4))-1),0)))</f>
        <v>0</v>
      </c>
      <c r="GQ12" s="166">
        <f t="array" aca="1" ref="GQ12" ca="1">SUM(IF(RIGHT(OFFSET('Vacation Tracker'!$M15:$Z15,0,GN$4))=GQ$8,IFERROR(--LEFT(OFFSET('Vacation Tracker'!$M15:$Z15,0,GN$4),LEN(OFFSET('Vacation Tracker'!$M15:$Z15,0,GN$4))-1),0)))</f>
        <v>0</v>
      </c>
      <c r="GR12" s="165">
        <f ca="1">SUM(OFFSET('Vacation Tracker'!$M15:$Z15,0,GR$4))</f>
        <v>0</v>
      </c>
      <c r="GS12" s="166">
        <f t="shared" ref="GS12" ca="1" si="406">GR12-GT12</f>
        <v>0</v>
      </c>
      <c r="GT12" s="166">
        <f t="array" aca="1" ref="GT12" ca="1">SUM(IF(RIGHT(OFFSET('Vacation Tracker'!$M15:$Z15,0,GR$4))&lt;&gt;"O",IFERROR(--LEFT(OFFSET('Vacation Tracker'!$M15:$Z15,0,GR$4),LEN(OFFSET('Vacation Tracker'!$M15:$Z15,0,GR$4))-1),0)))</f>
        <v>0</v>
      </c>
      <c r="GU12" s="166">
        <f t="array" aca="1" ref="GU12" ca="1">SUM(IF(RIGHT(OFFSET('Vacation Tracker'!$M15:$Z15,0,GR$4))=GU$8,IFERROR(--LEFT(OFFSET('Vacation Tracker'!$M15:$Z15,0,GR$4),LEN(OFFSET('Vacation Tracker'!$M15:$Z15,0,GR$4))-1),0)))</f>
        <v>0</v>
      </c>
      <c r="GV12" s="165">
        <f ca="1">SUM(OFFSET('Vacation Tracker'!$M15:$Z15,0,GV$4))</f>
        <v>0</v>
      </c>
      <c r="GW12" s="166">
        <f t="shared" ref="GW12" ca="1" si="407">GV12-GX12</f>
        <v>0</v>
      </c>
      <c r="GX12" s="166">
        <f t="array" aca="1" ref="GX12" ca="1">SUM(IF(RIGHT(OFFSET('Vacation Tracker'!$M15:$Z15,0,GV$4))&lt;&gt;"O",IFERROR(--LEFT(OFFSET('Vacation Tracker'!$M15:$Z15,0,GV$4),LEN(OFFSET('Vacation Tracker'!$M15:$Z15,0,GV$4))-1),0)))</f>
        <v>0</v>
      </c>
      <c r="GY12" s="166">
        <f t="array" aca="1" ref="GY12" ca="1">SUM(IF(RIGHT(OFFSET('Vacation Tracker'!$M15:$Z15,0,GV$4))=GY$8,IFERROR(--LEFT(OFFSET('Vacation Tracker'!$M15:$Z15,0,GV$4),LEN(OFFSET('Vacation Tracker'!$M15:$Z15,0,GV$4))-1),0)))</f>
        <v>0</v>
      </c>
      <c r="GZ12" s="165">
        <f ca="1">SUM(OFFSET('Vacation Tracker'!$M15:$Z15,0,GZ$4))</f>
        <v>0</v>
      </c>
      <c r="HA12" s="166">
        <f t="shared" ref="HA12" ca="1" si="408">GZ12-HB12</f>
        <v>0</v>
      </c>
      <c r="HB12" s="166">
        <f t="array" aca="1" ref="HB12" ca="1">SUM(IF(RIGHT(OFFSET('Vacation Tracker'!$M15:$Z15,0,GZ$4))&lt;&gt;"O",IFERROR(--LEFT(OFFSET('Vacation Tracker'!$M15:$Z15,0,GZ$4),LEN(OFFSET('Vacation Tracker'!$M15:$Z15,0,GZ$4))-1),0)))</f>
        <v>0</v>
      </c>
      <c r="HC12" s="166">
        <f t="array" aca="1" ref="HC12" ca="1">SUM(IF(RIGHT(OFFSET('Vacation Tracker'!$M15:$Z15,0,GZ$4))=HC$8,IFERROR(--LEFT(OFFSET('Vacation Tracker'!$M15:$Z15,0,GZ$4),LEN(OFFSET('Vacation Tracker'!$M15:$Z15,0,GZ$4))-1),0)))</f>
        <v>0</v>
      </c>
      <c r="HD12" s="165">
        <f ca="1">SUM(OFFSET('Vacation Tracker'!$M15:$Z15,0,HD$4))</f>
        <v>0</v>
      </c>
      <c r="HE12" s="166">
        <f t="shared" ref="HE12" ca="1" si="409">HD12-HF12</f>
        <v>0</v>
      </c>
      <c r="HF12" s="166">
        <f t="array" aca="1" ref="HF12" ca="1">SUM(IF(RIGHT(OFFSET('Vacation Tracker'!$M15:$Z15,0,HD$4))&lt;&gt;"O",IFERROR(--LEFT(OFFSET('Vacation Tracker'!$M15:$Z15,0,HD$4),LEN(OFFSET('Vacation Tracker'!$M15:$Z15,0,HD$4))-1),0)))</f>
        <v>0</v>
      </c>
      <c r="HG12" s="166">
        <f t="array" aca="1" ref="HG12" ca="1">SUM(IF(RIGHT(OFFSET('Vacation Tracker'!$M15:$Z15,0,HD$4))=HG$8,IFERROR(--LEFT(OFFSET('Vacation Tracker'!$M15:$Z15,0,HD$4),LEN(OFFSET('Vacation Tracker'!$M15:$Z15,0,HD$4))-1),0)))</f>
        <v>0</v>
      </c>
      <c r="HH12" s="165">
        <f ca="1">SUM(OFFSET('Vacation Tracker'!$M15:$Z15,0,HH$4))</f>
        <v>0</v>
      </c>
      <c r="HI12" s="166">
        <f t="shared" ref="HI12" ca="1" si="410">HH12-HJ12</f>
        <v>0</v>
      </c>
      <c r="HJ12" s="166">
        <f t="array" aca="1" ref="HJ12" ca="1">SUM(IF(RIGHT(OFFSET('Vacation Tracker'!$M15:$Z15,0,HH$4))&lt;&gt;"O",IFERROR(--LEFT(OFFSET('Vacation Tracker'!$M15:$Z15,0,HH$4),LEN(OFFSET('Vacation Tracker'!$M15:$Z15,0,HH$4))-1),0)))</f>
        <v>0</v>
      </c>
      <c r="HK12" s="166">
        <f t="array" aca="1" ref="HK12" ca="1">SUM(IF(RIGHT(OFFSET('Vacation Tracker'!$M15:$Z15,0,HH$4))=HK$8,IFERROR(--LEFT(OFFSET('Vacation Tracker'!$M15:$Z15,0,HH$4),LEN(OFFSET('Vacation Tracker'!$M15:$Z15,0,HH$4))-1),0)))</f>
        <v>0</v>
      </c>
      <c r="HL12" s="165">
        <f ca="1">SUM(OFFSET('Vacation Tracker'!$M15:$Z15,0,HL$4))</f>
        <v>0</v>
      </c>
      <c r="HM12" s="166">
        <f t="shared" ref="HM12" ca="1" si="411">HL12-HN12</f>
        <v>0</v>
      </c>
      <c r="HN12" s="166">
        <f t="array" aca="1" ref="HN12" ca="1">SUM(IF(RIGHT(OFFSET('Vacation Tracker'!$M15:$Z15,0,HL$4))&lt;&gt;"O",IFERROR(--LEFT(OFFSET('Vacation Tracker'!$M15:$Z15,0,HL$4),LEN(OFFSET('Vacation Tracker'!$M15:$Z15,0,HL$4))-1),0)))</f>
        <v>0</v>
      </c>
      <c r="HO12" s="166">
        <f t="array" aca="1" ref="HO12" ca="1">SUM(IF(RIGHT(OFFSET('Vacation Tracker'!$M15:$Z15,0,HL$4))=HO$8,IFERROR(--LEFT(OFFSET('Vacation Tracker'!$M15:$Z15,0,HL$4),LEN(OFFSET('Vacation Tracker'!$M15:$Z15,0,HL$4))-1),0)))</f>
        <v>0</v>
      </c>
      <c r="HP12" s="165">
        <f ca="1">SUM(OFFSET('Vacation Tracker'!$M15:$Z15,0,HP$4))</f>
        <v>0</v>
      </c>
      <c r="HQ12" s="166">
        <f t="shared" ref="HQ12" ca="1" si="412">HP12-HR12</f>
        <v>0</v>
      </c>
      <c r="HR12" s="166">
        <f t="array" aca="1" ref="HR12" ca="1">SUM(IF(RIGHT(OFFSET('Vacation Tracker'!$M15:$Z15,0,HP$4))&lt;&gt;"O",IFERROR(--LEFT(OFFSET('Vacation Tracker'!$M15:$Z15,0,HP$4),LEN(OFFSET('Vacation Tracker'!$M15:$Z15,0,HP$4))-1),0)))</f>
        <v>0</v>
      </c>
      <c r="HS12" s="165">
        <f t="array" aca="1" ref="HS12" ca="1">SUM(IF(RIGHT(OFFSET('Vacation Tracker'!$M15:$Z15,0,HP$4))=HS$8,IFERROR(--LEFT(OFFSET('Vacation Tracker'!$M15:$Z15,0,HP$4),LEN(OFFSET('Vacation Tracker'!$M15:$Z15,0,HP$4))-1),0)))</f>
        <v>0</v>
      </c>
    </row>
    <row r="13" spans="1:227" ht="15" customHeight="1" x14ac:dyDescent="0.3">
      <c r="B13" s="162">
        <f>IF('Vacation Tracker'!B16&lt;&gt;"",'Vacation Tracker'!B16,"")</f>
        <v>5</v>
      </c>
      <c r="C13" s="163" t="str">
        <f>IF('Vacation Tracker'!C16&lt;&gt;"",'Vacation Tracker'!C16,"")</f>
        <v>John Doe 5</v>
      </c>
      <c r="D13" s="205">
        <f>IF('Vacation Tracker'!D16&lt;&gt;"",'Vacation Tracker'!D16,"")</f>
        <v>41985</v>
      </c>
      <c r="E13" s="205">
        <f>IF('Vacation Tracker'!E16&lt;&gt;"",'Vacation Tracker'!E16,"")</f>
        <v>42217</v>
      </c>
      <c r="F13" s="163" t="str">
        <f>IF('Vacation Tracker'!F16&lt;&gt;"",'Vacation Tracker'!F16,"")</f>
        <v>Technical</v>
      </c>
      <c r="G13" s="163" t="str">
        <f>IF('Vacation Tracker'!G16&lt;&gt;"",'Vacation Tracker'!G16,"")</f>
        <v>Permanent</v>
      </c>
      <c r="H13" s="164">
        <f t="shared" ca="1" si="258"/>
        <v>56</v>
      </c>
      <c r="I13" s="164">
        <f t="shared" ca="1" si="258"/>
        <v>48</v>
      </c>
      <c r="J13" s="164">
        <f t="shared" ca="1" si="258"/>
        <v>8</v>
      </c>
      <c r="K13" s="164">
        <f t="shared" ca="1" si="259"/>
        <v>0</v>
      </c>
      <c r="L13" s="165">
        <f ca="1">SUM(OFFSET('Vacation Tracker'!$M16:$Z16,0,L$4))</f>
        <v>8</v>
      </c>
      <c r="M13" s="166">
        <f t="shared" ca="1" si="204"/>
        <v>0</v>
      </c>
      <c r="N13" s="166">
        <f t="array" aca="1" ref="N13" ca="1">SUM(IF(RIGHT(OFFSET('Vacation Tracker'!$M16:$Z16,0,L$4))&lt;&gt;"O",IFERROR(--LEFT(OFFSET('Vacation Tracker'!$M16:$Z16,0,L$4),LEN(OFFSET('Vacation Tracker'!$M16:$Z16,0,L$4))-1),0)))</f>
        <v>8</v>
      </c>
      <c r="O13" s="166">
        <f t="array" aca="1" ref="O13" ca="1">SUM(IF(RIGHT(OFFSET('Vacation Tracker'!$M16:$Z16,0,L$4))=O$8,IFERROR(--LEFT(OFFSET('Vacation Tracker'!$M16:$Z16,0,L$4),LEN(OFFSET('Vacation Tracker'!$M16:$Z16,0,L$4))-1),0)))</f>
        <v>0</v>
      </c>
      <c r="P13" s="165">
        <f ca="1">SUM(OFFSET('Vacation Tracker'!$M16:$Z16,0,P$4))</f>
        <v>40</v>
      </c>
      <c r="Q13" s="166">
        <f t="shared" ca="1" si="205"/>
        <v>40</v>
      </c>
      <c r="R13" s="166">
        <f t="array" aca="1" ref="R13" ca="1">SUM(IF(RIGHT(OFFSET('Vacation Tracker'!$M16:$Z16,0,P$4))&lt;&gt;"O",IFERROR(--LEFT(OFFSET('Vacation Tracker'!$M16:$Z16,0,P$4),LEN(OFFSET('Vacation Tracker'!$M16:$Z16,0,P$4))-1),0)))</f>
        <v>0</v>
      </c>
      <c r="S13" s="166">
        <f t="array" aca="1" ref="S13" ca="1">SUM(IF(RIGHT(OFFSET('Vacation Tracker'!$M16:$Z16,0,P$4))=S$8,IFERROR(--LEFT(OFFSET('Vacation Tracker'!$M16:$Z16,0,P$4),LEN(OFFSET('Vacation Tracker'!$M16:$Z16,0,P$4))-1),0)))</f>
        <v>0</v>
      </c>
      <c r="T13" s="165">
        <f ca="1">SUM(OFFSET('Vacation Tracker'!$M16:$Z16,0,T$4))</f>
        <v>8</v>
      </c>
      <c r="U13" s="166">
        <f t="shared" ca="1" si="206"/>
        <v>8</v>
      </c>
      <c r="V13" s="166">
        <f t="array" aca="1" ref="V13" ca="1">SUM(IF(RIGHT(OFFSET('Vacation Tracker'!$M16:$Z16,0,T$4))&lt;&gt;"O",IFERROR(--LEFT(OFFSET('Vacation Tracker'!$M16:$Z16,0,T$4),LEN(OFFSET('Vacation Tracker'!$M16:$Z16,0,T$4))-1),0)))</f>
        <v>0</v>
      </c>
      <c r="W13" s="166">
        <f t="array" aca="1" ref="W13" ca="1">SUM(IF(RIGHT(OFFSET('Vacation Tracker'!$M16:$Z16,0,T$4))=W$8,IFERROR(--LEFT(OFFSET('Vacation Tracker'!$M16:$Z16,0,T$4),LEN(OFFSET('Vacation Tracker'!$M16:$Z16,0,T$4))-1),0)))</f>
        <v>0</v>
      </c>
      <c r="X13" s="165">
        <f ca="1">SUM(OFFSET('Vacation Tracker'!$M16:$Z16,0,X$4))</f>
        <v>0</v>
      </c>
      <c r="Y13" s="166">
        <f t="shared" ref="Y13" ca="1" si="413">X13-Z13</f>
        <v>0</v>
      </c>
      <c r="Z13" s="166">
        <f t="array" aca="1" ref="Z13" ca="1">SUM(IF(RIGHT(OFFSET('Vacation Tracker'!$M16:$Z16,0,X$4))&lt;&gt;"O",IFERROR(--LEFT(OFFSET('Vacation Tracker'!$M16:$Z16,0,X$4),LEN(OFFSET('Vacation Tracker'!$M16:$Z16,0,X$4))-1),0)))</f>
        <v>0</v>
      </c>
      <c r="AA13" s="166">
        <f t="array" aca="1" ref="AA13" ca="1">SUM(IF(RIGHT(OFFSET('Vacation Tracker'!$M16:$Z16,0,X$4))=AA$8,IFERROR(--LEFT(OFFSET('Vacation Tracker'!$M16:$Z16,0,X$4),LEN(OFFSET('Vacation Tracker'!$M16:$Z16,0,X$4))-1),0)))</f>
        <v>0</v>
      </c>
      <c r="AB13" s="165">
        <f ca="1">SUM(OFFSET('Vacation Tracker'!$M16:$Z16,0,AB$4))</f>
        <v>0</v>
      </c>
      <c r="AC13" s="166">
        <f t="shared" ref="AC13" ca="1" si="414">AB13-AD13</f>
        <v>0</v>
      </c>
      <c r="AD13" s="166">
        <f t="array" aca="1" ref="AD13" ca="1">SUM(IF(RIGHT(OFFSET('Vacation Tracker'!$M16:$Z16,0,AB$4))&lt;&gt;"O",IFERROR(--LEFT(OFFSET('Vacation Tracker'!$M16:$Z16,0,AB$4),LEN(OFFSET('Vacation Tracker'!$M16:$Z16,0,AB$4))-1),0)))</f>
        <v>0</v>
      </c>
      <c r="AE13" s="166">
        <f t="array" aca="1" ref="AE13" ca="1">SUM(IF(RIGHT(OFFSET('Vacation Tracker'!$M16:$Z16,0,AB$4))=AE$8,IFERROR(--LEFT(OFFSET('Vacation Tracker'!$M16:$Z16,0,AB$4),LEN(OFFSET('Vacation Tracker'!$M16:$Z16,0,AB$4))-1),0)))</f>
        <v>0</v>
      </c>
      <c r="AF13" s="165">
        <f ca="1">SUM(OFFSET('Vacation Tracker'!$M16:$Z16,0,AF$4))</f>
        <v>0</v>
      </c>
      <c r="AG13" s="166">
        <f t="shared" ref="AG13" ca="1" si="415">AF13-AH13</f>
        <v>0</v>
      </c>
      <c r="AH13" s="166">
        <f t="array" aca="1" ref="AH13" ca="1">SUM(IF(RIGHT(OFFSET('Vacation Tracker'!$M16:$Z16,0,AF$4))&lt;&gt;"O",IFERROR(--LEFT(OFFSET('Vacation Tracker'!$M16:$Z16,0,AF$4),LEN(OFFSET('Vacation Tracker'!$M16:$Z16,0,AF$4))-1),0)))</f>
        <v>0</v>
      </c>
      <c r="AI13" s="166">
        <f t="array" aca="1" ref="AI13" ca="1">SUM(IF(RIGHT(OFFSET('Vacation Tracker'!$M16:$Z16,0,AF$4))=AI$8,IFERROR(--LEFT(OFFSET('Vacation Tracker'!$M16:$Z16,0,AF$4),LEN(OFFSET('Vacation Tracker'!$M16:$Z16,0,AF$4))-1),0)))</f>
        <v>0</v>
      </c>
      <c r="AJ13" s="165">
        <f ca="1">SUM(OFFSET('Vacation Tracker'!$M16:$Z16,0,AJ$4))</f>
        <v>0</v>
      </c>
      <c r="AK13" s="166">
        <f t="shared" ref="AK13" ca="1" si="416">AJ13-AL13</f>
        <v>0</v>
      </c>
      <c r="AL13" s="166">
        <f t="array" aca="1" ref="AL13" ca="1">SUM(IF(RIGHT(OFFSET('Vacation Tracker'!$M16:$Z16,0,AJ$4))&lt;&gt;"O",IFERROR(--LEFT(OFFSET('Vacation Tracker'!$M16:$Z16,0,AJ$4),LEN(OFFSET('Vacation Tracker'!$M16:$Z16,0,AJ$4))-1),0)))</f>
        <v>0</v>
      </c>
      <c r="AM13" s="166">
        <f t="array" aca="1" ref="AM13" ca="1">SUM(IF(RIGHT(OFFSET('Vacation Tracker'!$M16:$Z16,0,AJ$4))=AM$8,IFERROR(--LEFT(OFFSET('Vacation Tracker'!$M16:$Z16,0,AJ$4),LEN(OFFSET('Vacation Tracker'!$M16:$Z16,0,AJ$4))-1),0)))</f>
        <v>0</v>
      </c>
      <c r="AN13" s="165">
        <f ca="1">SUM(OFFSET('Vacation Tracker'!$M16:$Z16,0,AN$4))</f>
        <v>0</v>
      </c>
      <c r="AO13" s="166">
        <f t="shared" ref="AO13" ca="1" si="417">AN13-AP13</f>
        <v>0</v>
      </c>
      <c r="AP13" s="166">
        <f t="array" aca="1" ref="AP13" ca="1">SUM(IF(RIGHT(OFFSET('Vacation Tracker'!$M16:$Z16,0,AN$4))&lt;&gt;"O",IFERROR(--LEFT(OFFSET('Vacation Tracker'!$M16:$Z16,0,AN$4),LEN(OFFSET('Vacation Tracker'!$M16:$Z16,0,AN$4))-1),0)))</f>
        <v>0</v>
      </c>
      <c r="AQ13" s="166">
        <f t="array" aca="1" ref="AQ13" ca="1">SUM(IF(RIGHT(OFFSET('Vacation Tracker'!$M16:$Z16,0,AN$4))=AQ$8,IFERROR(--LEFT(OFFSET('Vacation Tracker'!$M16:$Z16,0,AN$4),LEN(OFFSET('Vacation Tracker'!$M16:$Z16,0,AN$4))-1),0)))</f>
        <v>0</v>
      </c>
      <c r="AR13" s="165">
        <f ca="1">SUM(OFFSET('Vacation Tracker'!$M16:$Z16,0,AR$4))</f>
        <v>0</v>
      </c>
      <c r="AS13" s="166">
        <f t="shared" ref="AS13" ca="1" si="418">AR13-AT13</f>
        <v>0</v>
      </c>
      <c r="AT13" s="166">
        <f t="array" aca="1" ref="AT13" ca="1">SUM(IF(RIGHT(OFFSET('Vacation Tracker'!$M16:$Z16,0,AR$4))&lt;&gt;"O",IFERROR(--LEFT(OFFSET('Vacation Tracker'!$M16:$Z16,0,AR$4),LEN(OFFSET('Vacation Tracker'!$M16:$Z16,0,AR$4))-1),0)))</f>
        <v>0</v>
      </c>
      <c r="AU13" s="166">
        <f t="array" aca="1" ref="AU13" ca="1">SUM(IF(RIGHT(OFFSET('Vacation Tracker'!$M16:$Z16,0,AR$4))=AU$8,IFERROR(--LEFT(OFFSET('Vacation Tracker'!$M16:$Z16,0,AR$4),LEN(OFFSET('Vacation Tracker'!$M16:$Z16,0,AR$4))-1),0)))</f>
        <v>0</v>
      </c>
      <c r="AV13" s="165">
        <f ca="1">SUM(OFFSET('Vacation Tracker'!$M16:$Z16,0,AV$4))</f>
        <v>0</v>
      </c>
      <c r="AW13" s="166">
        <f t="shared" ref="AW13" ca="1" si="419">AV13-AX13</f>
        <v>0</v>
      </c>
      <c r="AX13" s="166">
        <f t="array" aca="1" ref="AX13" ca="1">SUM(IF(RIGHT(OFFSET('Vacation Tracker'!$M16:$Z16,0,AV$4))&lt;&gt;"O",IFERROR(--LEFT(OFFSET('Vacation Tracker'!$M16:$Z16,0,AV$4),LEN(OFFSET('Vacation Tracker'!$M16:$Z16,0,AV$4))-1),0)))</f>
        <v>0</v>
      </c>
      <c r="AY13" s="166">
        <f t="array" aca="1" ref="AY13" ca="1">SUM(IF(RIGHT(OFFSET('Vacation Tracker'!$M16:$Z16,0,AV$4))=AY$8,IFERROR(--LEFT(OFFSET('Vacation Tracker'!$M16:$Z16,0,AV$4),LEN(OFFSET('Vacation Tracker'!$M16:$Z16,0,AV$4))-1),0)))</f>
        <v>0</v>
      </c>
      <c r="AZ13" s="165">
        <f ca="1">SUM(OFFSET('Vacation Tracker'!$M16:$Z16,0,AZ$4))</f>
        <v>0</v>
      </c>
      <c r="BA13" s="166">
        <f t="shared" ref="BA13" ca="1" si="420">AZ13-BB13</f>
        <v>0</v>
      </c>
      <c r="BB13" s="166">
        <f t="array" aca="1" ref="BB13" ca="1">SUM(IF(RIGHT(OFFSET('Vacation Tracker'!$M16:$Z16,0,AZ$4))&lt;&gt;"O",IFERROR(--LEFT(OFFSET('Vacation Tracker'!$M16:$Z16,0,AZ$4),LEN(OFFSET('Vacation Tracker'!$M16:$Z16,0,AZ$4))-1),0)))</f>
        <v>0</v>
      </c>
      <c r="BC13" s="166">
        <f t="array" aca="1" ref="BC13" ca="1">SUM(IF(RIGHT(OFFSET('Vacation Tracker'!$M16:$Z16,0,AZ$4))=BC$8,IFERROR(--LEFT(OFFSET('Vacation Tracker'!$M16:$Z16,0,AZ$4),LEN(OFFSET('Vacation Tracker'!$M16:$Z16,0,AZ$4))-1),0)))</f>
        <v>0</v>
      </c>
      <c r="BD13" s="165">
        <f ca="1">SUM(OFFSET('Vacation Tracker'!$M16:$Z16,0,BD$4))</f>
        <v>0</v>
      </c>
      <c r="BE13" s="166">
        <f t="shared" ref="BE13" ca="1" si="421">BD13-BF13</f>
        <v>0</v>
      </c>
      <c r="BF13" s="166">
        <f t="array" aca="1" ref="BF13" ca="1">SUM(IF(RIGHT(OFFSET('Vacation Tracker'!$M16:$Z16,0,BD$4))&lt;&gt;"O",IFERROR(--LEFT(OFFSET('Vacation Tracker'!$M16:$Z16,0,BD$4),LEN(OFFSET('Vacation Tracker'!$M16:$Z16,0,BD$4))-1),0)))</f>
        <v>0</v>
      </c>
      <c r="BG13" s="166">
        <f t="array" aca="1" ref="BG13" ca="1">SUM(IF(RIGHT(OFFSET('Vacation Tracker'!$M16:$Z16,0,BD$4))=BG$8,IFERROR(--LEFT(OFFSET('Vacation Tracker'!$M16:$Z16,0,BD$4),LEN(OFFSET('Vacation Tracker'!$M16:$Z16,0,BD$4))-1),0)))</f>
        <v>0</v>
      </c>
      <c r="BH13" s="165">
        <f ca="1">SUM(OFFSET('Vacation Tracker'!$M16:$Z16,0,BH$4))</f>
        <v>0</v>
      </c>
      <c r="BI13" s="166">
        <f t="shared" ref="BI13" ca="1" si="422">BH13-BJ13</f>
        <v>0</v>
      </c>
      <c r="BJ13" s="166">
        <f t="array" aca="1" ref="BJ13" ca="1">SUM(IF(RIGHT(OFFSET('Vacation Tracker'!$M16:$Z16,0,BH$4))&lt;&gt;"O",IFERROR(--LEFT(OFFSET('Vacation Tracker'!$M16:$Z16,0,BH$4),LEN(OFFSET('Vacation Tracker'!$M16:$Z16,0,BH$4))-1),0)))</f>
        <v>0</v>
      </c>
      <c r="BK13" s="166">
        <f t="array" aca="1" ref="BK13" ca="1">SUM(IF(RIGHT(OFFSET('Vacation Tracker'!$M16:$Z16,0,BH$4))=BK$8,IFERROR(--LEFT(OFFSET('Vacation Tracker'!$M16:$Z16,0,BH$4),LEN(OFFSET('Vacation Tracker'!$M16:$Z16,0,BH$4))-1),0)))</f>
        <v>0</v>
      </c>
      <c r="BL13" s="165">
        <f ca="1">SUM(OFFSET('Vacation Tracker'!$M16:$Z16,0,BL$4))</f>
        <v>0</v>
      </c>
      <c r="BM13" s="166">
        <f t="shared" ref="BM13" ca="1" si="423">BL13-BN13</f>
        <v>0</v>
      </c>
      <c r="BN13" s="166">
        <f t="array" aca="1" ref="BN13" ca="1">SUM(IF(RIGHT(OFFSET('Vacation Tracker'!$M16:$Z16,0,BL$4))&lt;&gt;"O",IFERROR(--LEFT(OFFSET('Vacation Tracker'!$M16:$Z16,0,BL$4),LEN(OFFSET('Vacation Tracker'!$M16:$Z16,0,BL$4))-1),0)))</f>
        <v>0</v>
      </c>
      <c r="BO13" s="166">
        <f t="array" aca="1" ref="BO13" ca="1">SUM(IF(RIGHT(OFFSET('Vacation Tracker'!$M16:$Z16,0,BL$4))=BO$8,IFERROR(--LEFT(OFFSET('Vacation Tracker'!$M16:$Z16,0,BL$4),LEN(OFFSET('Vacation Tracker'!$M16:$Z16,0,BL$4))-1),0)))</f>
        <v>0</v>
      </c>
      <c r="BP13" s="165">
        <f ca="1">SUM(OFFSET('Vacation Tracker'!$M16:$Z16,0,BP$4))</f>
        <v>0</v>
      </c>
      <c r="BQ13" s="166">
        <f t="shared" ref="BQ13" ca="1" si="424">BP13-BR13</f>
        <v>0</v>
      </c>
      <c r="BR13" s="166">
        <f t="array" aca="1" ref="BR13" ca="1">SUM(IF(RIGHT(OFFSET('Vacation Tracker'!$M16:$Z16,0,BP$4))&lt;&gt;"O",IFERROR(--LEFT(OFFSET('Vacation Tracker'!$M16:$Z16,0,BP$4),LEN(OFFSET('Vacation Tracker'!$M16:$Z16,0,BP$4))-1),0)))</f>
        <v>0</v>
      </c>
      <c r="BS13" s="166">
        <f t="array" aca="1" ref="BS13" ca="1">SUM(IF(RIGHT(OFFSET('Vacation Tracker'!$M16:$Z16,0,BP$4))=BS$8,IFERROR(--LEFT(OFFSET('Vacation Tracker'!$M16:$Z16,0,BP$4),LEN(OFFSET('Vacation Tracker'!$M16:$Z16,0,BP$4))-1),0)))</f>
        <v>0</v>
      </c>
      <c r="BT13" s="165">
        <f ca="1">SUM(OFFSET('Vacation Tracker'!$M16:$Z16,0,BT$4))</f>
        <v>0</v>
      </c>
      <c r="BU13" s="166">
        <f t="shared" ref="BU13" ca="1" si="425">BT13-BV13</f>
        <v>0</v>
      </c>
      <c r="BV13" s="166">
        <f t="array" aca="1" ref="BV13" ca="1">SUM(IF(RIGHT(OFFSET('Vacation Tracker'!$M16:$Z16,0,BT$4))&lt;&gt;"O",IFERROR(--LEFT(OFFSET('Vacation Tracker'!$M16:$Z16,0,BT$4),LEN(OFFSET('Vacation Tracker'!$M16:$Z16,0,BT$4))-1),0)))</f>
        <v>0</v>
      </c>
      <c r="BW13" s="166">
        <f t="array" aca="1" ref="BW13" ca="1">SUM(IF(RIGHT(OFFSET('Vacation Tracker'!$M16:$Z16,0,BT$4))=BW$8,IFERROR(--LEFT(OFFSET('Vacation Tracker'!$M16:$Z16,0,BT$4),LEN(OFFSET('Vacation Tracker'!$M16:$Z16,0,BT$4))-1),0)))</f>
        <v>0</v>
      </c>
      <c r="BX13" s="165">
        <f ca="1">SUM(OFFSET('Vacation Tracker'!$M16:$Z16,0,BX$4))</f>
        <v>0</v>
      </c>
      <c r="BY13" s="166">
        <f t="shared" ref="BY13" ca="1" si="426">BX13-BZ13</f>
        <v>0</v>
      </c>
      <c r="BZ13" s="166">
        <f t="array" aca="1" ref="BZ13" ca="1">SUM(IF(RIGHT(OFFSET('Vacation Tracker'!$M16:$Z16,0,BX$4))&lt;&gt;"O",IFERROR(--LEFT(OFFSET('Vacation Tracker'!$M16:$Z16,0,BX$4),LEN(OFFSET('Vacation Tracker'!$M16:$Z16,0,BX$4))-1),0)))</f>
        <v>0</v>
      </c>
      <c r="CA13" s="166">
        <f t="array" aca="1" ref="CA13" ca="1">SUM(IF(RIGHT(OFFSET('Vacation Tracker'!$M16:$Z16,0,BX$4))=CA$8,IFERROR(--LEFT(OFFSET('Vacation Tracker'!$M16:$Z16,0,BX$4),LEN(OFFSET('Vacation Tracker'!$M16:$Z16,0,BX$4))-1),0)))</f>
        <v>0</v>
      </c>
      <c r="CB13" s="165">
        <f ca="1">SUM(OFFSET('Vacation Tracker'!$M16:$Z16,0,CB$4))</f>
        <v>0</v>
      </c>
      <c r="CC13" s="166">
        <f t="shared" ref="CC13" ca="1" si="427">CB13-CD13</f>
        <v>0</v>
      </c>
      <c r="CD13" s="166">
        <f t="array" aca="1" ref="CD13" ca="1">SUM(IF(RIGHT(OFFSET('Vacation Tracker'!$M16:$Z16,0,CB$4))&lt;&gt;"O",IFERROR(--LEFT(OFFSET('Vacation Tracker'!$M16:$Z16,0,CB$4),LEN(OFFSET('Vacation Tracker'!$M16:$Z16,0,CB$4))-1),0)))</f>
        <v>0</v>
      </c>
      <c r="CE13" s="166">
        <f t="array" aca="1" ref="CE13" ca="1">SUM(IF(RIGHT(OFFSET('Vacation Tracker'!$M16:$Z16,0,CB$4))=CE$8,IFERROR(--LEFT(OFFSET('Vacation Tracker'!$M16:$Z16,0,CB$4),LEN(OFFSET('Vacation Tracker'!$M16:$Z16,0,CB$4))-1),0)))</f>
        <v>0</v>
      </c>
      <c r="CF13" s="165">
        <f ca="1">SUM(OFFSET('Vacation Tracker'!$M16:$Z16,0,CF$4))</f>
        <v>0</v>
      </c>
      <c r="CG13" s="166">
        <f t="shared" ref="CG13" ca="1" si="428">CF13-CH13</f>
        <v>0</v>
      </c>
      <c r="CH13" s="166">
        <f t="array" aca="1" ref="CH13" ca="1">SUM(IF(RIGHT(OFFSET('Vacation Tracker'!$M16:$Z16,0,CF$4))&lt;&gt;"O",IFERROR(--LEFT(OFFSET('Vacation Tracker'!$M16:$Z16,0,CF$4),LEN(OFFSET('Vacation Tracker'!$M16:$Z16,0,CF$4))-1),0)))</f>
        <v>0</v>
      </c>
      <c r="CI13" s="166">
        <f t="array" aca="1" ref="CI13" ca="1">SUM(IF(RIGHT(OFFSET('Vacation Tracker'!$M16:$Z16,0,CF$4))=CI$8,IFERROR(--LEFT(OFFSET('Vacation Tracker'!$M16:$Z16,0,CF$4),LEN(OFFSET('Vacation Tracker'!$M16:$Z16,0,CF$4))-1),0)))</f>
        <v>0</v>
      </c>
      <c r="CJ13" s="165">
        <f ca="1">SUM(OFFSET('Vacation Tracker'!$M16:$Z16,0,CJ$4))</f>
        <v>0</v>
      </c>
      <c r="CK13" s="166">
        <f t="shared" ref="CK13" ca="1" si="429">CJ13-CL13</f>
        <v>0</v>
      </c>
      <c r="CL13" s="166">
        <f t="array" aca="1" ref="CL13" ca="1">SUM(IF(RIGHT(OFFSET('Vacation Tracker'!$M16:$Z16,0,CJ$4))&lt;&gt;"O",IFERROR(--LEFT(OFFSET('Vacation Tracker'!$M16:$Z16,0,CJ$4),LEN(OFFSET('Vacation Tracker'!$M16:$Z16,0,CJ$4))-1),0)))</f>
        <v>0</v>
      </c>
      <c r="CM13" s="166">
        <f t="array" aca="1" ref="CM13" ca="1">SUM(IF(RIGHT(OFFSET('Vacation Tracker'!$M16:$Z16,0,CJ$4))=CM$8,IFERROR(--LEFT(OFFSET('Vacation Tracker'!$M16:$Z16,0,CJ$4),LEN(OFFSET('Vacation Tracker'!$M16:$Z16,0,CJ$4))-1),0)))</f>
        <v>0</v>
      </c>
      <c r="CN13" s="165">
        <f ca="1">SUM(OFFSET('Vacation Tracker'!$M16:$Z16,0,CN$4))</f>
        <v>0</v>
      </c>
      <c r="CO13" s="166">
        <f t="shared" ref="CO13" ca="1" si="430">CN13-CP13</f>
        <v>0</v>
      </c>
      <c r="CP13" s="166">
        <f t="array" aca="1" ref="CP13" ca="1">SUM(IF(RIGHT(OFFSET('Vacation Tracker'!$M16:$Z16,0,CN$4))&lt;&gt;"O",IFERROR(--LEFT(OFFSET('Vacation Tracker'!$M16:$Z16,0,CN$4),LEN(OFFSET('Vacation Tracker'!$M16:$Z16,0,CN$4))-1),0)))</f>
        <v>0</v>
      </c>
      <c r="CQ13" s="166">
        <f t="array" aca="1" ref="CQ13" ca="1">SUM(IF(RIGHT(OFFSET('Vacation Tracker'!$M16:$Z16,0,CN$4))=CQ$8,IFERROR(--LEFT(OFFSET('Vacation Tracker'!$M16:$Z16,0,CN$4),LEN(OFFSET('Vacation Tracker'!$M16:$Z16,0,CN$4))-1),0)))</f>
        <v>0</v>
      </c>
      <c r="CR13" s="165">
        <f ca="1">SUM(OFFSET('Vacation Tracker'!$M16:$Z16,0,CR$4))</f>
        <v>0</v>
      </c>
      <c r="CS13" s="166">
        <f t="shared" ref="CS13" ca="1" si="431">CR13-CT13</f>
        <v>0</v>
      </c>
      <c r="CT13" s="166">
        <f t="array" aca="1" ref="CT13" ca="1">SUM(IF(RIGHT(OFFSET('Vacation Tracker'!$M16:$Z16,0,CR$4))&lt;&gt;"O",IFERROR(--LEFT(OFFSET('Vacation Tracker'!$M16:$Z16,0,CR$4),LEN(OFFSET('Vacation Tracker'!$M16:$Z16,0,CR$4))-1),0)))</f>
        <v>0</v>
      </c>
      <c r="CU13" s="166">
        <f t="array" aca="1" ref="CU13" ca="1">SUM(IF(RIGHT(OFFSET('Vacation Tracker'!$M16:$Z16,0,CR$4))=CU$8,IFERROR(--LEFT(OFFSET('Vacation Tracker'!$M16:$Z16,0,CR$4),LEN(OFFSET('Vacation Tracker'!$M16:$Z16,0,CR$4))-1),0)))</f>
        <v>0</v>
      </c>
      <c r="CV13" s="165">
        <f ca="1">SUM(OFFSET('Vacation Tracker'!$M16:$Z16,0,CV$4))</f>
        <v>0</v>
      </c>
      <c r="CW13" s="166">
        <f t="shared" ref="CW13" ca="1" si="432">CV13-CX13</f>
        <v>0</v>
      </c>
      <c r="CX13" s="166">
        <f t="array" aca="1" ref="CX13" ca="1">SUM(IF(RIGHT(OFFSET('Vacation Tracker'!$M16:$Z16,0,CV$4))&lt;&gt;"O",IFERROR(--LEFT(OFFSET('Vacation Tracker'!$M16:$Z16,0,CV$4),LEN(OFFSET('Vacation Tracker'!$M16:$Z16,0,CV$4))-1),0)))</f>
        <v>0</v>
      </c>
      <c r="CY13" s="166">
        <f t="array" aca="1" ref="CY13" ca="1">SUM(IF(RIGHT(OFFSET('Vacation Tracker'!$M16:$Z16,0,CV$4))=CY$8,IFERROR(--LEFT(OFFSET('Vacation Tracker'!$M16:$Z16,0,CV$4),LEN(OFFSET('Vacation Tracker'!$M16:$Z16,0,CV$4))-1),0)))</f>
        <v>0</v>
      </c>
      <c r="CZ13" s="165">
        <f ca="1">SUM(OFFSET('Vacation Tracker'!$M16:$Z16,0,CZ$4))</f>
        <v>0</v>
      </c>
      <c r="DA13" s="166">
        <f t="shared" ref="DA13" ca="1" si="433">CZ13-DB13</f>
        <v>0</v>
      </c>
      <c r="DB13" s="166">
        <f t="array" aca="1" ref="DB13" ca="1">SUM(IF(RIGHT(OFFSET('Vacation Tracker'!$M16:$Z16,0,CZ$4))&lt;&gt;"O",IFERROR(--LEFT(OFFSET('Vacation Tracker'!$M16:$Z16,0,CZ$4),LEN(OFFSET('Vacation Tracker'!$M16:$Z16,0,CZ$4))-1),0)))</f>
        <v>0</v>
      </c>
      <c r="DC13" s="166">
        <f t="array" aca="1" ref="DC13" ca="1">SUM(IF(RIGHT(OFFSET('Vacation Tracker'!$M16:$Z16,0,CZ$4))=DC$8,IFERROR(--LEFT(OFFSET('Vacation Tracker'!$M16:$Z16,0,CZ$4),LEN(OFFSET('Vacation Tracker'!$M16:$Z16,0,CZ$4))-1),0)))</f>
        <v>0</v>
      </c>
      <c r="DD13" s="165">
        <f ca="1">SUM(OFFSET('Vacation Tracker'!$M16:$Z16,0,DD$4))</f>
        <v>0</v>
      </c>
      <c r="DE13" s="166">
        <f t="shared" ref="DE13" ca="1" si="434">DD13-DF13</f>
        <v>0</v>
      </c>
      <c r="DF13" s="166">
        <f t="array" aca="1" ref="DF13" ca="1">SUM(IF(RIGHT(OFFSET('Vacation Tracker'!$M16:$Z16,0,DD$4))&lt;&gt;"O",IFERROR(--LEFT(OFFSET('Vacation Tracker'!$M16:$Z16,0,DD$4),LEN(OFFSET('Vacation Tracker'!$M16:$Z16,0,DD$4))-1),0)))</f>
        <v>0</v>
      </c>
      <c r="DG13" s="166">
        <f t="array" aca="1" ref="DG13" ca="1">SUM(IF(RIGHT(OFFSET('Vacation Tracker'!$M16:$Z16,0,DD$4))=DG$8,IFERROR(--LEFT(OFFSET('Vacation Tracker'!$M16:$Z16,0,DD$4),LEN(OFFSET('Vacation Tracker'!$M16:$Z16,0,DD$4))-1),0)))</f>
        <v>0</v>
      </c>
      <c r="DH13" s="165">
        <f ca="1">SUM(OFFSET('Vacation Tracker'!$M16:$Z16,0,DH$4))</f>
        <v>0</v>
      </c>
      <c r="DI13" s="166">
        <f t="shared" ref="DI13" ca="1" si="435">DH13-DJ13</f>
        <v>0</v>
      </c>
      <c r="DJ13" s="166">
        <f t="array" aca="1" ref="DJ13" ca="1">SUM(IF(RIGHT(OFFSET('Vacation Tracker'!$M16:$Z16,0,DH$4))&lt;&gt;"O",IFERROR(--LEFT(OFFSET('Vacation Tracker'!$M16:$Z16,0,DH$4),LEN(OFFSET('Vacation Tracker'!$M16:$Z16,0,DH$4))-1),0)))</f>
        <v>0</v>
      </c>
      <c r="DK13" s="166">
        <f t="array" aca="1" ref="DK13" ca="1">SUM(IF(RIGHT(OFFSET('Vacation Tracker'!$M16:$Z16,0,DH$4))=DK$8,IFERROR(--LEFT(OFFSET('Vacation Tracker'!$M16:$Z16,0,DH$4),LEN(OFFSET('Vacation Tracker'!$M16:$Z16,0,DH$4))-1),0)))</f>
        <v>0</v>
      </c>
      <c r="DL13" s="165">
        <f ca="1">SUM(OFFSET('Vacation Tracker'!$M16:$Z16,0,DL$4))</f>
        <v>0</v>
      </c>
      <c r="DM13" s="166">
        <f t="shared" ref="DM13" ca="1" si="436">DL13-DN13</f>
        <v>0</v>
      </c>
      <c r="DN13" s="166">
        <f t="array" aca="1" ref="DN13" ca="1">SUM(IF(RIGHT(OFFSET('Vacation Tracker'!$M16:$Z16,0,DL$4))&lt;&gt;"O",IFERROR(--LEFT(OFFSET('Vacation Tracker'!$M16:$Z16,0,DL$4),LEN(OFFSET('Vacation Tracker'!$M16:$Z16,0,DL$4))-1),0)))</f>
        <v>0</v>
      </c>
      <c r="DO13" s="166">
        <f t="array" aca="1" ref="DO13" ca="1">SUM(IF(RIGHT(OFFSET('Vacation Tracker'!$M16:$Z16,0,DL$4))=DO$8,IFERROR(--LEFT(OFFSET('Vacation Tracker'!$M16:$Z16,0,DL$4),LEN(OFFSET('Vacation Tracker'!$M16:$Z16,0,DL$4))-1),0)))</f>
        <v>0</v>
      </c>
      <c r="DP13" s="165">
        <f ca="1">SUM(OFFSET('Vacation Tracker'!$M16:$Z16,0,DP$4))</f>
        <v>0</v>
      </c>
      <c r="DQ13" s="166">
        <f t="shared" ref="DQ13" ca="1" si="437">DP13-DR13</f>
        <v>0</v>
      </c>
      <c r="DR13" s="166">
        <f t="array" aca="1" ref="DR13" ca="1">SUM(IF(RIGHT(OFFSET('Vacation Tracker'!$M16:$Z16,0,DP$4))&lt;&gt;"O",IFERROR(--LEFT(OFFSET('Vacation Tracker'!$M16:$Z16,0,DP$4),LEN(OFFSET('Vacation Tracker'!$M16:$Z16,0,DP$4))-1),0)))</f>
        <v>0</v>
      </c>
      <c r="DS13" s="166">
        <f t="array" aca="1" ref="DS13" ca="1">SUM(IF(RIGHT(OFFSET('Vacation Tracker'!$M16:$Z16,0,DP$4))=DS$8,IFERROR(--LEFT(OFFSET('Vacation Tracker'!$M16:$Z16,0,DP$4),LEN(OFFSET('Vacation Tracker'!$M16:$Z16,0,DP$4))-1),0)))</f>
        <v>0</v>
      </c>
      <c r="DT13" s="165">
        <f ca="1">SUM(OFFSET('Vacation Tracker'!$M16:$Z16,0,DT$4))</f>
        <v>0</v>
      </c>
      <c r="DU13" s="166">
        <f t="shared" ref="DU13" ca="1" si="438">DT13-DV13</f>
        <v>0</v>
      </c>
      <c r="DV13" s="166">
        <f t="array" aca="1" ref="DV13" ca="1">SUM(IF(RIGHT(OFFSET('Vacation Tracker'!$M16:$Z16,0,DT$4))&lt;&gt;"O",IFERROR(--LEFT(OFFSET('Vacation Tracker'!$M16:$Z16,0,DT$4),LEN(OFFSET('Vacation Tracker'!$M16:$Z16,0,DT$4))-1),0)))</f>
        <v>0</v>
      </c>
      <c r="DW13" s="166">
        <f t="array" aca="1" ref="DW13" ca="1">SUM(IF(RIGHT(OFFSET('Vacation Tracker'!$M16:$Z16,0,DT$4))=DW$8,IFERROR(--LEFT(OFFSET('Vacation Tracker'!$M16:$Z16,0,DT$4),LEN(OFFSET('Vacation Tracker'!$M16:$Z16,0,DT$4))-1),0)))</f>
        <v>0</v>
      </c>
      <c r="DX13" s="165">
        <f ca="1">SUM(OFFSET('Vacation Tracker'!$M16:$Z16,0,DX$4))</f>
        <v>0</v>
      </c>
      <c r="DY13" s="166">
        <f t="shared" ref="DY13" ca="1" si="439">DX13-DZ13</f>
        <v>0</v>
      </c>
      <c r="DZ13" s="166">
        <f t="array" aca="1" ref="DZ13" ca="1">SUM(IF(RIGHT(OFFSET('Vacation Tracker'!$M16:$Z16,0,DX$4))&lt;&gt;"O",IFERROR(--LEFT(OFFSET('Vacation Tracker'!$M16:$Z16,0,DX$4),LEN(OFFSET('Vacation Tracker'!$M16:$Z16,0,DX$4))-1),0)))</f>
        <v>0</v>
      </c>
      <c r="EA13" s="166">
        <f t="array" aca="1" ref="EA13" ca="1">SUM(IF(RIGHT(OFFSET('Vacation Tracker'!$M16:$Z16,0,DX$4))=EA$8,IFERROR(--LEFT(OFFSET('Vacation Tracker'!$M16:$Z16,0,DX$4),LEN(OFFSET('Vacation Tracker'!$M16:$Z16,0,DX$4))-1),0)))</f>
        <v>0</v>
      </c>
      <c r="EB13" s="165">
        <f ca="1">SUM(OFFSET('Vacation Tracker'!$M16:$Z16,0,EB$4))</f>
        <v>0</v>
      </c>
      <c r="EC13" s="166">
        <f t="shared" ref="EC13" ca="1" si="440">EB13-ED13</f>
        <v>0</v>
      </c>
      <c r="ED13" s="166">
        <f t="array" aca="1" ref="ED13" ca="1">SUM(IF(RIGHT(OFFSET('Vacation Tracker'!$M16:$Z16,0,EB$4))&lt;&gt;"O",IFERROR(--LEFT(OFFSET('Vacation Tracker'!$M16:$Z16,0,EB$4),LEN(OFFSET('Vacation Tracker'!$M16:$Z16,0,EB$4))-1),0)))</f>
        <v>0</v>
      </c>
      <c r="EE13" s="166">
        <f t="array" aca="1" ref="EE13" ca="1">SUM(IF(RIGHT(OFFSET('Vacation Tracker'!$M16:$Z16,0,EB$4))=EE$8,IFERROR(--LEFT(OFFSET('Vacation Tracker'!$M16:$Z16,0,EB$4),LEN(OFFSET('Vacation Tracker'!$M16:$Z16,0,EB$4))-1),0)))</f>
        <v>0</v>
      </c>
      <c r="EF13" s="165">
        <f ca="1">SUM(OFFSET('Vacation Tracker'!$M16:$Z16,0,EF$4))</f>
        <v>0</v>
      </c>
      <c r="EG13" s="166">
        <f t="shared" ref="EG13" ca="1" si="441">EF13-EH13</f>
        <v>0</v>
      </c>
      <c r="EH13" s="166">
        <f t="array" aca="1" ref="EH13" ca="1">SUM(IF(RIGHT(OFFSET('Vacation Tracker'!$M16:$Z16,0,EF$4))&lt;&gt;"O",IFERROR(--LEFT(OFFSET('Vacation Tracker'!$M16:$Z16,0,EF$4),LEN(OFFSET('Vacation Tracker'!$M16:$Z16,0,EF$4))-1),0)))</f>
        <v>0</v>
      </c>
      <c r="EI13" s="166">
        <f t="array" aca="1" ref="EI13" ca="1">SUM(IF(RIGHT(OFFSET('Vacation Tracker'!$M16:$Z16,0,EF$4))=EI$8,IFERROR(--LEFT(OFFSET('Vacation Tracker'!$M16:$Z16,0,EF$4),LEN(OFFSET('Vacation Tracker'!$M16:$Z16,0,EF$4))-1),0)))</f>
        <v>0</v>
      </c>
      <c r="EJ13" s="165">
        <f ca="1">SUM(OFFSET('Vacation Tracker'!$M16:$Z16,0,EJ$4))</f>
        <v>0</v>
      </c>
      <c r="EK13" s="166">
        <f t="shared" ref="EK13" ca="1" si="442">EJ13-EL13</f>
        <v>0</v>
      </c>
      <c r="EL13" s="166">
        <f t="array" aca="1" ref="EL13" ca="1">SUM(IF(RIGHT(OFFSET('Vacation Tracker'!$M16:$Z16,0,EJ$4))&lt;&gt;"O",IFERROR(--LEFT(OFFSET('Vacation Tracker'!$M16:$Z16,0,EJ$4),LEN(OFFSET('Vacation Tracker'!$M16:$Z16,0,EJ$4))-1),0)))</f>
        <v>0</v>
      </c>
      <c r="EM13" s="166">
        <f t="array" aca="1" ref="EM13" ca="1">SUM(IF(RIGHT(OFFSET('Vacation Tracker'!$M16:$Z16,0,EJ$4))=EM$8,IFERROR(--LEFT(OFFSET('Vacation Tracker'!$M16:$Z16,0,EJ$4),LEN(OFFSET('Vacation Tracker'!$M16:$Z16,0,EJ$4))-1),0)))</f>
        <v>0</v>
      </c>
      <c r="EN13" s="165">
        <f ca="1">SUM(OFFSET('Vacation Tracker'!$M16:$Z16,0,EN$4))</f>
        <v>0</v>
      </c>
      <c r="EO13" s="166">
        <f t="shared" ref="EO13" ca="1" si="443">EN13-EP13</f>
        <v>0</v>
      </c>
      <c r="EP13" s="166">
        <f t="array" aca="1" ref="EP13" ca="1">SUM(IF(RIGHT(OFFSET('Vacation Tracker'!$M16:$Z16,0,EN$4))&lt;&gt;"O",IFERROR(--LEFT(OFFSET('Vacation Tracker'!$M16:$Z16,0,EN$4),LEN(OFFSET('Vacation Tracker'!$M16:$Z16,0,EN$4))-1),0)))</f>
        <v>0</v>
      </c>
      <c r="EQ13" s="166">
        <f t="array" aca="1" ref="EQ13" ca="1">SUM(IF(RIGHT(OFFSET('Vacation Tracker'!$M16:$Z16,0,EN$4))=EQ$8,IFERROR(--LEFT(OFFSET('Vacation Tracker'!$M16:$Z16,0,EN$4),LEN(OFFSET('Vacation Tracker'!$M16:$Z16,0,EN$4))-1),0)))</f>
        <v>0</v>
      </c>
      <c r="ER13" s="165">
        <f ca="1">SUM(OFFSET('Vacation Tracker'!$M16:$Z16,0,ER$4))</f>
        <v>0</v>
      </c>
      <c r="ES13" s="166">
        <f t="shared" ref="ES13" ca="1" si="444">ER13-ET13</f>
        <v>0</v>
      </c>
      <c r="ET13" s="166">
        <f t="array" aca="1" ref="ET13" ca="1">SUM(IF(RIGHT(OFFSET('Vacation Tracker'!$M16:$Z16,0,ER$4))&lt;&gt;"O",IFERROR(--LEFT(OFFSET('Vacation Tracker'!$M16:$Z16,0,ER$4),LEN(OFFSET('Vacation Tracker'!$M16:$Z16,0,ER$4))-1),0)))</f>
        <v>0</v>
      </c>
      <c r="EU13" s="166">
        <f t="array" aca="1" ref="EU13" ca="1">SUM(IF(RIGHT(OFFSET('Vacation Tracker'!$M16:$Z16,0,ER$4))=EU$8,IFERROR(--LEFT(OFFSET('Vacation Tracker'!$M16:$Z16,0,ER$4),LEN(OFFSET('Vacation Tracker'!$M16:$Z16,0,ER$4))-1),0)))</f>
        <v>0</v>
      </c>
      <c r="EV13" s="165">
        <f ca="1">SUM(OFFSET('Vacation Tracker'!$M16:$Z16,0,EV$4))</f>
        <v>0</v>
      </c>
      <c r="EW13" s="166">
        <f t="shared" ref="EW13" ca="1" si="445">EV13-EX13</f>
        <v>0</v>
      </c>
      <c r="EX13" s="166">
        <f t="array" aca="1" ref="EX13" ca="1">SUM(IF(RIGHT(OFFSET('Vacation Tracker'!$M16:$Z16,0,EV$4))&lt;&gt;"O",IFERROR(--LEFT(OFFSET('Vacation Tracker'!$M16:$Z16,0,EV$4),LEN(OFFSET('Vacation Tracker'!$M16:$Z16,0,EV$4))-1),0)))</f>
        <v>0</v>
      </c>
      <c r="EY13" s="166">
        <f t="array" aca="1" ref="EY13" ca="1">SUM(IF(RIGHT(OFFSET('Vacation Tracker'!$M16:$Z16,0,EV$4))=EY$8,IFERROR(--LEFT(OFFSET('Vacation Tracker'!$M16:$Z16,0,EV$4),LEN(OFFSET('Vacation Tracker'!$M16:$Z16,0,EV$4))-1),0)))</f>
        <v>0</v>
      </c>
      <c r="EZ13" s="165">
        <f ca="1">SUM(OFFSET('Vacation Tracker'!$M16:$Z16,0,EZ$4))</f>
        <v>0</v>
      </c>
      <c r="FA13" s="166">
        <f t="shared" ref="FA13" ca="1" si="446">EZ13-FB13</f>
        <v>0</v>
      </c>
      <c r="FB13" s="166">
        <f t="array" aca="1" ref="FB13" ca="1">SUM(IF(RIGHT(OFFSET('Vacation Tracker'!$M16:$Z16,0,EZ$4))&lt;&gt;"O",IFERROR(--LEFT(OFFSET('Vacation Tracker'!$M16:$Z16,0,EZ$4),LEN(OFFSET('Vacation Tracker'!$M16:$Z16,0,EZ$4))-1),0)))</f>
        <v>0</v>
      </c>
      <c r="FC13" s="166">
        <f t="array" aca="1" ref="FC13" ca="1">SUM(IF(RIGHT(OFFSET('Vacation Tracker'!$M16:$Z16,0,EZ$4))=FC$8,IFERROR(--LEFT(OFFSET('Vacation Tracker'!$M16:$Z16,0,EZ$4),LEN(OFFSET('Vacation Tracker'!$M16:$Z16,0,EZ$4))-1),0)))</f>
        <v>0</v>
      </c>
      <c r="FD13" s="165">
        <f ca="1">SUM(OFFSET('Vacation Tracker'!$M16:$Z16,0,FD$4))</f>
        <v>0</v>
      </c>
      <c r="FE13" s="166">
        <f t="shared" ref="FE13" ca="1" si="447">FD13-FF13</f>
        <v>0</v>
      </c>
      <c r="FF13" s="166">
        <f t="array" aca="1" ref="FF13" ca="1">SUM(IF(RIGHT(OFFSET('Vacation Tracker'!$M16:$Z16,0,FD$4))&lt;&gt;"O",IFERROR(--LEFT(OFFSET('Vacation Tracker'!$M16:$Z16,0,FD$4),LEN(OFFSET('Vacation Tracker'!$M16:$Z16,0,FD$4))-1),0)))</f>
        <v>0</v>
      </c>
      <c r="FG13" s="166">
        <f t="array" aca="1" ref="FG13" ca="1">SUM(IF(RIGHT(OFFSET('Vacation Tracker'!$M16:$Z16,0,FD$4))=FG$8,IFERROR(--LEFT(OFFSET('Vacation Tracker'!$M16:$Z16,0,FD$4),LEN(OFFSET('Vacation Tracker'!$M16:$Z16,0,FD$4))-1),0)))</f>
        <v>0</v>
      </c>
      <c r="FH13" s="165">
        <f ca="1">SUM(OFFSET('Vacation Tracker'!$M16:$Z16,0,FH$4))</f>
        <v>0</v>
      </c>
      <c r="FI13" s="166">
        <f t="shared" ref="FI13" ca="1" si="448">FH13-FJ13</f>
        <v>0</v>
      </c>
      <c r="FJ13" s="166">
        <f t="array" aca="1" ref="FJ13" ca="1">SUM(IF(RIGHT(OFFSET('Vacation Tracker'!$M16:$Z16,0,FH$4))&lt;&gt;"O",IFERROR(--LEFT(OFFSET('Vacation Tracker'!$M16:$Z16,0,FH$4),LEN(OFFSET('Vacation Tracker'!$M16:$Z16,0,FH$4))-1),0)))</f>
        <v>0</v>
      </c>
      <c r="FK13" s="166">
        <f t="array" aca="1" ref="FK13" ca="1">SUM(IF(RIGHT(OFFSET('Vacation Tracker'!$M16:$Z16,0,FH$4))=FK$8,IFERROR(--LEFT(OFFSET('Vacation Tracker'!$M16:$Z16,0,FH$4),LEN(OFFSET('Vacation Tracker'!$M16:$Z16,0,FH$4))-1),0)))</f>
        <v>0</v>
      </c>
      <c r="FL13" s="165">
        <f ca="1">SUM(OFFSET('Vacation Tracker'!$M16:$Z16,0,FL$4))</f>
        <v>0</v>
      </c>
      <c r="FM13" s="166">
        <f t="shared" ref="FM13" ca="1" si="449">FL13-FN13</f>
        <v>0</v>
      </c>
      <c r="FN13" s="166">
        <f t="array" aca="1" ref="FN13" ca="1">SUM(IF(RIGHT(OFFSET('Vacation Tracker'!$M16:$Z16,0,FL$4))&lt;&gt;"O",IFERROR(--LEFT(OFFSET('Vacation Tracker'!$M16:$Z16,0,FL$4),LEN(OFFSET('Vacation Tracker'!$M16:$Z16,0,FL$4))-1),0)))</f>
        <v>0</v>
      </c>
      <c r="FO13" s="166">
        <f t="array" aca="1" ref="FO13" ca="1">SUM(IF(RIGHT(OFFSET('Vacation Tracker'!$M16:$Z16,0,FL$4))=FO$8,IFERROR(--LEFT(OFFSET('Vacation Tracker'!$M16:$Z16,0,FL$4),LEN(OFFSET('Vacation Tracker'!$M16:$Z16,0,FL$4))-1),0)))</f>
        <v>0</v>
      </c>
      <c r="FP13" s="165">
        <f ca="1">SUM(OFFSET('Vacation Tracker'!$M16:$Z16,0,FP$4))</f>
        <v>0</v>
      </c>
      <c r="FQ13" s="166">
        <f t="shared" ref="FQ13" ca="1" si="450">FP13-FR13</f>
        <v>0</v>
      </c>
      <c r="FR13" s="166">
        <f t="array" aca="1" ref="FR13" ca="1">SUM(IF(RIGHT(OFFSET('Vacation Tracker'!$M16:$Z16,0,FP$4))&lt;&gt;"O",IFERROR(--LEFT(OFFSET('Vacation Tracker'!$M16:$Z16,0,FP$4),LEN(OFFSET('Vacation Tracker'!$M16:$Z16,0,FP$4))-1),0)))</f>
        <v>0</v>
      </c>
      <c r="FS13" s="166">
        <f t="array" aca="1" ref="FS13" ca="1">SUM(IF(RIGHT(OFFSET('Vacation Tracker'!$M16:$Z16,0,FP$4))=FS$8,IFERROR(--LEFT(OFFSET('Vacation Tracker'!$M16:$Z16,0,FP$4),LEN(OFFSET('Vacation Tracker'!$M16:$Z16,0,FP$4))-1),0)))</f>
        <v>0</v>
      </c>
      <c r="FT13" s="165">
        <f ca="1">SUM(OFFSET('Vacation Tracker'!$M16:$Z16,0,FT$4))</f>
        <v>0</v>
      </c>
      <c r="FU13" s="166">
        <f t="shared" ref="FU13" ca="1" si="451">FT13-FV13</f>
        <v>0</v>
      </c>
      <c r="FV13" s="166">
        <f t="array" aca="1" ref="FV13" ca="1">SUM(IF(RIGHT(OFFSET('Vacation Tracker'!$M16:$Z16,0,FT$4))&lt;&gt;"O",IFERROR(--LEFT(OFFSET('Vacation Tracker'!$M16:$Z16,0,FT$4),LEN(OFFSET('Vacation Tracker'!$M16:$Z16,0,FT$4))-1),0)))</f>
        <v>0</v>
      </c>
      <c r="FW13" s="166">
        <f t="array" aca="1" ref="FW13" ca="1">SUM(IF(RIGHT(OFFSET('Vacation Tracker'!$M16:$Z16,0,FT$4))=FW$8,IFERROR(--LEFT(OFFSET('Vacation Tracker'!$M16:$Z16,0,FT$4),LEN(OFFSET('Vacation Tracker'!$M16:$Z16,0,FT$4))-1),0)))</f>
        <v>0</v>
      </c>
      <c r="FX13" s="165">
        <f ca="1">SUM(OFFSET('Vacation Tracker'!$M16:$Z16,0,FX$4))</f>
        <v>0</v>
      </c>
      <c r="FY13" s="166">
        <f t="shared" ref="FY13" ca="1" si="452">FX13-FZ13</f>
        <v>0</v>
      </c>
      <c r="FZ13" s="166">
        <f t="array" aca="1" ref="FZ13" ca="1">SUM(IF(RIGHT(OFFSET('Vacation Tracker'!$M16:$Z16,0,FX$4))&lt;&gt;"O",IFERROR(--LEFT(OFFSET('Vacation Tracker'!$M16:$Z16,0,FX$4),LEN(OFFSET('Vacation Tracker'!$M16:$Z16,0,FX$4))-1),0)))</f>
        <v>0</v>
      </c>
      <c r="GA13" s="166">
        <f t="array" aca="1" ref="GA13" ca="1">SUM(IF(RIGHT(OFFSET('Vacation Tracker'!$M16:$Z16,0,FX$4))=GA$8,IFERROR(--LEFT(OFFSET('Vacation Tracker'!$M16:$Z16,0,FX$4),LEN(OFFSET('Vacation Tracker'!$M16:$Z16,0,FX$4))-1),0)))</f>
        <v>0</v>
      </c>
      <c r="GB13" s="165">
        <f ca="1">SUM(OFFSET('Vacation Tracker'!$M16:$Z16,0,GB$4))</f>
        <v>0</v>
      </c>
      <c r="GC13" s="166">
        <f t="shared" ref="GC13" ca="1" si="453">GB13-GD13</f>
        <v>0</v>
      </c>
      <c r="GD13" s="166">
        <f t="array" aca="1" ref="GD13" ca="1">SUM(IF(RIGHT(OFFSET('Vacation Tracker'!$M16:$Z16,0,GB$4))&lt;&gt;"O",IFERROR(--LEFT(OFFSET('Vacation Tracker'!$M16:$Z16,0,GB$4),LEN(OFFSET('Vacation Tracker'!$M16:$Z16,0,GB$4))-1),0)))</f>
        <v>0</v>
      </c>
      <c r="GE13" s="166">
        <f t="array" aca="1" ref="GE13" ca="1">SUM(IF(RIGHT(OFFSET('Vacation Tracker'!$M16:$Z16,0,GB$4))=GE$8,IFERROR(--LEFT(OFFSET('Vacation Tracker'!$M16:$Z16,0,GB$4),LEN(OFFSET('Vacation Tracker'!$M16:$Z16,0,GB$4))-1),0)))</f>
        <v>0</v>
      </c>
      <c r="GF13" s="165">
        <f ca="1">SUM(OFFSET('Vacation Tracker'!$M16:$Z16,0,GF$4))</f>
        <v>0</v>
      </c>
      <c r="GG13" s="166">
        <f t="shared" ref="GG13" ca="1" si="454">GF13-GH13</f>
        <v>0</v>
      </c>
      <c r="GH13" s="166">
        <f t="array" aca="1" ref="GH13" ca="1">SUM(IF(RIGHT(OFFSET('Vacation Tracker'!$M16:$Z16,0,GF$4))&lt;&gt;"O",IFERROR(--LEFT(OFFSET('Vacation Tracker'!$M16:$Z16,0,GF$4),LEN(OFFSET('Vacation Tracker'!$M16:$Z16,0,GF$4))-1),0)))</f>
        <v>0</v>
      </c>
      <c r="GI13" s="166">
        <f t="array" aca="1" ref="GI13" ca="1">SUM(IF(RIGHT(OFFSET('Vacation Tracker'!$M16:$Z16,0,GF$4))=GI$8,IFERROR(--LEFT(OFFSET('Vacation Tracker'!$M16:$Z16,0,GF$4),LEN(OFFSET('Vacation Tracker'!$M16:$Z16,0,GF$4))-1),0)))</f>
        <v>0</v>
      </c>
      <c r="GJ13" s="165">
        <f ca="1">SUM(OFFSET('Vacation Tracker'!$M16:$Z16,0,GJ$4))</f>
        <v>0</v>
      </c>
      <c r="GK13" s="166">
        <f t="shared" ref="GK13" ca="1" si="455">GJ13-GL13</f>
        <v>0</v>
      </c>
      <c r="GL13" s="166">
        <f t="array" aca="1" ref="GL13" ca="1">SUM(IF(RIGHT(OFFSET('Vacation Tracker'!$M16:$Z16,0,GJ$4))&lt;&gt;"O",IFERROR(--LEFT(OFFSET('Vacation Tracker'!$M16:$Z16,0,GJ$4),LEN(OFFSET('Vacation Tracker'!$M16:$Z16,0,GJ$4))-1),0)))</f>
        <v>0</v>
      </c>
      <c r="GM13" s="166">
        <f t="array" aca="1" ref="GM13" ca="1">SUM(IF(RIGHT(OFFSET('Vacation Tracker'!$M16:$Z16,0,GJ$4))=GM$8,IFERROR(--LEFT(OFFSET('Vacation Tracker'!$M16:$Z16,0,GJ$4),LEN(OFFSET('Vacation Tracker'!$M16:$Z16,0,GJ$4))-1),0)))</f>
        <v>0</v>
      </c>
      <c r="GN13" s="165">
        <f ca="1">SUM(OFFSET('Vacation Tracker'!$M16:$Z16,0,GN$4))</f>
        <v>0</v>
      </c>
      <c r="GO13" s="166">
        <f t="shared" ref="GO13" ca="1" si="456">GN13-GP13</f>
        <v>0</v>
      </c>
      <c r="GP13" s="166">
        <f t="array" aca="1" ref="GP13" ca="1">SUM(IF(RIGHT(OFFSET('Vacation Tracker'!$M16:$Z16,0,GN$4))&lt;&gt;"O",IFERROR(--LEFT(OFFSET('Vacation Tracker'!$M16:$Z16,0,GN$4),LEN(OFFSET('Vacation Tracker'!$M16:$Z16,0,GN$4))-1),0)))</f>
        <v>0</v>
      </c>
      <c r="GQ13" s="166">
        <f t="array" aca="1" ref="GQ13" ca="1">SUM(IF(RIGHT(OFFSET('Vacation Tracker'!$M16:$Z16,0,GN$4))=GQ$8,IFERROR(--LEFT(OFFSET('Vacation Tracker'!$M16:$Z16,0,GN$4),LEN(OFFSET('Vacation Tracker'!$M16:$Z16,0,GN$4))-1),0)))</f>
        <v>0</v>
      </c>
      <c r="GR13" s="165">
        <f ca="1">SUM(OFFSET('Vacation Tracker'!$M16:$Z16,0,GR$4))</f>
        <v>0</v>
      </c>
      <c r="GS13" s="166">
        <f t="shared" ref="GS13" ca="1" si="457">GR13-GT13</f>
        <v>0</v>
      </c>
      <c r="GT13" s="166">
        <f t="array" aca="1" ref="GT13" ca="1">SUM(IF(RIGHT(OFFSET('Vacation Tracker'!$M16:$Z16,0,GR$4))&lt;&gt;"O",IFERROR(--LEFT(OFFSET('Vacation Tracker'!$M16:$Z16,0,GR$4),LEN(OFFSET('Vacation Tracker'!$M16:$Z16,0,GR$4))-1),0)))</f>
        <v>0</v>
      </c>
      <c r="GU13" s="166">
        <f t="array" aca="1" ref="GU13" ca="1">SUM(IF(RIGHT(OFFSET('Vacation Tracker'!$M16:$Z16,0,GR$4))=GU$8,IFERROR(--LEFT(OFFSET('Vacation Tracker'!$M16:$Z16,0,GR$4),LEN(OFFSET('Vacation Tracker'!$M16:$Z16,0,GR$4))-1),0)))</f>
        <v>0</v>
      </c>
      <c r="GV13" s="165">
        <f ca="1">SUM(OFFSET('Vacation Tracker'!$M16:$Z16,0,GV$4))</f>
        <v>0</v>
      </c>
      <c r="GW13" s="166">
        <f t="shared" ref="GW13" ca="1" si="458">GV13-GX13</f>
        <v>0</v>
      </c>
      <c r="GX13" s="166">
        <f t="array" aca="1" ref="GX13" ca="1">SUM(IF(RIGHT(OFFSET('Vacation Tracker'!$M16:$Z16,0,GV$4))&lt;&gt;"O",IFERROR(--LEFT(OFFSET('Vacation Tracker'!$M16:$Z16,0,GV$4),LEN(OFFSET('Vacation Tracker'!$M16:$Z16,0,GV$4))-1),0)))</f>
        <v>0</v>
      </c>
      <c r="GY13" s="166">
        <f t="array" aca="1" ref="GY13" ca="1">SUM(IF(RIGHT(OFFSET('Vacation Tracker'!$M16:$Z16,0,GV$4))=GY$8,IFERROR(--LEFT(OFFSET('Vacation Tracker'!$M16:$Z16,0,GV$4),LEN(OFFSET('Vacation Tracker'!$M16:$Z16,0,GV$4))-1),0)))</f>
        <v>0</v>
      </c>
      <c r="GZ13" s="165">
        <f ca="1">SUM(OFFSET('Vacation Tracker'!$M16:$Z16,0,GZ$4))</f>
        <v>0</v>
      </c>
      <c r="HA13" s="166">
        <f t="shared" ref="HA13" ca="1" si="459">GZ13-HB13</f>
        <v>0</v>
      </c>
      <c r="HB13" s="166">
        <f t="array" aca="1" ref="HB13" ca="1">SUM(IF(RIGHT(OFFSET('Vacation Tracker'!$M16:$Z16,0,GZ$4))&lt;&gt;"O",IFERROR(--LEFT(OFFSET('Vacation Tracker'!$M16:$Z16,0,GZ$4),LEN(OFFSET('Vacation Tracker'!$M16:$Z16,0,GZ$4))-1),0)))</f>
        <v>0</v>
      </c>
      <c r="HC13" s="166">
        <f t="array" aca="1" ref="HC13" ca="1">SUM(IF(RIGHT(OFFSET('Vacation Tracker'!$M16:$Z16,0,GZ$4))=HC$8,IFERROR(--LEFT(OFFSET('Vacation Tracker'!$M16:$Z16,0,GZ$4),LEN(OFFSET('Vacation Tracker'!$M16:$Z16,0,GZ$4))-1),0)))</f>
        <v>0</v>
      </c>
      <c r="HD13" s="165">
        <f ca="1">SUM(OFFSET('Vacation Tracker'!$M16:$Z16,0,HD$4))</f>
        <v>0</v>
      </c>
      <c r="HE13" s="166">
        <f t="shared" ref="HE13" ca="1" si="460">HD13-HF13</f>
        <v>0</v>
      </c>
      <c r="HF13" s="166">
        <f t="array" aca="1" ref="HF13" ca="1">SUM(IF(RIGHT(OFFSET('Vacation Tracker'!$M16:$Z16,0,HD$4))&lt;&gt;"O",IFERROR(--LEFT(OFFSET('Vacation Tracker'!$M16:$Z16,0,HD$4),LEN(OFFSET('Vacation Tracker'!$M16:$Z16,0,HD$4))-1),0)))</f>
        <v>0</v>
      </c>
      <c r="HG13" s="166">
        <f t="array" aca="1" ref="HG13" ca="1">SUM(IF(RIGHT(OFFSET('Vacation Tracker'!$M16:$Z16,0,HD$4))=HG$8,IFERROR(--LEFT(OFFSET('Vacation Tracker'!$M16:$Z16,0,HD$4),LEN(OFFSET('Vacation Tracker'!$M16:$Z16,0,HD$4))-1),0)))</f>
        <v>0</v>
      </c>
      <c r="HH13" s="165">
        <f ca="1">SUM(OFFSET('Vacation Tracker'!$M16:$Z16,0,HH$4))</f>
        <v>0</v>
      </c>
      <c r="HI13" s="166">
        <f t="shared" ref="HI13" ca="1" si="461">HH13-HJ13</f>
        <v>0</v>
      </c>
      <c r="HJ13" s="166">
        <f t="array" aca="1" ref="HJ13" ca="1">SUM(IF(RIGHT(OFFSET('Vacation Tracker'!$M16:$Z16,0,HH$4))&lt;&gt;"O",IFERROR(--LEFT(OFFSET('Vacation Tracker'!$M16:$Z16,0,HH$4),LEN(OFFSET('Vacation Tracker'!$M16:$Z16,0,HH$4))-1),0)))</f>
        <v>0</v>
      </c>
      <c r="HK13" s="166">
        <f t="array" aca="1" ref="HK13" ca="1">SUM(IF(RIGHT(OFFSET('Vacation Tracker'!$M16:$Z16,0,HH$4))=HK$8,IFERROR(--LEFT(OFFSET('Vacation Tracker'!$M16:$Z16,0,HH$4),LEN(OFFSET('Vacation Tracker'!$M16:$Z16,0,HH$4))-1),0)))</f>
        <v>0</v>
      </c>
      <c r="HL13" s="165">
        <f ca="1">SUM(OFFSET('Vacation Tracker'!$M16:$Z16,0,HL$4))</f>
        <v>0</v>
      </c>
      <c r="HM13" s="166">
        <f t="shared" ref="HM13" ca="1" si="462">HL13-HN13</f>
        <v>0</v>
      </c>
      <c r="HN13" s="166">
        <f t="array" aca="1" ref="HN13" ca="1">SUM(IF(RIGHT(OFFSET('Vacation Tracker'!$M16:$Z16,0,HL$4))&lt;&gt;"O",IFERROR(--LEFT(OFFSET('Vacation Tracker'!$M16:$Z16,0,HL$4),LEN(OFFSET('Vacation Tracker'!$M16:$Z16,0,HL$4))-1),0)))</f>
        <v>0</v>
      </c>
      <c r="HO13" s="166">
        <f t="array" aca="1" ref="HO13" ca="1">SUM(IF(RIGHT(OFFSET('Vacation Tracker'!$M16:$Z16,0,HL$4))=HO$8,IFERROR(--LEFT(OFFSET('Vacation Tracker'!$M16:$Z16,0,HL$4),LEN(OFFSET('Vacation Tracker'!$M16:$Z16,0,HL$4))-1),0)))</f>
        <v>0</v>
      </c>
      <c r="HP13" s="165">
        <f ca="1">SUM(OFFSET('Vacation Tracker'!$M16:$Z16,0,HP$4))</f>
        <v>0</v>
      </c>
      <c r="HQ13" s="166">
        <f t="shared" ref="HQ13" ca="1" si="463">HP13-HR13</f>
        <v>0</v>
      </c>
      <c r="HR13" s="166">
        <f t="array" aca="1" ref="HR13" ca="1">SUM(IF(RIGHT(OFFSET('Vacation Tracker'!$M16:$Z16,0,HP$4))&lt;&gt;"O",IFERROR(--LEFT(OFFSET('Vacation Tracker'!$M16:$Z16,0,HP$4),LEN(OFFSET('Vacation Tracker'!$M16:$Z16,0,HP$4))-1),0)))</f>
        <v>0</v>
      </c>
      <c r="HS13" s="165">
        <f t="array" aca="1" ref="HS13" ca="1">SUM(IF(RIGHT(OFFSET('Vacation Tracker'!$M16:$Z16,0,HP$4))=HS$8,IFERROR(--LEFT(OFFSET('Vacation Tracker'!$M16:$Z16,0,HP$4),LEN(OFFSET('Vacation Tracker'!$M16:$Z16,0,HP$4))-1),0)))</f>
        <v>0</v>
      </c>
    </row>
    <row r="14" spans="1:227" ht="15" customHeight="1" x14ac:dyDescent="0.3">
      <c r="B14" s="162">
        <f>IF('Vacation Tracker'!B17&lt;&gt;"",'Vacation Tracker'!B17,"")</f>
        <v>6</v>
      </c>
      <c r="C14" s="163" t="str">
        <f>IF('Vacation Tracker'!C17&lt;&gt;"",'Vacation Tracker'!C17,"")</f>
        <v>John Doe 6</v>
      </c>
      <c r="D14" s="205">
        <f>IF('Vacation Tracker'!D17&lt;&gt;"",'Vacation Tracker'!D17,"")</f>
        <v>41974</v>
      </c>
      <c r="E14" s="205" t="str">
        <f>IF('Vacation Tracker'!E17&lt;&gt;"",'Vacation Tracker'!E17,"")</f>
        <v/>
      </c>
      <c r="F14" s="163" t="str">
        <f>IF('Vacation Tracker'!F17&lt;&gt;"",'Vacation Tracker'!F17,"")</f>
        <v>Technical</v>
      </c>
      <c r="G14" s="163" t="str">
        <f>IF('Vacation Tracker'!G17&lt;&gt;"",'Vacation Tracker'!G17,"")</f>
        <v>Permanent</v>
      </c>
      <c r="H14" s="164">
        <f t="shared" ca="1" si="258"/>
        <v>56</v>
      </c>
      <c r="I14" s="164">
        <f t="shared" ca="1" si="258"/>
        <v>56</v>
      </c>
      <c r="J14" s="164">
        <f t="shared" ca="1" si="258"/>
        <v>0</v>
      </c>
      <c r="K14" s="164">
        <f t="shared" ca="1" si="259"/>
        <v>0</v>
      </c>
      <c r="L14" s="165">
        <f ca="1">SUM(OFFSET('Vacation Tracker'!$M17:$Z17,0,L$4))</f>
        <v>8</v>
      </c>
      <c r="M14" s="166">
        <f t="shared" ca="1" si="204"/>
        <v>8</v>
      </c>
      <c r="N14" s="166">
        <f t="array" aca="1" ref="N14" ca="1">SUM(IF(RIGHT(OFFSET('Vacation Tracker'!$M17:$Z17,0,L$4))&lt;&gt;"O",IFERROR(--LEFT(OFFSET('Vacation Tracker'!$M17:$Z17,0,L$4),LEN(OFFSET('Vacation Tracker'!$M17:$Z17,0,L$4))-1),0)))</f>
        <v>0</v>
      </c>
      <c r="O14" s="166">
        <f t="array" aca="1" ref="O14" ca="1">SUM(IF(RIGHT(OFFSET('Vacation Tracker'!$M17:$Z17,0,L$4))=O$8,IFERROR(--LEFT(OFFSET('Vacation Tracker'!$M17:$Z17,0,L$4),LEN(OFFSET('Vacation Tracker'!$M17:$Z17,0,L$4))-1),0)))</f>
        <v>0</v>
      </c>
      <c r="P14" s="165">
        <f ca="1">SUM(OFFSET('Vacation Tracker'!$M17:$Z17,0,P$4))</f>
        <v>40</v>
      </c>
      <c r="Q14" s="166">
        <f t="shared" ca="1" si="205"/>
        <v>40</v>
      </c>
      <c r="R14" s="166">
        <f t="array" aca="1" ref="R14" ca="1">SUM(IF(RIGHT(OFFSET('Vacation Tracker'!$M17:$Z17,0,P$4))&lt;&gt;"O",IFERROR(--LEFT(OFFSET('Vacation Tracker'!$M17:$Z17,0,P$4),LEN(OFFSET('Vacation Tracker'!$M17:$Z17,0,P$4))-1),0)))</f>
        <v>0</v>
      </c>
      <c r="S14" s="166">
        <f t="array" aca="1" ref="S14" ca="1">SUM(IF(RIGHT(OFFSET('Vacation Tracker'!$M17:$Z17,0,P$4))=S$8,IFERROR(--LEFT(OFFSET('Vacation Tracker'!$M17:$Z17,0,P$4),LEN(OFFSET('Vacation Tracker'!$M17:$Z17,0,P$4))-1),0)))</f>
        <v>0</v>
      </c>
      <c r="T14" s="165">
        <f ca="1">SUM(OFFSET('Vacation Tracker'!$M17:$Z17,0,T$4))</f>
        <v>8</v>
      </c>
      <c r="U14" s="166">
        <f t="shared" ca="1" si="206"/>
        <v>8</v>
      </c>
      <c r="V14" s="166">
        <f t="array" aca="1" ref="V14" ca="1">SUM(IF(RIGHT(OFFSET('Vacation Tracker'!$M17:$Z17,0,T$4))&lt;&gt;"O",IFERROR(--LEFT(OFFSET('Vacation Tracker'!$M17:$Z17,0,T$4),LEN(OFFSET('Vacation Tracker'!$M17:$Z17,0,T$4))-1),0)))</f>
        <v>0</v>
      </c>
      <c r="W14" s="166">
        <f t="array" aca="1" ref="W14" ca="1">SUM(IF(RIGHT(OFFSET('Vacation Tracker'!$M17:$Z17,0,T$4))=W$8,IFERROR(--LEFT(OFFSET('Vacation Tracker'!$M17:$Z17,0,T$4),LEN(OFFSET('Vacation Tracker'!$M17:$Z17,0,T$4))-1),0)))</f>
        <v>0</v>
      </c>
      <c r="X14" s="165">
        <f ca="1">SUM(OFFSET('Vacation Tracker'!$M17:$Z17,0,X$4))</f>
        <v>0</v>
      </c>
      <c r="Y14" s="166">
        <f t="shared" ref="Y14" ca="1" si="464">X14-Z14</f>
        <v>0</v>
      </c>
      <c r="Z14" s="166">
        <f t="array" aca="1" ref="Z14" ca="1">SUM(IF(RIGHT(OFFSET('Vacation Tracker'!$M17:$Z17,0,X$4))&lt;&gt;"O",IFERROR(--LEFT(OFFSET('Vacation Tracker'!$M17:$Z17,0,X$4),LEN(OFFSET('Vacation Tracker'!$M17:$Z17,0,X$4))-1),0)))</f>
        <v>0</v>
      </c>
      <c r="AA14" s="166">
        <f t="array" aca="1" ref="AA14" ca="1">SUM(IF(RIGHT(OFFSET('Vacation Tracker'!$M17:$Z17,0,X$4))=AA$8,IFERROR(--LEFT(OFFSET('Vacation Tracker'!$M17:$Z17,0,X$4),LEN(OFFSET('Vacation Tracker'!$M17:$Z17,0,X$4))-1),0)))</f>
        <v>0</v>
      </c>
      <c r="AB14" s="165">
        <f ca="1">SUM(OFFSET('Vacation Tracker'!$M17:$Z17,0,AB$4))</f>
        <v>0</v>
      </c>
      <c r="AC14" s="166">
        <f t="shared" ref="AC14" ca="1" si="465">AB14-AD14</f>
        <v>0</v>
      </c>
      <c r="AD14" s="166">
        <f t="array" aca="1" ref="AD14" ca="1">SUM(IF(RIGHT(OFFSET('Vacation Tracker'!$M17:$Z17,0,AB$4))&lt;&gt;"O",IFERROR(--LEFT(OFFSET('Vacation Tracker'!$M17:$Z17,0,AB$4),LEN(OFFSET('Vacation Tracker'!$M17:$Z17,0,AB$4))-1),0)))</f>
        <v>0</v>
      </c>
      <c r="AE14" s="166">
        <f t="array" aca="1" ref="AE14" ca="1">SUM(IF(RIGHT(OFFSET('Vacation Tracker'!$M17:$Z17,0,AB$4))=AE$8,IFERROR(--LEFT(OFFSET('Vacation Tracker'!$M17:$Z17,0,AB$4),LEN(OFFSET('Vacation Tracker'!$M17:$Z17,0,AB$4))-1),0)))</f>
        <v>0</v>
      </c>
      <c r="AF14" s="165">
        <f ca="1">SUM(OFFSET('Vacation Tracker'!$M17:$Z17,0,AF$4))</f>
        <v>0</v>
      </c>
      <c r="AG14" s="166">
        <f t="shared" ref="AG14" ca="1" si="466">AF14-AH14</f>
        <v>0</v>
      </c>
      <c r="AH14" s="166">
        <f t="array" aca="1" ref="AH14" ca="1">SUM(IF(RIGHT(OFFSET('Vacation Tracker'!$M17:$Z17,0,AF$4))&lt;&gt;"O",IFERROR(--LEFT(OFFSET('Vacation Tracker'!$M17:$Z17,0,AF$4),LEN(OFFSET('Vacation Tracker'!$M17:$Z17,0,AF$4))-1),0)))</f>
        <v>0</v>
      </c>
      <c r="AI14" s="166">
        <f t="array" aca="1" ref="AI14" ca="1">SUM(IF(RIGHT(OFFSET('Vacation Tracker'!$M17:$Z17,0,AF$4))=AI$8,IFERROR(--LEFT(OFFSET('Vacation Tracker'!$M17:$Z17,0,AF$4),LEN(OFFSET('Vacation Tracker'!$M17:$Z17,0,AF$4))-1),0)))</f>
        <v>0</v>
      </c>
      <c r="AJ14" s="165">
        <f ca="1">SUM(OFFSET('Vacation Tracker'!$M17:$Z17,0,AJ$4))</f>
        <v>0</v>
      </c>
      <c r="AK14" s="166">
        <f t="shared" ref="AK14" ca="1" si="467">AJ14-AL14</f>
        <v>0</v>
      </c>
      <c r="AL14" s="166">
        <f t="array" aca="1" ref="AL14" ca="1">SUM(IF(RIGHT(OFFSET('Vacation Tracker'!$M17:$Z17,0,AJ$4))&lt;&gt;"O",IFERROR(--LEFT(OFFSET('Vacation Tracker'!$M17:$Z17,0,AJ$4),LEN(OFFSET('Vacation Tracker'!$M17:$Z17,0,AJ$4))-1),0)))</f>
        <v>0</v>
      </c>
      <c r="AM14" s="166">
        <f t="array" aca="1" ref="AM14" ca="1">SUM(IF(RIGHT(OFFSET('Vacation Tracker'!$M17:$Z17,0,AJ$4))=AM$8,IFERROR(--LEFT(OFFSET('Vacation Tracker'!$M17:$Z17,0,AJ$4),LEN(OFFSET('Vacation Tracker'!$M17:$Z17,0,AJ$4))-1),0)))</f>
        <v>0</v>
      </c>
      <c r="AN14" s="165">
        <f ca="1">SUM(OFFSET('Vacation Tracker'!$M17:$Z17,0,AN$4))</f>
        <v>0</v>
      </c>
      <c r="AO14" s="166">
        <f t="shared" ref="AO14" ca="1" si="468">AN14-AP14</f>
        <v>0</v>
      </c>
      <c r="AP14" s="166">
        <f t="array" aca="1" ref="AP14" ca="1">SUM(IF(RIGHT(OFFSET('Vacation Tracker'!$M17:$Z17,0,AN$4))&lt;&gt;"O",IFERROR(--LEFT(OFFSET('Vacation Tracker'!$M17:$Z17,0,AN$4),LEN(OFFSET('Vacation Tracker'!$M17:$Z17,0,AN$4))-1),0)))</f>
        <v>0</v>
      </c>
      <c r="AQ14" s="166">
        <f t="array" aca="1" ref="AQ14" ca="1">SUM(IF(RIGHT(OFFSET('Vacation Tracker'!$M17:$Z17,0,AN$4))=AQ$8,IFERROR(--LEFT(OFFSET('Vacation Tracker'!$M17:$Z17,0,AN$4),LEN(OFFSET('Vacation Tracker'!$M17:$Z17,0,AN$4))-1),0)))</f>
        <v>0</v>
      </c>
      <c r="AR14" s="165">
        <f ca="1">SUM(OFFSET('Vacation Tracker'!$M17:$Z17,0,AR$4))</f>
        <v>0</v>
      </c>
      <c r="AS14" s="166">
        <f t="shared" ref="AS14" ca="1" si="469">AR14-AT14</f>
        <v>0</v>
      </c>
      <c r="AT14" s="166">
        <f t="array" aca="1" ref="AT14" ca="1">SUM(IF(RIGHT(OFFSET('Vacation Tracker'!$M17:$Z17,0,AR$4))&lt;&gt;"O",IFERROR(--LEFT(OFFSET('Vacation Tracker'!$M17:$Z17,0,AR$4),LEN(OFFSET('Vacation Tracker'!$M17:$Z17,0,AR$4))-1),0)))</f>
        <v>0</v>
      </c>
      <c r="AU14" s="166">
        <f t="array" aca="1" ref="AU14" ca="1">SUM(IF(RIGHT(OFFSET('Vacation Tracker'!$M17:$Z17,0,AR$4))=AU$8,IFERROR(--LEFT(OFFSET('Vacation Tracker'!$M17:$Z17,0,AR$4),LEN(OFFSET('Vacation Tracker'!$M17:$Z17,0,AR$4))-1),0)))</f>
        <v>0</v>
      </c>
      <c r="AV14" s="165">
        <f ca="1">SUM(OFFSET('Vacation Tracker'!$M17:$Z17,0,AV$4))</f>
        <v>0</v>
      </c>
      <c r="AW14" s="166">
        <f t="shared" ref="AW14" ca="1" si="470">AV14-AX14</f>
        <v>0</v>
      </c>
      <c r="AX14" s="166">
        <f t="array" aca="1" ref="AX14" ca="1">SUM(IF(RIGHT(OFFSET('Vacation Tracker'!$M17:$Z17,0,AV$4))&lt;&gt;"O",IFERROR(--LEFT(OFFSET('Vacation Tracker'!$M17:$Z17,0,AV$4),LEN(OFFSET('Vacation Tracker'!$M17:$Z17,0,AV$4))-1),0)))</f>
        <v>0</v>
      </c>
      <c r="AY14" s="166">
        <f t="array" aca="1" ref="AY14" ca="1">SUM(IF(RIGHT(OFFSET('Vacation Tracker'!$M17:$Z17,0,AV$4))=AY$8,IFERROR(--LEFT(OFFSET('Vacation Tracker'!$M17:$Z17,0,AV$4),LEN(OFFSET('Vacation Tracker'!$M17:$Z17,0,AV$4))-1),0)))</f>
        <v>0</v>
      </c>
      <c r="AZ14" s="165">
        <f ca="1">SUM(OFFSET('Vacation Tracker'!$M17:$Z17,0,AZ$4))</f>
        <v>0</v>
      </c>
      <c r="BA14" s="166">
        <f t="shared" ref="BA14" ca="1" si="471">AZ14-BB14</f>
        <v>0</v>
      </c>
      <c r="BB14" s="166">
        <f t="array" aca="1" ref="BB14" ca="1">SUM(IF(RIGHT(OFFSET('Vacation Tracker'!$M17:$Z17,0,AZ$4))&lt;&gt;"O",IFERROR(--LEFT(OFFSET('Vacation Tracker'!$M17:$Z17,0,AZ$4),LEN(OFFSET('Vacation Tracker'!$M17:$Z17,0,AZ$4))-1),0)))</f>
        <v>0</v>
      </c>
      <c r="BC14" s="166">
        <f t="array" aca="1" ref="BC14" ca="1">SUM(IF(RIGHT(OFFSET('Vacation Tracker'!$M17:$Z17,0,AZ$4))=BC$8,IFERROR(--LEFT(OFFSET('Vacation Tracker'!$M17:$Z17,0,AZ$4),LEN(OFFSET('Vacation Tracker'!$M17:$Z17,0,AZ$4))-1),0)))</f>
        <v>0</v>
      </c>
      <c r="BD14" s="165">
        <f ca="1">SUM(OFFSET('Vacation Tracker'!$M17:$Z17,0,BD$4))</f>
        <v>0</v>
      </c>
      <c r="BE14" s="166">
        <f t="shared" ref="BE14" ca="1" si="472">BD14-BF14</f>
        <v>0</v>
      </c>
      <c r="BF14" s="166">
        <f t="array" aca="1" ref="BF14" ca="1">SUM(IF(RIGHT(OFFSET('Vacation Tracker'!$M17:$Z17,0,BD$4))&lt;&gt;"O",IFERROR(--LEFT(OFFSET('Vacation Tracker'!$M17:$Z17,0,BD$4),LEN(OFFSET('Vacation Tracker'!$M17:$Z17,0,BD$4))-1),0)))</f>
        <v>0</v>
      </c>
      <c r="BG14" s="166">
        <f t="array" aca="1" ref="BG14" ca="1">SUM(IF(RIGHT(OFFSET('Vacation Tracker'!$M17:$Z17,0,BD$4))=BG$8,IFERROR(--LEFT(OFFSET('Vacation Tracker'!$M17:$Z17,0,BD$4),LEN(OFFSET('Vacation Tracker'!$M17:$Z17,0,BD$4))-1),0)))</f>
        <v>0</v>
      </c>
      <c r="BH14" s="165">
        <f ca="1">SUM(OFFSET('Vacation Tracker'!$M17:$Z17,0,BH$4))</f>
        <v>0</v>
      </c>
      <c r="BI14" s="166">
        <f t="shared" ref="BI14" ca="1" si="473">BH14-BJ14</f>
        <v>0</v>
      </c>
      <c r="BJ14" s="166">
        <f t="array" aca="1" ref="BJ14" ca="1">SUM(IF(RIGHT(OFFSET('Vacation Tracker'!$M17:$Z17,0,BH$4))&lt;&gt;"O",IFERROR(--LEFT(OFFSET('Vacation Tracker'!$M17:$Z17,0,BH$4),LEN(OFFSET('Vacation Tracker'!$M17:$Z17,0,BH$4))-1),0)))</f>
        <v>0</v>
      </c>
      <c r="BK14" s="166">
        <f t="array" aca="1" ref="BK14" ca="1">SUM(IF(RIGHT(OFFSET('Vacation Tracker'!$M17:$Z17,0,BH$4))=BK$8,IFERROR(--LEFT(OFFSET('Vacation Tracker'!$M17:$Z17,0,BH$4),LEN(OFFSET('Vacation Tracker'!$M17:$Z17,0,BH$4))-1),0)))</f>
        <v>0</v>
      </c>
      <c r="BL14" s="165">
        <f ca="1">SUM(OFFSET('Vacation Tracker'!$M17:$Z17,0,BL$4))</f>
        <v>0</v>
      </c>
      <c r="BM14" s="166">
        <f t="shared" ref="BM14" ca="1" si="474">BL14-BN14</f>
        <v>0</v>
      </c>
      <c r="BN14" s="166">
        <f t="array" aca="1" ref="BN14" ca="1">SUM(IF(RIGHT(OFFSET('Vacation Tracker'!$M17:$Z17,0,BL$4))&lt;&gt;"O",IFERROR(--LEFT(OFFSET('Vacation Tracker'!$M17:$Z17,0,BL$4),LEN(OFFSET('Vacation Tracker'!$M17:$Z17,0,BL$4))-1),0)))</f>
        <v>0</v>
      </c>
      <c r="BO14" s="166">
        <f t="array" aca="1" ref="BO14" ca="1">SUM(IF(RIGHT(OFFSET('Vacation Tracker'!$M17:$Z17,0,BL$4))=BO$8,IFERROR(--LEFT(OFFSET('Vacation Tracker'!$M17:$Z17,0,BL$4),LEN(OFFSET('Vacation Tracker'!$M17:$Z17,0,BL$4))-1),0)))</f>
        <v>0</v>
      </c>
      <c r="BP14" s="165">
        <f ca="1">SUM(OFFSET('Vacation Tracker'!$M17:$Z17,0,BP$4))</f>
        <v>0</v>
      </c>
      <c r="BQ14" s="166">
        <f t="shared" ref="BQ14" ca="1" si="475">BP14-BR14</f>
        <v>0</v>
      </c>
      <c r="BR14" s="166">
        <f t="array" aca="1" ref="BR14" ca="1">SUM(IF(RIGHT(OFFSET('Vacation Tracker'!$M17:$Z17,0,BP$4))&lt;&gt;"O",IFERROR(--LEFT(OFFSET('Vacation Tracker'!$M17:$Z17,0,BP$4),LEN(OFFSET('Vacation Tracker'!$M17:$Z17,0,BP$4))-1),0)))</f>
        <v>0</v>
      </c>
      <c r="BS14" s="166">
        <f t="array" aca="1" ref="BS14" ca="1">SUM(IF(RIGHT(OFFSET('Vacation Tracker'!$M17:$Z17,0,BP$4))=BS$8,IFERROR(--LEFT(OFFSET('Vacation Tracker'!$M17:$Z17,0,BP$4),LEN(OFFSET('Vacation Tracker'!$M17:$Z17,0,BP$4))-1),0)))</f>
        <v>0</v>
      </c>
      <c r="BT14" s="165">
        <f ca="1">SUM(OFFSET('Vacation Tracker'!$M17:$Z17,0,BT$4))</f>
        <v>0</v>
      </c>
      <c r="BU14" s="166">
        <f t="shared" ref="BU14" ca="1" si="476">BT14-BV14</f>
        <v>0</v>
      </c>
      <c r="BV14" s="166">
        <f t="array" aca="1" ref="BV14" ca="1">SUM(IF(RIGHT(OFFSET('Vacation Tracker'!$M17:$Z17,0,BT$4))&lt;&gt;"O",IFERROR(--LEFT(OFFSET('Vacation Tracker'!$M17:$Z17,0,BT$4),LEN(OFFSET('Vacation Tracker'!$M17:$Z17,0,BT$4))-1),0)))</f>
        <v>0</v>
      </c>
      <c r="BW14" s="166">
        <f t="array" aca="1" ref="BW14" ca="1">SUM(IF(RIGHT(OFFSET('Vacation Tracker'!$M17:$Z17,0,BT$4))=BW$8,IFERROR(--LEFT(OFFSET('Vacation Tracker'!$M17:$Z17,0,BT$4),LEN(OFFSET('Vacation Tracker'!$M17:$Z17,0,BT$4))-1),0)))</f>
        <v>0</v>
      </c>
      <c r="BX14" s="165">
        <f ca="1">SUM(OFFSET('Vacation Tracker'!$M17:$Z17,0,BX$4))</f>
        <v>0</v>
      </c>
      <c r="BY14" s="166">
        <f t="shared" ref="BY14" ca="1" si="477">BX14-BZ14</f>
        <v>0</v>
      </c>
      <c r="BZ14" s="166">
        <f t="array" aca="1" ref="BZ14" ca="1">SUM(IF(RIGHT(OFFSET('Vacation Tracker'!$M17:$Z17,0,BX$4))&lt;&gt;"O",IFERROR(--LEFT(OFFSET('Vacation Tracker'!$M17:$Z17,0,BX$4),LEN(OFFSET('Vacation Tracker'!$M17:$Z17,0,BX$4))-1),0)))</f>
        <v>0</v>
      </c>
      <c r="CA14" s="166">
        <f t="array" aca="1" ref="CA14" ca="1">SUM(IF(RIGHT(OFFSET('Vacation Tracker'!$M17:$Z17,0,BX$4))=CA$8,IFERROR(--LEFT(OFFSET('Vacation Tracker'!$M17:$Z17,0,BX$4),LEN(OFFSET('Vacation Tracker'!$M17:$Z17,0,BX$4))-1),0)))</f>
        <v>0</v>
      </c>
      <c r="CB14" s="165">
        <f ca="1">SUM(OFFSET('Vacation Tracker'!$M17:$Z17,0,CB$4))</f>
        <v>0</v>
      </c>
      <c r="CC14" s="166">
        <f t="shared" ref="CC14" ca="1" si="478">CB14-CD14</f>
        <v>0</v>
      </c>
      <c r="CD14" s="166">
        <f t="array" aca="1" ref="CD14" ca="1">SUM(IF(RIGHT(OFFSET('Vacation Tracker'!$M17:$Z17,0,CB$4))&lt;&gt;"O",IFERROR(--LEFT(OFFSET('Vacation Tracker'!$M17:$Z17,0,CB$4),LEN(OFFSET('Vacation Tracker'!$M17:$Z17,0,CB$4))-1),0)))</f>
        <v>0</v>
      </c>
      <c r="CE14" s="166">
        <f t="array" aca="1" ref="CE14" ca="1">SUM(IF(RIGHT(OFFSET('Vacation Tracker'!$M17:$Z17,0,CB$4))=CE$8,IFERROR(--LEFT(OFFSET('Vacation Tracker'!$M17:$Z17,0,CB$4),LEN(OFFSET('Vacation Tracker'!$M17:$Z17,0,CB$4))-1),0)))</f>
        <v>0</v>
      </c>
      <c r="CF14" s="165">
        <f ca="1">SUM(OFFSET('Vacation Tracker'!$M17:$Z17,0,CF$4))</f>
        <v>0</v>
      </c>
      <c r="CG14" s="166">
        <f t="shared" ref="CG14" ca="1" si="479">CF14-CH14</f>
        <v>0</v>
      </c>
      <c r="CH14" s="166">
        <f t="array" aca="1" ref="CH14" ca="1">SUM(IF(RIGHT(OFFSET('Vacation Tracker'!$M17:$Z17,0,CF$4))&lt;&gt;"O",IFERROR(--LEFT(OFFSET('Vacation Tracker'!$M17:$Z17,0,CF$4),LEN(OFFSET('Vacation Tracker'!$M17:$Z17,0,CF$4))-1),0)))</f>
        <v>0</v>
      </c>
      <c r="CI14" s="166">
        <f t="array" aca="1" ref="CI14" ca="1">SUM(IF(RIGHT(OFFSET('Vacation Tracker'!$M17:$Z17,0,CF$4))=CI$8,IFERROR(--LEFT(OFFSET('Vacation Tracker'!$M17:$Z17,0,CF$4),LEN(OFFSET('Vacation Tracker'!$M17:$Z17,0,CF$4))-1),0)))</f>
        <v>0</v>
      </c>
      <c r="CJ14" s="165">
        <f ca="1">SUM(OFFSET('Vacation Tracker'!$M17:$Z17,0,CJ$4))</f>
        <v>0</v>
      </c>
      <c r="CK14" s="166">
        <f t="shared" ref="CK14" ca="1" si="480">CJ14-CL14</f>
        <v>0</v>
      </c>
      <c r="CL14" s="166">
        <f t="array" aca="1" ref="CL14" ca="1">SUM(IF(RIGHT(OFFSET('Vacation Tracker'!$M17:$Z17,0,CJ$4))&lt;&gt;"O",IFERROR(--LEFT(OFFSET('Vacation Tracker'!$M17:$Z17,0,CJ$4),LEN(OFFSET('Vacation Tracker'!$M17:$Z17,0,CJ$4))-1),0)))</f>
        <v>0</v>
      </c>
      <c r="CM14" s="166">
        <f t="array" aca="1" ref="CM14" ca="1">SUM(IF(RIGHT(OFFSET('Vacation Tracker'!$M17:$Z17,0,CJ$4))=CM$8,IFERROR(--LEFT(OFFSET('Vacation Tracker'!$M17:$Z17,0,CJ$4),LEN(OFFSET('Vacation Tracker'!$M17:$Z17,0,CJ$4))-1),0)))</f>
        <v>0</v>
      </c>
      <c r="CN14" s="165">
        <f ca="1">SUM(OFFSET('Vacation Tracker'!$M17:$Z17,0,CN$4))</f>
        <v>0</v>
      </c>
      <c r="CO14" s="166">
        <f t="shared" ref="CO14" ca="1" si="481">CN14-CP14</f>
        <v>0</v>
      </c>
      <c r="CP14" s="166">
        <f t="array" aca="1" ref="CP14" ca="1">SUM(IF(RIGHT(OFFSET('Vacation Tracker'!$M17:$Z17,0,CN$4))&lt;&gt;"O",IFERROR(--LEFT(OFFSET('Vacation Tracker'!$M17:$Z17,0,CN$4),LEN(OFFSET('Vacation Tracker'!$M17:$Z17,0,CN$4))-1),0)))</f>
        <v>0</v>
      </c>
      <c r="CQ14" s="166">
        <f t="array" aca="1" ref="CQ14" ca="1">SUM(IF(RIGHT(OFFSET('Vacation Tracker'!$M17:$Z17,0,CN$4))=CQ$8,IFERROR(--LEFT(OFFSET('Vacation Tracker'!$M17:$Z17,0,CN$4),LEN(OFFSET('Vacation Tracker'!$M17:$Z17,0,CN$4))-1),0)))</f>
        <v>0</v>
      </c>
      <c r="CR14" s="165">
        <f ca="1">SUM(OFFSET('Vacation Tracker'!$M17:$Z17,0,CR$4))</f>
        <v>0</v>
      </c>
      <c r="CS14" s="166">
        <f t="shared" ref="CS14" ca="1" si="482">CR14-CT14</f>
        <v>0</v>
      </c>
      <c r="CT14" s="166">
        <f t="array" aca="1" ref="CT14" ca="1">SUM(IF(RIGHT(OFFSET('Vacation Tracker'!$M17:$Z17,0,CR$4))&lt;&gt;"O",IFERROR(--LEFT(OFFSET('Vacation Tracker'!$M17:$Z17,0,CR$4),LEN(OFFSET('Vacation Tracker'!$M17:$Z17,0,CR$4))-1),0)))</f>
        <v>0</v>
      </c>
      <c r="CU14" s="166">
        <f t="array" aca="1" ref="CU14" ca="1">SUM(IF(RIGHT(OFFSET('Vacation Tracker'!$M17:$Z17,0,CR$4))=CU$8,IFERROR(--LEFT(OFFSET('Vacation Tracker'!$M17:$Z17,0,CR$4),LEN(OFFSET('Vacation Tracker'!$M17:$Z17,0,CR$4))-1),0)))</f>
        <v>0</v>
      </c>
      <c r="CV14" s="165">
        <f ca="1">SUM(OFFSET('Vacation Tracker'!$M17:$Z17,0,CV$4))</f>
        <v>0</v>
      </c>
      <c r="CW14" s="166">
        <f t="shared" ref="CW14" ca="1" si="483">CV14-CX14</f>
        <v>0</v>
      </c>
      <c r="CX14" s="166">
        <f t="array" aca="1" ref="CX14" ca="1">SUM(IF(RIGHT(OFFSET('Vacation Tracker'!$M17:$Z17,0,CV$4))&lt;&gt;"O",IFERROR(--LEFT(OFFSET('Vacation Tracker'!$M17:$Z17,0,CV$4),LEN(OFFSET('Vacation Tracker'!$M17:$Z17,0,CV$4))-1),0)))</f>
        <v>0</v>
      </c>
      <c r="CY14" s="166">
        <f t="array" aca="1" ref="CY14" ca="1">SUM(IF(RIGHT(OFFSET('Vacation Tracker'!$M17:$Z17,0,CV$4))=CY$8,IFERROR(--LEFT(OFFSET('Vacation Tracker'!$M17:$Z17,0,CV$4),LEN(OFFSET('Vacation Tracker'!$M17:$Z17,0,CV$4))-1),0)))</f>
        <v>0</v>
      </c>
      <c r="CZ14" s="165">
        <f ca="1">SUM(OFFSET('Vacation Tracker'!$M17:$Z17,0,CZ$4))</f>
        <v>0</v>
      </c>
      <c r="DA14" s="166">
        <f t="shared" ref="DA14" ca="1" si="484">CZ14-DB14</f>
        <v>0</v>
      </c>
      <c r="DB14" s="166">
        <f t="array" aca="1" ref="DB14" ca="1">SUM(IF(RIGHT(OFFSET('Vacation Tracker'!$M17:$Z17,0,CZ$4))&lt;&gt;"O",IFERROR(--LEFT(OFFSET('Vacation Tracker'!$M17:$Z17,0,CZ$4),LEN(OFFSET('Vacation Tracker'!$M17:$Z17,0,CZ$4))-1),0)))</f>
        <v>0</v>
      </c>
      <c r="DC14" s="166">
        <f t="array" aca="1" ref="DC14" ca="1">SUM(IF(RIGHT(OFFSET('Vacation Tracker'!$M17:$Z17,0,CZ$4))=DC$8,IFERROR(--LEFT(OFFSET('Vacation Tracker'!$M17:$Z17,0,CZ$4),LEN(OFFSET('Vacation Tracker'!$M17:$Z17,0,CZ$4))-1),0)))</f>
        <v>0</v>
      </c>
      <c r="DD14" s="165">
        <f ca="1">SUM(OFFSET('Vacation Tracker'!$M17:$Z17,0,DD$4))</f>
        <v>0</v>
      </c>
      <c r="DE14" s="166">
        <f t="shared" ref="DE14" ca="1" si="485">DD14-DF14</f>
        <v>0</v>
      </c>
      <c r="DF14" s="166">
        <f t="array" aca="1" ref="DF14" ca="1">SUM(IF(RIGHT(OFFSET('Vacation Tracker'!$M17:$Z17,0,DD$4))&lt;&gt;"O",IFERROR(--LEFT(OFFSET('Vacation Tracker'!$M17:$Z17,0,DD$4),LEN(OFFSET('Vacation Tracker'!$M17:$Z17,0,DD$4))-1),0)))</f>
        <v>0</v>
      </c>
      <c r="DG14" s="166">
        <f t="array" aca="1" ref="DG14" ca="1">SUM(IF(RIGHT(OFFSET('Vacation Tracker'!$M17:$Z17,0,DD$4))=DG$8,IFERROR(--LEFT(OFFSET('Vacation Tracker'!$M17:$Z17,0,DD$4),LEN(OFFSET('Vacation Tracker'!$M17:$Z17,0,DD$4))-1),0)))</f>
        <v>0</v>
      </c>
      <c r="DH14" s="165">
        <f ca="1">SUM(OFFSET('Vacation Tracker'!$M17:$Z17,0,DH$4))</f>
        <v>0</v>
      </c>
      <c r="DI14" s="166">
        <f t="shared" ref="DI14" ca="1" si="486">DH14-DJ14</f>
        <v>0</v>
      </c>
      <c r="DJ14" s="166">
        <f t="array" aca="1" ref="DJ14" ca="1">SUM(IF(RIGHT(OFFSET('Vacation Tracker'!$M17:$Z17,0,DH$4))&lt;&gt;"O",IFERROR(--LEFT(OFFSET('Vacation Tracker'!$M17:$Z17,0,DH$4),LEN(OFFSET('Vacation Tracker'!$M17:$Z17,0,DH$4))-1),0)))</f>
        <v>0</v>
      </c>
      <c r="DK14" s="166">
        <f t="array" aca="1" ref="DK14" ca="1">SUM(IF(RIGHT(OFFSET('Vacation Tracker'!$M17:$Z17,0,DH$4))=DK$8,IFERROR(--LEFT(OFFSET('Vacation Tracker'!$M17:$Z17,0,DH$4),LEN(OFFSET('Vacation Tracker'!$M17:$Z17,0,DH$4))-1),0)))</f>
        <v>0</v>
      </c>
      <c r="DL14" s="165">
        <f ca="1">SUM(OFFSET('Vacation Tracker'!$M17:$Z17,0,DL$4))</f>
        <v>0</v>
      </c>
      <c r="DM14" s="166">
        <f t="shared" ref="DM14" ca="1" si="487">DL14-DN14</f>
        <v>0</v>
      </c>
      <c r="DN14" s="166">
        <f t="array" aca="1" ref="DN14" ca="1">SUM(IF(RIGHT(OFFSET('Vacation Tracker'!$M17:$Z17,0,DL$4))&lt;&gt;"O",IFERROR(--LEFT(OFFSET('Vacation Tracker'!$M17:$Z17,0,DL$4),LEN(OFFSET('Vacation Tracker'!$M17:$Z17,0,DL$4))-1),0)))</f>
        <v>0</v>
      </c>
      <c r="DO14" s="166">
        <f t="array" aca="1" ref="DO14" ca="1">SUM(IF(RIGHT(OFFSET('Vacation Tracker'!$M17:$Z17,0,DL$4))=DO$8,IFERROR(--LEFT(OFFSET('Vacation Tracker'!$M17:$Z17,0,DL$4),LEN(OFFSET('Vacation Tracker'!$M17:$Z17,0,DL$4))-1),0)))</f>
        <v>0</v>
      </c>
      <c r="DP14" s="165">
        <f ca="1">SUM(OFFSET('Vacation Tracker'!$M17:$Z17,0,DP$4))</f>
        <v>0</v>
      </c>
      <c r="DQ14" s="166">
        <f t="shared" ref="DQ14" ca="1" si="488">DP14-DR14</f>
        <v>0</v>
      </c>
      <c r="DR14" s="166">
        <f t="array" aca="1" ref="DR14" ca="1">SUM(IF(RIGHT(OFFSET('Vacation Tracker'!$M17:$Z17,0,DP$4))&lt;&gt;"O",IFERROR(--LEFT(OFFSET('Vacation Tracker'!$M17:$Z17,0,DP$4),LEN(OFFSET('Vacation Tracker'!$M17:$Z17,0,DP$4))-1),0)))</f>
        <v>0</v>
      </c>
      <c r="DS14" s="166">
        <f t="array" aca="1" ref="DS14" ca="1">SUM(IF(RIGHT(OFFSET('Vacation Tracker'!$M17:$Z17,0,DP$4))=DS$8,IFERROR(--LEFT(OFFSET('Vacation Tracker'!$M17:$Z17,0,DP$4),LEN(OFFSET('Vacation Tracker'!$M17:$Z17,0,DP$4))-1),0)))</f>
        <v>0</v>
      </c>
      <c r="DT14" s="165">
        <f ca="1">SUM(OFFSET('Vacation Tracker'!$M17:$Z17,0,DT$4))</f>
        <v>0</v>
      </c>
      <c r="DU14" s="166">
        <f t="shared" ref="DU14" ca="1" si="489">DT14-DV14</f>
        <v>0</v>
      </c>
      <c r="DV14" s="166">
        <f t="array" aca="1" ref="DV14" ca="1">SUM(IF(RIGHT(OFFSET('Vacation Tracker'!$M17:$Z17,0,DT$4))&lt;&gt;"O",IFERROR(--LEFT(OFFSET('Vacation Tracker'!$M17:$Z17,0,DT$4),LEN(OFFSET('Vacation Tracker'!$M17:$Z17,0,DT$4))-1),0)))</f>
        <v>0</v>
      </c>
      <c r="DW14" s="166">
        <f t="array" aca="1" ref="DW14" ca="1">SUM(IF(RIGHT(OFFSET('Vacation Tracker'!$M17:$Z17,0,DT$4))=DW$8,IFERROR(--LEFT(OFFSET('Vacation Tracker'!$M17:$Z17,0,DT$4),LEN(OFFSET('Vacation Tracker'!$M17:$Z17,0,DT$4))-1),0)))</f>
        <v>0</v>
      </c>
      <c r="DX14" s="165">
        <f ca="1">SUM(OFFSET('Vacation Tracker'!$M17:$Z17,0,DX$4))</f>
        <v>0</v>
      </c>
      <c r="DY14" s="166">
        <f t="shared" ref="DY14" ca="1" si="490">DX14-DZ14</f>
        <v>0</v>
      </c>
      <c r="DZ14" s="166">
        <f t="array" aca="1" ref="DZ14" ca="1">SUM(IF(RIGHT(OFFSET('Vacation Tracker'!$M17:$Z17,0,DX$4))&lt;&gt;"O",IFERROR(--LEFT(OFFSET('Vacation Tracker'!$M17:$Z17,0,DX$4),LEN(OFFSET('Vacation Tracker'!$M17:$Z17,0,DX$4))-1),0)))</f>
        <v>0</v>
      </c>
      <c r="EA14" s="166">
        <f t="array" aca="1" ref="EA14" ca="1">SUM(IF(RIGHT(OFFSET('Vacation Tracker'!$M17:$Z17,0,DX$4))=EA$8,IFERROR(--LEFT(OFFSET('Vacation Tracker'!$M17:$Z17,0,DX$4),LEN(OFFSET('Vacation Tracker'!$M17:$Z17,0,DX$4))-1),0)))</f>
        <v>0</v>
      </c>
      <c r="EB14" s="165">
        <f ca="1">SUM(OFFSET('Vacation Tracker'!$M17:$Z17,0,EB$4))</f>
        <v>0</v>
      </c>
      <c r="EC14" s="166">
        <f t="shared" ref="EC14" ca="1" si="491">EB14-ED14</f>
        <v>0</v>
      </c>
      <c r="ED14" s="166">
        <f t="array" aca="1" ref="ED14" ca="1">SUM(IF(RIGHT(OFFSET('Vacation Tracker'!$M17:$Z17,0,EB$4))&lt;&gt;"O",IFERROR(--LEFT(OFFSET('Vacation Tracker'!$M17:$Z17,0,EB$4),LEN(OFFSET('Vacation Tracker'!$M17:$Z17,0,EB$4))-1),0)))</f>
        <v>0</v>
      </c>
      <c r="EE14" s="166">
        <f t="array" aca="1" ref="EE14" ca="1">SUM(IF(RIGHT(OFFSET('Vacation Tracker'!$M17:$Z17,0,EB$4))=EE$8,IFERROR(--LEFT(OFFSET('Vacation Tracker'!$M17:$Z17,0,EB$4),LEN(OFFSET('Vacation Tracker'!$M17:$Z17,0,EB$4))-1),0)))</f>
        <v>0</v>
      </c>
      <c r="EF14" s="165">
        <f ca="1">SUM(OFFSET('Vacation Tracker'!$M17:$Z17,0,EF$4))</f>
        <v>0</v>
      </c>
      <c r="EG14" s="166">
        <f t="shared" ref="EG14" ca="1" si="492">EF14-EH14</f>
        <v>0</v>
      </c>
      <c r="EH14" s="166">
        <f t="array" aca="1" ref="EH14" ca="1">SUM(IF(RIGHT(OFFSET('Vacation Tracker'!$M17:$Z17,0,EF$4))&lt;&gt;"O",IFERROR(--LEFT(OFFSET('Vacation Tracker'!$M17:$Z17,0,EF$4),LEN(OFFSET('Vacation Tracker'!$M17:$Z17,0,EF$4))-1),0)))</f>
        <v>0</v>
      </c>
      <c r="EI14" s="166">
        <f t="array" aca="1" ref="EI14" ca="1">SUM(IF(RIGHT(OFFSET('Vacation Tracker'!$M17:$Z17,0,EF$4))=EI$8,IFERROR(--LEFT(OFFSET('Vacation Tracker'!$M17:$Z17,0,EF$4),LEN(OFFSET('Vacation Tracker'!$M17:$Z17,0,EF$4))-1),0)))</f>
        <v>0</v>
      </c>
      <c r="EJ14" s="165">
        <f ca="1">SUM(OFFSET('Vacation Tracker'!$M17:$Z17,0,EJ$4))</f>
        <v>0</v>
      </c>
      <c r="EK14" s="166">
        <f t="shared" ref="EK14" ca="1" si="493">EJ14-EL14</f>
        <v>0</v>
      </c>
      <c r="EL14" s="166">
        <f t="array" aca="1" ref="EL14" ca="1">SUM(IF(RIGHT(OFFSET('Vacation Tracker'!$M17:$Z17,0,EJ$4))&lt;&gt;"O",IFERROR(--LEFT(OFFSET('Vacation Tracker'!$M17:$Z17,0,EJ$4),LEN(OFFSET('Vacation Tracker'!$M17:$Z17,0,EJ$4))-1),0)))</f>
        <v>0</v>
      </c>
      <c r="EM14" s="166">
        <f t="array" aca="1" ref="EM14" ca="1">SUM(IF(RIGHT(OFFSET('Vacation Tracker'!$M17:$Z17,0,EJ$4))=EM$8,IFERROR(--LEFT(OFFSET('Vacation Tracker'!$M17:$Z17,0,EJ$4),LEN(OFFSET('Vacation Tracker'!$M17:$Z17,0,EJ$4))-1),0)))</f>
        <v>0</v>
      </c>
      <c r="EN14" s="165">
        <f ca="1">SUM(OFFSET('Vacation Tracker'!$M17:$Z17,0,EN$4))</f>
        <v>0</v>
      </c>
      <c r="EO14" s="166">
        <f t="shared" ref="EO14" ca="1" si="494">EN14-EP14</f>
        <v>0</v>
      </c>
      <c r="EP14" s="166">
        <f t="array" aca="1" ref="EP14" ca="1">SUM(IF(RIGHT(OFFSET('Vacation Tracker'!$M17:$Z17,0,EN$4))&lt;&gt;"O",IFERROR(--LEFT(OFFSET('Vacation Tracker'!$M17:$Z17,0,EN$4),LEN(OFFSET('Vacation Tracker'!$M17:$Z17,0,EN$4))-1),0)))</f>
        <v>0</v>
      </c>
      <c r="EQ14" s="166">
        <f t="array" aca="1" ref="EQ14" ca="1">SUM(IF(RIGHT(OFFSET('Vacation Tracker'!$M17:$Z17,0,EN$4))=EQ$8,IFERROR(--LEFT(OFFSET('Vacation Tracker'!$M17:$Z17,0,EN$4),LEN(OFFSET('Vacation Tracker'!$M17:$Z17,0,EN$4))-1),0)))</f>
        <v>0</v>
      </c>
      <c r="ER14" s="165">
        <f ca="1">SUM(OFFSET('Vacation Tracker'!$M17:$Z17,0,ER$4))</f>
        <v>0</v>
      </c>
      <c r="ES14" s="166">
        <f t="shared" ref="ES14" ca="1" si="495">ER14-ET14</f>
        <v>0</v>
      </c>
      <c r="ET14" s="166">
        <f t="array" aca="1" ref="ET14" ca="1">SUM(IF(RIGHT(OFFSET('Vacation Tracker'!$M17:$Z17,0,ER$4))&lt;&gt;"O",IFERROR(--LEFT(OFFSET('Vacation Tracker'!$M17:$Z17,0,ER$4),LEN(OFFSET('Vacation Tracker'!$M17:$Z17,0,ER$4))-1),0)))</f>
        <v>0</v>
      </c>
      <c r="EU14" s="166">
        <f t="array" aca="1" ref="EU14" ca="1">SUM(IF(RIGHT(OFFSET('Vacation Tracker'!$M17:$Z17,0,ER$4))=EU$8,IFERROR(--LEFT(OFFSET('Vacation Tracker'!$M17:$Z17,0,ER$4),LEN(OFFSET('Vacation Tracker'!$M17:$Z17,0,ER$4))-1),0)))</f>
        <v>0</v>
      </c>
      <c r="EV14" s="165">
        <f ca="1">SUM(OFFSET('Vacation Tracker'!$M17:$Z17,0,EV$4))</f>
        <v>0</v>
      </c>
      <c r="EW14" s="166">
        <f t="shared" ref="EW14" ca="1" si="496">EV14-EX14</f>
        <v>0</v>
      </c>
      <c r="EX14" s="166">
        <f t="array" aca="1" ref="EX14" ca="1">SUM(IF(RIGHT(OFFSET('Vacation Tracker'!$M17:$Z17,0,EV$4))&lt;&gt;"O",IFERROR(--LEFT(OFFSET('Vacation Tracker'!$M17:$Z17,0,EV$4),LEN(OFFSET('Vacation Tracker'!$M17:$Z17,0,EV$4))-1),0)))</f>
        <v>0</v>
      </c>
      <c r="EY14" s="166">
        <f t="array" aca="1" ref="EY14" ca="1">SUM(IF(RIGHT(OFFSET('Vacation Tracker'!$M17:$Z17,0,EV$4))=EY$8,IFERROR(--LEFT(OFFSET('Vacation Tracker'!$M17:$Z17,0,EV$4),LEN(OFFSET('Vacation Tracker'!$M17:$Z17,0,EV$4))-1),0)))</f>
        <v>0</v>
      </c>
      <c r="EZ14" s="165">
        <f ca="1">SUM(OFFSET('Vacation Tracker'!$M17:$Z17,0,EZ$4))</f>
        <v>0</v>
      </c>
      <c r="FA14" s="166">
        <f t="shared" ref="FA14" ca="1" si="497">EZ14-FB14</f>
        <v>0</v>
      </c>
      <c r="FB14" s="166">
        <f t="array" aca="1" ref="FB14" ca="1">SUM(IF(RIGHT(OFFSET('Vacation Tracker'!$M17:$Z17,0,EZ$4))&lt;&gt;"O",IFERROR(--LEFT(OFFSET('Vacation Tracker'!$M17:$Z17,0,EZ$4),LEN(OFFSET('Vacation Tracker'!$M17:$Z17,0,EZ$4))-1),0)))</f>
        <v>0</v>
      </c>
      <c r="FC14" s="166">
        <f t="array" aca="1" ref="FC14" ca="1">SUM(IF(RIGHT(OFFSET('Vacation Tracker'!$M17:$Z17,0,EZ$4))=FC$8,IFERROR(--LEFT(OFFSET('Vacation Tracker'!$M17:$Z17,0,EZ$4),LEN(OFFSET('Vacation Tracker'!$M17:$Z17,0,EZ$4))-1),0)))</f>
        <v>0</v>
      </c>
      <c r="FD14" s="165">
        <f ca="1">SUM(OFFSET('Vacation Tracker'!$M17:$Z17,0,FD$4))</f>
        <v>0</v>
      </c>
      <c r="FE14" s="166">
        <f t="shared" ref="FE14" ca="1" si="498">FD14-FF14</f>
        <v>0</v>
      </c>
      <c r="FF14" s="166">
        <f t="array" aca="1" ref="FF14" ca="1">SUM(IF(RIGHT(OFFSET('Vacation Tracker'!$M17:$Z17,0,FD$4))&lt;&gt;"O",IFERROR(--LEFT(OFFSET('Vacation Tracker'!$M17:$Z17,0,FD$4),LEN(OFFSET('Vacation Tracker'!$M17:$Z17,0,FD$4))-1),0)))</f>
        <v>0</v>
      </c>
      <c r="FG14" s="166">
        <f t="array" aca="1" ref="FG14" ca="1">SUM(IF(RIGHT(OFFSET('Vacation Tracker'!$M17:$Z17,0,FD$4))=FG$8,IFERROR(--LEFT(OFFSET('Vacation Tracker'!$M17:$Z17,0,FD$4),LEN(OFFSET('Vacation Tracker'!$M17:$Z17,0,FD$4))-1),0)))</f>
        <v>0</v>
      </c>
      <c r="FH14" s="165">
        <f ca="1">SUM(OFFSET('Vacation Tracker'!$M17:$Z17,0,FH$4))</f>
        <v>0</v>
      </c>
      <c r="FI14" s="166">
        <f t="shared" ref="FI14" ca="1" si="499">FH14-FJ14</f>
        <v>0</v>
      </c>
      <c r="FJ14" s="166">
        <f t="array" aca="1" ref="FJ14" ca="1">SUM(IF(RIGHT(OFFSET('Vacation Tracker'!$M17:$Z17,0,FH$4))&lt;&gt;"O",IFERROR(--LEFT(OFFSET('Vacation Tracker'!$M17:$Z17,0,FH$4),LEN(OFFSET('Vacation Tracker'!$M17:$Z17,0,FH$4))-1),0)))</f>
        <v>0</v>
      </c>
      <c r="FK14" s="166">
        <f t="array" aca="1" ref="FK14" ca="1">SUM(IF(RIGHT(OFFSET('Vacation Tracker'!$M17:$Z17,0,FH$4))=FK$8,IFERROR(--LEFT(OFFSET('Vacation Tracker'!$M17:$Z17,0,FH$4),LEN(OFFSET('Vacation Tracker'!$M17:$Z17,0,FH$4))-1),0)))</f>
        <v>0</v>
      </c>
      <c r="FL14" s="165">
        <f ca="1">SUM(OFFSET('Vacation Tracker'!$M17:$Z17,0,FL$4))</f>
        <v>0</v>
      </c>
      <c r="FM14" s="166">
        <f t="shared" ref="FM14" ca="1" si="500">FL14-FN14</f>
        <v>0</v>
      </c>
      <c r="FN14" s="166">
        <f t="array" aca="1" ref="FN14" ca="1">SUM(IF(RIGHT(OFFSET('Vacation Tracker'!$M17:$Z17,0,FL$4))&lt;&gt;"O",IFERROR(--LEFT(OFFSET('Vacation Tracker'!$M17:$Z17,0,FL$4),LEN(OFFSET('Vacation Tracker'!$M17:$Z17,0,FL$4))-1),0)))</f>
        <v>0</v>
      </c>
      <c r="FO14" s="166">
        <f t="array" aca="1" ref="FO14" ca="1">SUM(IF(RIGHT(OFFSET('Vacation Tracker'!$M17:$Z17,0,FL$4))=FO$8,IFERROR(--LEFT(OFFSET('Vacation Tracker'!$M17:$Z17,0,FL$4),LEN(OFFSET('Vacation Tracker'!$M17:$Z17,0,FL$4))-1),0)))</f>
        <v>0</v>
      </c>
      <c r="FP14" s="165">
        <f ca="1">SUM(OFFSET('Vacation Tracker'!$M17:$Z17,0,FP$4))</f>
        <v>0</v>
      </c>
      <c r="FQ14" s="166">
        <f t="shared" ref="FQ14" ca="1" si="501">FP14-FR14</f>
        <v>0</v>
      </c>
      <c r="FR14" s="166">
        <f t="array" aca="1" ref="FR14" ca="1">SUM(IF(RIGHT(OFFSET('Vacation Tracker'!$M17:$Z17,0,FP$4))&lt;&gt;"O",IFERROR(--LEFT(OFFSET('Vacation Tracker'!$M17:$Z17,0,FP$4),LEN(OFFSET('Vacation Tracker'!$M17:$Z17,0,FP$4))-1),0)))</f>
        <v>0</v>
      </c>
      <c r="FS14" s="166">
        <f t="array" aca="1" ref="FS14" ca="1">SUM(IF(RIGHT(OFFSET('Vacation Tracker'!$M17:$Z17,0,FP$4))=FS$8,IFERROR(--LEFT(OFFSET('Vacation Tracker'!$M17:$Z17,0,FP$4),LEN(OFFSET('Vacation Tracker'!$M17:$Z17,0,FP$4))-1),0)))</f>
        <v>0</v>
      </c>
      <c r="FT14" s="165">
        <f ca="1">SUM(OFFSET('Vacation Tracker'!$M17:$Z17,0,FT$4))</f>
        <v>0</v>
      </c>
      <c r="FU14" s="166">
        <f t="shared" ref="FU14" ca="1" si="502">FT14-FV14</f>
        <v>0</v>
      </c>
      <c r="FV14" s="166">
        <f t="array" aca="1" ref="FV14" ca="1">SUM(IF(RIGHT(OFFSET('Vacation Tracker'!$M17:$Z17,0,FT$4))&lt;&gt;"O",IFERROR(--LEFT(OFFSET('Vacation Tracker'!$M17:$Z17,0,FT$4),LEN(OFFSET('Vacation Tracker'!$M17:$Z17,0,FT$4))-1),0)))</f>
        <v>0</v>
      </c>
      <c r="FW14" s="166">
        <f t="array" aca="1" ref="FW14" ca="1">SUM(IF(RIGHT(OFFSET('Vacation Tracker'!$M17:$Z17,0,FT$4))=FW$8,IFERROR(--LEFT(OFFSET('Vacation Tracker'!$M17:$Z17,0,FT$4),LEN(OFFSET('Vacation Tracker'!$M17:$Z17,0,FT$4))-1),0)))</f>
        <v>0</v>
      </c>
      <c r="FX14" s="165">
        <f ca="1">SUM(OFFSET('Vacation Tracker'!$M17:$Z17,0,FX$4))</f>
        <v>0</v>
      </c>
      <c r="FY14" s="166">
        <f t="shared" ref="FY14" ca="1" si="503">FX14-FZ14</f>
        <v>0</v>
      </c>
      <c r="FZ14" s="166">
        <f t="array" aca="1" ref="FZ14" ca="1">SUM(IF(RIGHT(OFFSET('Vacation Tracker'!$M17:$Z17,0,FX$4))&lt;&gt;"O",IFERROR(--LEFT(OFFSET('Vacation Tracker'!$M17:$Z17,0,FX$4),LEN(OFFSET('Vacation Tracker'!$M17:$Z17,0,FX$4))-1),0)))</f>
        <v>0</v>
      </c>
      <c r="GA14" s="166">
        <f t="array" aca="1" ref="GA14" ca="1">SUM(IF(RIGHT(OFFSET('Vacation Tracker'!$M17:$Z17,0,FX$4))=GA$8,IFERROR(--LEFT(OFFSET('Vacation Tracker'!$M17:$Z17,0,FX$4),LEN(OFFSET('Vacation Tracker'!$M17:$Z17,0,FX$4))-1),0)))</f>
        <v>0</v>
      </c>
      <c r="GB14" s="165">
        <f ca="1">SUM(OFFSET('Vacation Tracker'!$M17:$Z17,0,GB$4))</f>
        <v>0</v>
      </c>
      <c r="GC14" s="166">
        <f t="shared" ref="GC14" ca="1" si="504">GB14-GD14</f>
        <v>0</v>
      </c>
      <c r="GD14" s="166">
        <f t="array" aca="1" ref="GD14" ca="1">SUM(IF(RIGHT(OFFSET('Vacation Tracker'!$M17:$Z17,0,GB$4))&lt;&gt;"O",IFERROR(--LEFT(OFFSET('Vacation Tracker'!$M17:$Z17,0,GB$4),LEN(OFFSET('Vacation Tracker'!$M17:$Z17,0,GB$4))-1),0)))</f>
        <v>0</v>
      </c>
      <c r="GE14" s="166">
        <f t="array" aca="1" ref="GE14" ca="1">SUM(IF(RIGHT(OFFSET('Vacation Tracker'!$M17:$Z17,0,GB$4))=GE$8,IFERROR(--LEFT(OFFSET('Vacation Tracker'!$M17:$Z17,0,GB$4),LEN(OFFSET('Vacation Tracker'!$M17:$Z17,0,GB$4))-1),0)))</f>
        <v>0</v>
      </c>
      <c r="GF14" s="165">
        <f ca="1">SUM(OFFSET('Vacation Tracker'!$M17:$Z17,0,GF$4))</f>
        <v>0</v>
      </c>
      <c r="GG14" s="166">
        <f t="shared" ref="GG14" ca="1" si="505">GF14-GH14</f>
        <v>0</v>
      </c>
      <c r="GH14" s="166">
        <f t="array" aca="1" ref="GH14" ca="1">SUM(IF(RIGHT(OFFSET('Vacation Tracker'!$M17:$Z17,0,GF$4))&lt;&gt;"O",IFERROR(--LEFT(OFFSET('Vacation Tracker'!$M17:$Z17,0,GF$4),LEN(OFFSET('Vacation Tracker'!$M17:$Z17,0,GF$4))-1),0)))</f>
        <v>0</v>
      </c>
      <c r="GI14" s="166">
        <f t="array" aca="1" ref="GI14" ca="1">SUM(IF(RIGHT(OFFSET('Vacation Tracker'!$M17:$Z17,0,GF$4))=GI$8,IFERROR(--LEFT(OFFSET('Vacation Tracker'!$M17:$Z17,0,GF$4),LEN(OFFSET('Vacation Tracker'!$M17:$Z17,0,GF$4))-1),0)))</f>
        <v>0</v>
      </c>
      <c r="GJ14" s="165">
        <f ca="1">SUM(OFFSET('Vacation Tracker'!$M17:$Z17,0,GJ$4))</f>
        <v>0</v>
      </c>
      <c r="GK14" s="166">
        <f t="shared" ref="GK14" ca="1" si="506">GJ14-GL14</f>
        <v>0</v>
      </c>
      <c r="GL14" s="166">
        <f t="array" aca="1" ref="GL14" ca="1">SUM(IF(RIGHT(OFFSET('Vacation Tracker'!$M17:$Z17,0,GJ$4))&lt;&gt;"O",IFERROR(--LEFT(OFFSET('Vacation Tracker'!$M17:$Z17,0,GJ$4),LEN(OFFSET('Vacation Tracker'!$M17:$Z17,0,GJ$4))-1),0)))</f>
        <v>0</v>
      </c>
      <c r="GM14" s="166">
        <f t="array" aca="1" ref="GM14" ca="1">SUM(IF(RIGHT(OFFSET('Vacation Tracker'!$M17:$Z17,0,GJ$4))=GM$8,IFERROR(--LEFT(OFFSET('Vacation Tracker'!$M17:$Z17,0,GJ$4),LEN(OFFSET('Vacation Tracker'!$M17:$Z17,0,GJ$4))-1),0)))</f>
        <v>0</v>
      </c>
      <c r="GN14" s="165">
        <f ca="1">SUM(OFFSET('Vacation Tracker'!$M17:$Z17,0,GN$4))</f>
        <v>0</v>
      </c>
      <c r="GO14" s="166">
        <f t="shared" ref="GO14" ca="1" si="507">GN14-GP14</f>
        <v>0</v>
      </c>
      <c r="GP14" s="166">
        <f t="array" aca="1" ref="GP14" ca="1">SUM(IF(RIGHT(OFFSET('Vacation Tracker'!$M17:$Z17,0,GN$4))&lt;&gt;"O",IFERROR(--LEFT(OFFSET('Vacation Tracker'!$M17:$Z17,0,GN$4),LEN(OFFSET('Vacation Tracker'!$M17:$Z17,0,GN$4))-1),0)))</f>
        <v>0</v>
      </c>
      <c r="GQ14" s="166">
        <f t="array" aca="1" ref="GQ14" ca="1">SUM(IF(RIGHT(OFFSET('Vacation Tracker'!$M17:$Z17,0,GN$4))=GQ$8,IFERROR(--LEFT(OFFSET('Vacation Tracker'!$M17:$Z17,0,GN$4),LEN(OFFSET('Vacation Tracker'!$M17:$Z17,0,GN$4))-1),0)))</f>
        <v>0</v>
      </c>
      <c r="GR14" s="165">
        <f ca="1">SUM(OFFSET('Vacation Tracker'!$M17:$Z17,0,GR$4))</f>
        <v>0</v>
      </c>
      <c r="GS14" s="166">
        <f t="shared" ref="GS14" ca="1" si="508">GR14-GT14</f>
        <v>0</v>
      </c>
      <c r="GT14" s="166">
        <f t="array" aca="1" ref="GT14" ca="1">SUM(IF(RIGHT(OFFSET('Vacation Tracker'!$M17:$Z17,0,GR$4))&lt;&gt;"O",IFERROR(--LEFT(OFFSET('Vacation Tracker'!$M17:$Z17,0,GR$4),LEN(OFFSET('Vacation Tracker'!$M17:$Z17,0,GR$4))-1),0)))</f>
        <v>0</v>
      </c>
      <c r="GU14" s="166">
        <f t="array" aca="1" ref="GU14" ca="1">SUM(IF(RIGHT(OFFSET('Vacation Tracker'!$M17:$Z17,0,GR$4))=GU$8,IFERROR(--LEFT(OFFSET('Vacation Tracker'!$M17:$Z17,0,GR$4),LEN(OFFSET('Vacation Tracker'!$M17:$Z17,0,GR$4))-1),0)))</f>
        <v>0</v>
      </c>
      <c r="GV14" s="165">
        <f ca="1">SUM(OFFSET('Vacation Tracker'!$M17:$Z17,0,GV$4))</f>
        <v>0</v>
      </c>
      <c r="GW14" s="166">
        <f t="shared" ref="GW14" ca="1" si="509">GV14-GX14</f>
        <v>0</v>
      </c>
      <c r="GX14" s="166">
        <f t="array" aca="1" ref="GX14" ca="1">SUM(IF(RIGHT(OFFSET('Vacation Tracker'!$M17:$Z17,0,GV$4))&lt;&gt;"O",IFERROR(--LEFT(OFFSET('Vacation Tracker'!$M17:$Z17,0,GV$4),LEN(OFFSET('Vacation Tracker'!$M17:$Z17,0,GV$4))-1),0)))</f>
        <v>0</v>
      </c>
      <c r="GY14" s="166">
        <f t="array" aca="1" ref="GY14" ca="1">SUM(IF(RIGHT(OFFSET('Vacation Tracker'!$M17:$Z17,0,GV$4))=GY$8,IFERROR(--LEFT(OFFSET('Vacation Tracker'!$M17:$Z17,0,GV$4),LEN(OFFSET('Vacation Tracker'!$M17:$Z17,0,GV$4))-1),0)))</f>
        <v>0</v>
      </c>
      <c r="GZ14" s="165">
        <f ca="1">SUM(OFFSET('Vacation Tracker'!$M17:$Z17,0,GZ$4))</f>
        <v>0</v>
      </c>
      <c r="HA14" s="166">
        <f t="shared" ref="HA14" ca="1" si="510">GZ14-HB14</f>
        <v>0</v>
      </c>
      <c r="HB14" s="166">
        <f t="array" aca="1" ref="HB14" ca="1">SUM(IF(RIGHT(OFFSET('Vacation Tracker'!$M17:$Z17,0,GZ$4))&lt;&gt;"O",IFERROR(--LEFT(OFFSET('Vacation Tracker'!$M17:$Z17,0,GZ$4),LEN(OFFSET('Vacation Tracker'!$M17:$Z17,0,GZ$4))-1),0)))</f>
        <v>0</v>
      </c>
      <c r="HC14" s="166">
        <f t="array" aca="1" ref="HC14" ca="1">SUM(IF(RIGHT(OFFSET('Vacation Tracker'!$M17:$Z17,0,GZ$4))=HC$8,IFERROR(--LEFT(OFFSET('Vacation Tracker'!$M17:$Z17,0,GZ$4),LEN(OFFSET('Vacation Tracker'!$M17:$Z17,0,GZ$4))-1),0)))</f>
        <v>0</v>
      </c>
      <c r="HD14" s="165">
        <f ca="1">SUM(OFFSET('Vacation Tracker'!$M17:$Z17,0,HD$4))</f>
        <v>0</v>
      </c>
      <c r="HE14" s="166">
        <f t="shared" ref="HE14" ca="1" si="511">HD14-HF14</f>
        <v>0</v>
      </c>
      <c r="HF14" s="166">
        <f t="array" aca="1" ref="HF14" ca="1">SUM(IF(RIGHT(OFFSET('Vacation Tracker'!$M17:$Z17,0,HD$4))&lt;&gt;"O",IFERROR(--LEFT(OFFSET('Vacation Tracker'!$M17:$Z17,0,HD$4),LEN(OFFSET('Vacation Tracker'!$M17:$Z17,0,HD$4))-1),0)))</f>
        <v>0</v>
      </c>
      <c r="HG14" s="166">
        <f t="array" aca="1" ref="HG14" ca="1">SUM(IF(RIGHT(OFFSET('Vacation Tracker'!$M17:$Z17,0,HD$4))=HG$8,IFERROR(--LEFT(OFFSET('Vacation Tracker'!$M17:$Z17,0,HD$4),LEN(OFFSET('Vacation Tracker'!$M17:$Z17,0,HD$4))-1),0)))</f>
        <v>0</v>
      </c>
      <c r="HH14" s="165">
        <f ca="1">SUM(OFFSET('Vacation Tracker'!$M17:$Z17,0,HH$4))</f>
        <v>0</v>
      </c>
      <c r="HI14" s="166">
        <f t="shared" ref="HI14" ca="1" si="512">HH14-HJ14</f>
        <v>0</v>
      </c>
      <c r="HJ14" s="166">
        <f t="array" aca="1" ref="HJ14" ca="1">SUM(IF(RIGHT(OFFSET('Vacation Tracker'!$M17:$Z17,0,HH$4))&lt;&gt;"O",IFERROR(--LEFT(OFFSET('Vacation Tracker'!$M17:$Z17,0,HH$4),LEN(OFFSET('Vacation Tracker'!$M17:$Z17,0,HH$4))-1),0)))</f>
        <v>0</v>
      </c>
      <c r="HK14" s="166">
        <f t="array" aca="1" ref="HK14" ca="1">SUM(IF(RIGHT(OFFSET('Vacation Tracker'!$M17:$Z17,0,HH$4))=HK$8,IFERROR(--LEFT(OFFSET('Vacation Tracker'!$M17:$Z17,0,HH$4),LEN(OFFSET('Vacation Tracker'!$M17:$Z17,0,HH$4))-1),0)))</f>
        <v>0</v>
      </c>
      <c r="HL14" s="165">
        <f ca="1">SUM(OFFSET('Vacation Tracker'!$M17:$Z17,0,HL$4))</f>
        <v>0</v>
      </c>
      <c r="HM14" s="166">
        <f t="shared" ref="HM14" ca="1" si="513">HL14-HN14</f>
        <v>0</v>
      </c>
      <c r="HN14" s="166">
        <f t="array" aca="1" ref="HN14" ca="1">SUM(IF(RIGHT(OFFSET('Vacation Tracker'!$M17:$Z17,0,HL$4))&lt;&gt;"O",IFERROR(--LEFT(OFFSET('Vacation Tracker'!$M17:$Z17,0,HL$4),LEN(OFFSET('Vacation Tracker'!$M17:$Z17,0,HL$4))-1),0)))</f>
        <v>0</v>
      </c>
      <c r="HO14" s="166">
        <f t="array" aca="1" ref="HO14" ca="1">SUM(IF(RIGHT(OFFSET('Vacation Tracker'!$M17:$Z17,0,HL$4))=HO$8,IFERROR(--LEFT(OFFSET('Vacation Tracker'!$M17:$Z17,0,HL$4),LEN(OFFSET('Vacation Tracker'!$M17:$Z17,0,HL$4))-1),0)))</f>
        <v>0</v>
      </c>
      <c r="HP14" s="165">
        <f ca="1">SUM(OFFSET('Vacation Tracker'!$M17:$Z17,0,HP$4))</f>
        <v>0</v>
      </c>
      <c r="HQ14" s="166">
        <f t="shared" ref="HQ14" ca="1" si="514">HP14-HR14</f>
        <v>0</v>
      </c>
      <c r="HR14" s="166">
        <f t="array" aca="1" ref="HR14" ca="1">SUM(IF(RIGHT(OFFSET('Vacation Tracker'!$M17:$Z17,0,HP$4))&lt;&gt;"O",IFERROR(--LEFT(OFFSET('Vacation Tracker'!$M17:$Z17,0,HP$4),LEN(OFFSET('Vacation Tracker'!$M17:$Z17,0,HP$4))-1),0)))</f>
        <v>0</v>
      </c>
      <c r="HS14" s="165">
        <f t="array" aca="1" ref="HS14" ca="1">SUM(IF(RIGHT(OFFSET('Vacation Tracker'!$M17:$Z17,0,HP$4))=HS$8,IFERROR(--LEFT(OFFSET('Vacation Tracker'!$M17:$Z17,0,HP$4),LEN(OFFSET('Vacation Tracker'!$M17:$Z17,0,HP$4))-1),0)))</f>
        <v>0</v>
      </c>
    </row>
    <row r="15" spans="1:227" ht="15" customHeight="1" x14ac:dyDescent="0.3">
      <c r="B15" s="162">
        <f>IF('Vacation Tracker'!B18&lt;&gt;"",'Vacation Tracker'!B18,"")</f>
        <v>7</v>
      </c>
      <c r="C15" s="163" t="str">
        <f>IF('Vacation Tracker'!C18&lt;&gt;"",'Vacation Tracker'!C18,"")</f>
        <v>John Doe 7</v>
      </c>
      <c r="D15" s="205">
        <f>IF('Vacation Tracker'!D18&lt;&gt;"",'Vacation Tracker'!D18,"")</f>
        <v>42040</v>
      </c>
      <c r="E15" s="205" t="str">
        <f>IF('Vacation Tracker'!E18&lt;&gt;"",'Vacation Tracker'!E18,"")</f>
        <v/>
      </c>
      <c r="F15" s="163" t="str">
        <f>IF('Vacation Tracker'!F18&lt;&gt;"",'Vacation Tracker'!F18,"")</f>
        <v>Operational</v>
      </c>
      <c r="G15" s="163" t="str">
        <f>IF('Vacation Tracker'!G18&lt;&gt;"",'Vacation Tracker'!G18,"")</f>
        <v>Permanent</v>
      </c>
      <c r="H15" s="164">
        <f t="shared" ca="1" si="258"/>
        <v>0</v>
      </c>
      <c r="I15" s="164">
        <f t="shared" ca="1" si="258"/>
        <v>0</v>
      </c>
      <c r="J15" s="164">
        <f t="shared" ca="1" si="258"/>
        <v>0</v>
      </c>
      <c r="K15" s="164">
        <f t="shared" ca="1" si="259"/>
        <v>0</v>
      </c>
      <c r="L15" s="165">
        <f ca="1">SUM(OFFSET('Vacation Tracker'!$M18:$Z18,0,L$4))</f>
        <v>0</v>
      </c>
      <c r="M15" s="166">
        <f t="shared" ca="1" si="204"/>
        <v>0</v>
      </c>
      <c r="N15" s="166">
        <f t="array" aca="1" ref="N15" ca="1">SUM(IF(RIGHT(OFFSET('Vacation Tracker'!$M18:$Z18,0,L$4))&lt;&gt;"O",IFERROR(--LEFT(OFFSET('Vacation Tracker'!$M18:$Z18,0,L$4),LEN(OFFSET('Vacation Tracker'!$M18:$Z18,0,L$4))-1),0)))</f>
        <v>0</v>
      </c>
      <c r="O15" s="166">
        <f t="array" aca="1" ref="O15" ca="1">SUM(IF(RIGHT(OFFSET('Vacation Tracker'!$M18:$Z18,0,L$4))=O$8,IFERROR(--LEFT(OFFSET('Vacation Tracker'!$M18:$Z18,0,L$4),LEN(OFFSET('Vacation Tracker'!$M18:$Z18,0,L$4))-1),0)))</f>
        <v>0</v>
      </c>
      <c r="P15" s="165">
        <f ca="1">SUM(OFFSET('Vacation Tracker'!$M18:$Z18,0,P$4))</f>
        <v>0</v>
      </c>
      <c r="Q15" s="166">
        <f t="shared" ca="1" si="205"/>
        <v>0</v>
      </c>
      <c r="R15" s="166">
        <f t="array" aca="1" ref="R15" ca="1">SUM(IF(RIGHT(OFFSET('Vacation Tracker'!$M18:$Z18,0,P$4))&lt;&gt;"O",IFERROR(--LEFT(OFFSET('Vacation Tracker'!$M18:$Z18,0,P$4),LEN(OFFSET('Vacation Tracker'!$M18:$Z18,0,P$4))-1),0)))</f>
        <v>0</v>
      </c>
      <c r="S15" s="166">
        <f t="array" aca="1" ref="S15" ca="1">SUM(IF(RIGHT(OFFSET('Vacation Tracker'!$M18:$Z18,0,P$4))=S$8,IFERROR(--LEFT(OFFSET('Vacation Tracker'!$M18:$Z18,0,P$4),LEN(OFFSET('Vacation Tracker'!$M18:$Z18,0,P$4))-1),0)))</f>
        <v>0</v>
      </c>
      <c r="T15" s="165">
        <f ca="1">SUM(OFFSET('Vacation Tracker'!$M18:$Z18,0,T$4))</f>
        <v>0</v>
      </c>
      <c r="U15" s="166">
        <f t="shared" ca="1" si="206"/>
        <v>0</v>
      </c>
      <c r="V15" s="166">
        <f t="array" aca="1" ref="V15" ca="1">SUM(IF(RIGHT(OFFSET('Vacation Tracker'!$M18:$Z18,0,T$4))&lt;&gt;"O",IFERROR(--LEFT(OFFSET('Vacation Tracker'!$M18:$Z18,0,T$4),LEN(OFFSET('Vacation Tracker'!$M18:$Z18,0,T$4))-1),0)))</f>
        <v>0</v>
      </c>
      <c r="W15" s="166">
        <f t="array" aca="1" ref="W15" ca="1">SUM(IF(RIGHT(OFFSET('Vacation Tracker'!$M18:$Z18,0,T$4))=W$8,IFERROR(--LEFT(OFFSET('Vacation Tracker'!$M18:$Z18,0,T$4),LEN(OFFSET('Vacation Tracker'!$M18:$Z18,0,T$4))-1),0)))</f>
        <v>0</v>
      </c>
      <c r="X15" s="165">
        <f ca="1">SUM(OFFSET('Vacation Tracker'!$M18:$Z18,0,X$4))</f>
        <v>0</v>
      </c>
      <c r="Y15" s="166">
        <f t="shared" ref="Y15" ca="1" si="515">X15-Z15</f>
        <v>0</v>
      </c>
      <c r="Z15" s="166">
        <f t="array" aca="1" ref="Z15" ca="1">SUM(IF(RIGHT(OFFSET('Vacation Tracker'!$M18:$Z18,0,X$4))&lt;&gt;"O",IFERROR(--LEFT(OFFSET('Vacation Tracker'!$M18:$Z18,0,X$4),LEN(OFFSET('Vacation Tracker'!$M18:$Z18,0,X$4))-1),0)))</f>
        <v>0</v>
      </c>
      <c r="AA15" s="166">
        <f t="array" aca="1" ref="AA15" ca="1">SUM(IF(RIGHT(OFFSET('Vacation Tracker'!$M18:$Z18,0,X$4))=AA$8,IFERROR(--LEFT(OFFSET('Vacation Tracker'!$M18:$Z18,0,X$4),LEN(OFFSET('Vacation Tracker'!$M18:$Z18,0,X$4))-1),0)))</f>
        <v>0</v>
      </c>
      <c r="AB15" s="165">
        <f ca="1">SUM(OFFSET('Vacation Tracker'!$M18:$Z18,0,AB$4))</f>
        <v>0</v>
      </c>
      <c r="AC15" s="166">
        <f t="shared" ref="AC15" ca="1" si="516">AB15-AD15</f>
        <v>0</v>
      </c>
      <c r="AD15" s="166">
        <f t="array" aca="1" ref="AD15" ca="1">SUM(IF(RIGHT(OFFSET('Vacation Tracker'!$M18:$Z18,0,AB$4))&lt;&gt;"O",IFERROR(--LEFT(OFFSET('Vacation Tracker'!$M18:$Z18,0,AB$4),LEN(OFFSET('Vacation Tracker'!$M18:$Z18,0,AB$4))-1),0)))</f>
        <v>0</v>
      </c>
      <c r="AE15" s="166">
        <f t="array" aca="1" ref="AE15" ca="1">SUM(IF(RIGHT(OFFSET('Vacation Tracker'!$M18:$Z18,0,AB$4))=AE$8,IFERROR(--LEFT(OFFSET('Vacation Tracker'!$M18:$Z18,0,AB$4),LEN(OFFSET('Vacation Tracker'!$M18:$Z18,0,AB$4))-1),0)))</f>
        <v>0</v>
      </c>
      <c r="AF15" s="165">
        <f ca="1">SUM(OFFSET('Vacation Tracker'!$M18:$Z18,0,AF$4))</f>
        <v>0</v>
      </c>
      <c r="AG15" s="166">
        <f t="shared" ref="AG15" ca="1" si="517">AF15-AH15</f>
        <v>0</v>
      </c>
      <c r="AH15" s="166">
        <f t="array" aca="1" ref="AH15" ca="1">SUM(IF(RIGHT(OFFSET('Vacation Tracker'!$M18:$Z18,0,AF$4))&lt;&gt;"O",IFERROR(--LEFT(OFFSET('Vacation Tracker'!$M18:$Z18,0,AF$4),LEN(OFFSET('Vacation Tracker'!$M18:$Z18,0,AF$4))-1),0)))</f>
        <v>0</v>
      </c>
      <c r="AI15" s="166">
        <f t="array" aca="1" ref="AI15" ca="1">SUM(IF(RIGHT(OFFSET('Vacation Tracker'!$M18:$Z18,0,AF$4))=AI$8,IFERROR(--LEFT(OFFSET('Vacation Tracker'!$M18:$Z18,0,AF$4),LEN(OFFSET('Vacation Tracker'!$M18:$Z18,0,AF$4))-1),0)))</f>
        <v>0</v>
      </c>
      <c r="AJ15" s="165">
        <f ca="1">SUM(OFFSET('Vacation Tracker'!$M18:$Z18,0,AJ$4))</f>
        <v>0</v>
      </c>
      <c r="AK15" s="166">
        <f t="shared" ref="AK15" ca="1" si="518">AJ15-AL15</f>
        <v>0</v>
      </c>
      <c r="AL15" s="166">
        <f t="array" aca="1" ref="AL15" ca="1">SUM(IF(RIGHT(OFFSET('Vacation Tracker'!$M18:$Z18,0,AJ$4))&lt;&gt;"O",IFERROR(--LEFT(OFFSET('Vacation Tracker'!$M18:$Z18,0,AJ$4),LEN(OFFSET('Vacation Tracker'!$M18:$Z18,0,AJ$4))-1),0)))</f>
        <v>0</v>
      </c>
      <c r="AM15" s="166">
        <f t="array" aca="1" ref="AM15" ca="1">SUM(IF(RIGHT(OFFSET('Vacation Tracker'!$M18:$Z18,0,AJ$4))=AM$8,IFERROR(--LEFT(OFFSET('Vacation Tracker'!$M18:$Z18,0,AJ$4),LEN(OFFSET('Vacation Tracker'!$M18:$Z18,0,AJ$4))-1),0)))</f>
        <v>0</v>
      </c>
      <c r="AN15" s="165">
        <f ca="1">SUM(OFFSET('Vacation Tracker'!$M18:$Z18,0,AN$4))</f>
        <v>0</v>
      </c>
      <c r="AO15" s="166">
        <f t="shared" ref="AO15" ca="1" si="519">AN15-AP15</f>
        <v>0</v>
      </c>
      <c r="AP15" s="166">
        <f t="array" aca="1" ref="AP15" ca="1">SUM(IF(RIGHT(OFFSET('Vacation Tracker'!$M18:$Z18,0,AN$4))&lt;&gt;"O",IFERROR(--LEFT(OFFSET('Vacation Tracker'!$M18:$Z18,0,AN$4),LEN(OFFSET('Vacation Tracker'!$M18:$Z18,0,AN$4))-1),0)))</f>
        <v>0</v>
      </c>
      <c r="AQ15" s="166">
        <f t="array" aca="1" ref="AQ15" ca="1">SUM(IF(RIGHT(OFFSET('Vacation Tracker'!$M18:$Z18,0,AN$4))=AQ$8,IFERROR(--LEFT(OFFSET('Vacation Tracker'!$M18:$Z18,0,AN$4),LEN(OFFSET('Vacation Tracker'!$M18:$Z18,0,AN$4))-1),0)))</f>
        <v>0</v>
      </c>
      <c r="AR15" s="165">
        <f ca="1">SUM(OFFSET('Vacation Tracker'!$M18:$Z18,0,AR$4))</f>
        <v>0</v>
      </c>
      <c r="AS15" s="166">
        <f t="shared" ref="AS15" ca="1" si="520">AR15-AT15</f>
        <v>0</v>
      </c>
      <c r="AT15" s="166">
        <f t="array" aca="1" ref="AT15" ca="1">SUM(IF(RIGHT(OFFSET('Vacation Tracker'!$M18:$Z18,0,AR$4))&lt;&gt;"O",IFERROR(--LEFT(OFFSET('Vacation Tracker'!$M18:$Z18,0,AR$4),LEN(OFFSET('Vacation Tracker'!$M18:$Z18,0,AR$4))-1),0)))</f>
        <v>0</v>
      </c>
      <c r="AU15" s="166">
        <f t="array" aca="1" ref="AU15" ca="1">SUM(IF(RIGHT(OFFSET('Vacation Tracker'!$M18:$Z18,0,AR$4))=AU$8,IFERROR(--LEFT(OFFSET('Vacation Tracker'!$M18:$Z18,0,AR$4),LEN(OFFSET('Vacation Tracker'!$M18:$Z18,0,AR$4))-1),0)))</f>
        <v>0</v>
      </c>
      <c r="AV15" s="165">
        <f ca="1">SUM(OFFSET('Vacation Tracker'!$M18:$Z18,0,AV$4))</f>
        <v>0</v>
      </c>
      <c r="AW15" s="166">
        <f t="shared" ref="AW15" ca="1" si="521">AV15-AX15</f>
        <v>0</v>
      </c>
      <c r="AX15" s="166">
        <f t="array" aca="1" ref="AX15" ca="1">SUM(IF(RIGHT(OFFSET('Vacation Tracker'!$M18:$Z18,0,AV$4))&lt;&gt;"O",IFERROR(--LEFT(OFFSET('Vacation Tracker'!$M18:$Z18,0,AV$4),LEN(OFFSET('Vacation Tracker'!$M18:$Z18,0,AV$4))-1),0)))</f>
        <v>0</v>
      </c>
      <c r="AY15" s="166">
        <f t="array" aca="1" ref="AY15" ca="1">SUM(IF(RIGHT(OFFSET('Vacation Tracker'!$M18:$Z18,0,AV$4))=AY$8,IFERROR(--LEFT(OFFSET('Vacation Tracker'!$M18:$Z18,0,AV$4),LEN(OFFSET('Vacation Tracker'!$M18:$Z18,0,AV$4))-1),0)))</f>
        <v>0</v>
      </c>
      <c r="AZ15" s="165">
        <f ca="1">SUM(OFFSET('Vacation Tracker'!$M18:$Z18,0,AZ$4))</f>
        <v>0</v>
      </c>
      <c r="BA15" s="166">
        <f t="shared" ref="BA15" ca="1" si="522">AZ15-BB15</f>
        <v>0</v>
      </c>
      <c r="BB15" s="166">
        <f t="array" aca="1" ref="BB15" ca="1">SUM(IF(RIGHT(OFFSET('Vacation Tracker'!$M18:$Z18,0,AZ$4))&lt;&gt;"O",IFERROR(--LEFT(OFFSET('Vacation Tracker'!$M18:$Z18,0,AZ$4),LEN(OFFSET('Vacation Tracker'!$M18:$Z18,0,AZ$4))-1),0)))</f>
        <v>0</v>
      </c>
      <c r="BC15" s="166">
        <f t="array" aca="1" ref="BC15" ca="1">SUM(IF(RIGHT(OFFSET('Vacation Tracker'!$M18:$Z18,0,AZ$4))=BC$8,IFERROR(--LEFT(OFFSET('Vacation Tracker'!$M18:$Z18,0,AZ$4),LEN(OFFSET('Vacation Tracker'!$M18:$Z18,0,AZ$4))-1),0)))</f>
        <v>0</v>
      </c>
      <c r="BD15" s="165">
        <f ca="1">SUM(OFFSET('Vacation Tracker'!$M18:$Z18,0,BD$4))</f>
        <v>0</v>
      </c>
      <c r="BE15" s="166">
        <f t="shared" ref="BE15" ca="1" si="523">BD15-BF15</f>
        <v>0</v>
      </c>
      <c r="BF15" s="166">
        <f t="array" aca="1" ref="BF15" ca="1">SUM(IF(RIGHT(OFFSET('Vacation Tracker'!$M18:$Z18,0,BD$4))&lt;&gt;"O",IFERROR(--LEFT(OFFSET('Vacation Tracker'!$M18:$Z18,0,BD$4),LEN(OFFSET('Vacation Tracker'!$M18:$Z18,0,BD$4))-1),0)))</f>
        <v>0</v>
      </c>
      <c r="BG15" s="166">
        <f t="array" aca="1" ref="BG15" ca="1">SUM(IF(RIGHT(OFFSET('Vacation Tracker'!$M18:$Z18,0,BD$4))=BG$8,IFERROR(--LEFT(OFFSET('Vacation Tracker'!$M18:$Z18,0,BD$4),LEN(OFFSET('Vacation Tracker'!$M18:$Z18,0,BD$4))-1),0)))</f>
        <v>0</v>
      </c>
      <c r="BH15" s="165">
        <f ca="1">SUM(OFFSET('Vacation Tracker'!$M18:$Z18,0,BH$4))</f>
        <v>0</v>
      </c>
      <c r="BI15" s="166">
        <f t="shared" ref="BI15" ca="1" si="524">BH15-BJ15</f>
        <v>0</v>
      </c>
      <c r="BJ15" s="166">
        <f t="array" aca="1" ref="BJ15" ca="1">SUM(IF(RIGHT(OFFSET('Vacation Tracker'!$M18:$Z18,0,BH$4))&lt;&gt;"O",IFERROR(--LEFT(OFFSET('Vacation Tracker'!$M18:$Z18,0,BH$4),LEN(OFFSET('Vacation Tracker'!$M18:$Z18,0,BH$4))-1),0)))</f>
        <v>0</v>
      </c>
      <c r="BK15" s="166">
        <f t="array" aca="1" ref="BK15" ca="1">SUM(IF(RIGHT(OFFSET('Vacation Tracker'!$M18:$Z18,0,BH$4))=BK$8,IFERROR(--LEFT(OFFSET('Vacation Tracker'!$M18:$Z18,0,BH$4),LEN(OFFSET('Vacation Tracker'!$M18:$Z18,0,BH$4))-1),0)))</f>
        <v>0</v>
      </c>
      <c r="BL15" s="165">
        <f ca="1">SUM(OFFSET('Vacation Tracker'!$M18:$Z18,0,BL$4))</f>
        <v>0</v>
      </c>
      <c r="BM15" s="166">
        <f t="shared" ref="BM15" ca="1" si="525">BL15-BN15</f>
        <v>0</v>
      </c>
      <c r="BN15" s="166">
        <f t="array" aca="1" ref="BN15" ca="1">SUM(IF(RIGHT(OFFSET('Vacation Tracker'!$M18:$Z18,0,BL$4))&lt;&gt;"O",IFERROR(--LEFT(OFFSET('Vacation Tracker'!$M18:$Z18,0,BL$4),LEN(OFFSET('Vacation Tracker'!$M18:$Z18,0,BL$4))-1),0)))</f>
        <v>0</v>
      </c>
      <c r="BO15" s="166">
        <f t="array" aca="1" ref="BO15" ca="1">SUM(IF(RIGHT(OFFSET('Vacation Tracker'!$M18:$Z18,0,BL$4))=BO$8,IFERROR(--LEFT(OFFSET('Vacation Tracker'!$M18:$Z18,0,BL$4),LEN(OFFSET('Vacation Tracker'!$M18:$Z18,0,BL$4))-1),0)))</f>
        <v>0</v>
      </c>
      <c r="BP15" s="165">
        <f ca="1">SUM(OFFSET('Vacation Tracker'!$M18:$Z18,0,BP$4))</f>
        <v>0</v>
      </c>
      <c r="BQ15" s="166">
        <f t="shared" ref="BQ15" ca="1" si="526">BP15-BR15</f>
        <v>0</v>
      </c>
      <c r="BR15" s="166">
        <f t="array" aca="1" ref="BR15" ca="1">SUM(IF(RIGHT(OFFSET('Vacation Tracker'!$M18:$Z18,0,BP$4))&lt;&gt;"O",IFERROR(--LEFT(OFFSET('Vacation Tracker'!$M18:$Z18,0,BP$4),LEN(OFFSET('Vacation Tracker'!$M18:$Z18,0,BP$4))-1),0)))</f>
        <v>0</v>
      </c>
      <c r="BS15" s="166">
        <f t="array" aca="1" ref="BS15" ca="1">SUM(IF(RIGHT(OFFSET('Vacation Tracker'!$M18:$Z18,0,BP$4))=BS$8,IFERROR(--LEFT(OFFSET('Vacation Tracker'!$M18:$Z18,0,BP$4),LEN(OFFSET('Vacation Tracker'!$M18:$Z18,0,BP$4))-1),0)))</f>
        <v>0</v>
      </c>
      <c r="BT15" s="165">
        <f ca="1">SUM(OFFSET('Vacation Tracker'!$M18:$Z18,0,BT$4))</f>
        <v>0</v>
      </c>
      <c r="BU15" s="166">
        <f t="shared" ref="BU15" ca="1" si="527">BT15-BV15</f>
        <v>0</v>
      </c>
      <c r="BV15" s="166">
        <f t="array" aca="1" ref="BV15" ca="1">SUM(IF(RIGHT(OFFSET('Vacation Tracker'!$M18:$Z18,0,BT$4))&lt;&gt;"O",IFERROR(--LEFT(OFFSET('Vacation Tracker'!$M18:$Z18,0,BT$4),LEN(OFFSET('Vacation Tracker'!$M18:$Z18,0,BT$4))-1),0)))</f>
        <v>0</v>
      </c>
      <c r="BW15" s="166">
        <f t="array" aca="1" ref="BW15" ca="1">SUM(IF(RIGHT(OFFSET('Vacation Tracker'!$M18:$Z18,0,BT$4))=BW$8,IFERROR(--LEFT(OFFSET('Vacation Tracker'!$M18:$Z18,0,BT$4),LEN(OFFSET('Vacation Tracker'!$M18:$Z18,0,BT$4))-1),0)))</f>
        <v>0</v>
      </c>
      <c r="BX15" s="165">
        <f ca="1">SUM(OFFSET('Vacation Tracker'!$M18:$Z18,0,BX$4))</f>
        <v>0</v>
      </c>
      <c r="BY15" s="166">
        <f t="shared" ref="BY15" ca="1" si="528">BX15-BZ15</f>
        <v>0</v>
      </c>
      <c r="BZ15" s="166">
        <f t="array" aca="1" ref="BZ15" ca="1">SUM(IF(RIGHT(OFFSET('Vacation Tracker'!$M18:$Z18,0,BX$4))&lt;&gt;"O",IFERROR(--LEFT(OFFSET('Vacation Tracker'!$M18:$Z18,0,BX$4),LEN(OFFSET('Vacation Tracker'!$M18:$Z18,0,BX$4))-1),0)))</f>
        <v>0</v>
      </c>
      <c r="CA15" s="166">
        <f t="array" aca="1" ref="CA15" ca="1">SUM(IF(RIGHT(OFFSET('Vacation Tracker'!$M18:$Z18,0,BX$4))=CA$8,IFERROR(--LEFT(OFFSET('Vacation Tracker'!$M18:$Z18,0,BX$4),LEN(OFFSET('Vacation Tracker'!$M18:$Z18,0,BX$4))-1),0)))</f>
        <v>0</v>
      </c>
      <c r="CB15" s="165">
        <f ca="1">SUM(OFFSET('Vacation Tracker'!$M18:$Z18,0,CB$4))</f>
        <v>0</v>
      </c>
      <c r="CC15" s="166">
        <f t="shared" ref="CC15" ca="1" si="529">CB15-CD15</f>
        <v>0</v>
      </c>
      <c r="CD15" s="166">
        <f t="array" aca="1" ref="CD15" ca="1">SUM(IF(RIGHT(OFFSET('Vacation Tracker'!$M18:$Z18,0,CB$4))&lt;&gt;"O",IFERROR(--LEFT(OFFSET('Vacation Tracker'!$M18:$Z18,0,CB$4),LEN(OFFSET('Vacation Tracker'!$M18:$Z18,0,CB$4))-1),0)))</f>
        <v>0</v>
      </c>
      <c r="CE15" s="166">
        <f t="array" aca="1" ref="CE15" ca="1">SUM(IF(RIGHT(OFFSET('Vacation Tracker'!$M18:$Z18,0,CB$4))=CE$8,IFERROR(--LEFT(OFFSET('Vacation Tracker'!$M18:$Z18,0,CB$4),LEN(OFFSET('Vacation Tracker'!$M18:$Z18,0,CB$4))-1),0)))</f>
        <v>0</v>
      </c>
      <c r="CF15" s="165">
        <f ca="1">SUM(OFFSET('Vacation Tracker'!$M18:$Z18,0,CF$4))</f>
        <v>0</v>
      </c>
      <c r="CG15" s="166">
        <f t="shared" ref="CG15" ca="1" si="530">CF15-CH15</f>
        <v>0</v>
      </c>
      <c r="CH15" s="166">
        <f t="array" aca="1" ref="CH15" ca="1">SUM(IF(RIGHT(OFFSET('Vacation Tracker'!$M18:$Z18,0,CF$4))&lt;&gt;"O",IFERROR(--LEFT(OFFSET('Vacation Tracker'!$M18:$Z18,0,CF$4),LEN(OFFSET('Vacation Tracker'!$M18:$Z18,0,CF$4))-1),0)))</f>
        <v>0</v>
      </c>
      <c r="CI15" s="166">
        <f t="array" aca="1" ref="CI15" ca="1">SUM(IF(RIGHT(OFFSET('Vacation Tracker'!$M18:$Z18,0,CF$4))=CI$8,IFERROR(--LEFT(OFFSET('Vacation Tracker'!$M18:$Z18,0,CF$4),LEN(OFFSET('Vacation Tracker'!$M18:$Z18,0,CF$4))-1),0)))</f>
        <v>0</v>
      </c>
      <c r="CJ15" s="165">
        <f ca="1">SUM(OFFSET('Vacation Tracker'!$M18:$Z18,0,CJ$4))</f>
        <v>0</v>
      </c>
      <c r="CK15" s="166">
        <f t="shared" ref="CK15" ca="1" si="531">CJ15-CL15</f>
        <v>0</v>
      </c>
      <c r="CL15" s="166">
        <f t="array" aca="1" ref="CL15" ca="1">SUM(IF(RIGHT(OFFSET('Vacation Tracker'!$M18:$Z18,0,CJ$4))&lt;&gt;"O",IFERROR(--LEFT(OFFSET('Vacation Tracker'!$M18:$Z18,0,CJ$4),LEN(OFFSET('Vacation Tracker'!$M18:$Z18,0,CJ$4))-1),0)))</f>
        <v>0</v>
      </c>
      <c r="CM15" s="166">
        <f t="array" aca="1" ref="CM15" ca="1">SUM(IF(RIGHT(OFFSET('Vacation Tracker'!$M18:$Z18,0,CJ$4))=CM$8,IFERROR(--LEFT(OFFSET('Vacation Tracker'!$M18:$Z18,0,CJ$4),LEN(OFFSET('Vacation Tracker'!$M18:$Z18,0,CJ$4))-1),0)))</f>
        <v>0</v>
      </c>
      <c r="CN15" s="165">
        <f ca="1">SUM(OFFSET('Vacation Tracker'!$M18:$Z18,0,CN$4))</f>
        <v>0</v>
      </c>
      <c r="CO15" s="166">
        <f t="shared" ref="CO15" ca="1" si="532">CN15-CP15</f>
        <v>0</v>
      </c>
      <c r="CP15" s="166">
        <f t="array" aca="1" ref="CP15" ca="1">SUM(IF(RIGHT(OFFSET('Vacation Tracker'!$M18:$Z18,0,CN$4))&lt;&gt;"O",IFERROR(--LEFT(OFFSET('Vacation Tracker'!$M18:$Z18,0,CN$4),LEN(OFFSET('Vacation Tracker'!$M18:$Z18,0,CN$4))-1),0)))</f>
        <v>0</v>
      </c>
      <c r="CQ15" s="166">
        <f t="array" aca="1" ref="CQ15" ca="1">SUM(IF(RIGHT(OFFSET('Vacation Tracker'!$M18:$Z18,0,CN$4))=CQ$8,IFERROR(--LEFT(OFFSET('Vacation Tracker'!$M18:$Z18,0,CN$4),LEN(OFFSET('Vacation Tracker'!$M18:$Z18,0,CN$4))-1),0)))</f>
        <v>0</v>
      </c>
      <c r="CR15" s="165">
        <f ca="1">SUM(OFFSET('Vacation Tracker'!$M18:$Z18,0,CR$4))</f>
        <v>0</v>
      </c>
      <c r="CS15" s="166">
        <f t="shared" ref="CS15" ca="1" si="533">CR15-CT15</f>
        <v>0</v>
      </c>
      <c r="CT15" s="166">
        <f t="array" aca="1" ref="CT15" ca="1">SUM(IF(RIGHT(OFFSET('Vacation Tracker'!$M18:$Z18,0,CR$4))&lt;&gt;"O",IFERROR(--LEFT(OFFSET('Vacation Tracker'!$M18:$Z18,0,CR$4),LEN(OFFSET('Vacation Tracker'!$M18:$Z18,0,CR$4))-1),0)))</f>
        <v>0</v>
      </c>
      <c r="CU15" s="166">
        <f t="array" aca="1" ref="CU15" ca="1">SUM(IF(RIGHT(OFFSET('Vacation Tracker'!$M18:$Z18,0,CR$4))=CU$8,IFERROR(--LEFT(OFFSET('Vacation Tracker'!$M18:$Z18,0,CR$4),LEN(OFFSET('Vacation Tracker'!$M18:$Z18,0,CR$4))-1),0)))</f>
        <v>0</v>
      </c>
      <c r="CV15" s="165">
        <f ca="1">SUM(OFFSET('Vacation Tracker'!$M18:$Z18,0,CV$4))</f>
        <v>0</v>
      </c>
      <c r="CW15" s="166">
        <f t="shared" ref="CW15" ca="1" si="534">CV15-CX15</f>
        <v>0</v>
      </c>
      <c r="CX15" s="166">
        <f t="array" aca="1" ref="CX15" ca="1">SUM(IF(RIGHT(OFFSET('Vacation Tracker'!$M18:$Z18,0,CV$4))&lt;&gt;"O",IFERROR(--LEFT(OFFSET('Vacation Tracker'!$M18:$Z18,0,CV$4),LEN(OFFSET('Vacation Tracker'!$M18:$Z18,0,CV$4))-1),0)))</f>
        <v>0</v>
      </c>
      <c r="CY15" s="166">
        <f t="array" aca="1" ref="CY15" ca="1">SUM(IF(RIGHT(OFFSET('Vacation Tracker'!$M18:$Z18,0,CV$4))=CY$8,IFERROR(--LEFT(OFFSET('Vacation Tracker'!$M18:$Z18,0,CV$4),LEN(OFFSET('Vacation Tracker'!$M18:$Z18,0,CV$4))-1),0)))</f>
        <v>0</v>
      </c>
      <c r="CZ15" s="165">
        <f ca="1">SUM(OFFSET('Vacation Tracker'!$M18:$Z18,0,CZ$4))</f>
        <v>0</v>
      </c>
      <c r="DA15" s="166">
        <f t="shared" ref="DA15" ca="1" si="535">CZ15-DB15</f>
        <v>0</v>
      </c>
      <c r="DB15" s="166">
        <f t="array" aca="1" ref="DB15" ca="1">SUM(IF(RIGHT(OFFSET('Vacation Tracker'!$M18:$Z18,0,CZ$4))&lt;&gt;"O",IFERROR(--LEFT(OFFSET('Vacation Tracker'!$M18:$Z18,0,CZ$4),LEN(OFFSET('Vacation Tracker'!$M18:$Z18,0,CZ$4))-1),0)))</f>
        <v>0</v>
      </c>
      <c r="DC15" s="166">
        <f t="array" aca="1" ref="DC15" ca="1">SUM(IF(RIGHT(OFFSET('Vacation Tracker'!$M18:$Z18,0,CZ$4))=DC$8,IFERROR(--LEFT(OFFSET('Vacation Tracker'!$M18:$Z18,0,CZ$4),LEN(OFFSET('Vacation Tracker'!$M18:$Z18,0,CZ$4))-1),0)))</f>
        <v>0</v>
      </c>
      <c r="DD15" s="165">
        <f ca="1">SUM(OFFSET('Vacation Tracker'!$M18:$Z18,0,DD$4))</f>
        <v>0</v>
      </c>
      <c r="DE15" s="166">
        <f t="shared" ref="DE15" ca="1" si="536">DD15-DF15</f>
        <v>0</v>
      </c>
      <c r="DF15" s="166">
        <f t="array" aca="1" ref="DF15" ca="1">SUM(IF(RIGHT(OFFSET('Vacation Tracker'!$M18:$Z18,0,DD$4))&lt;&gt;"O",IFERROR(--LEFT(OFFSET('Vacation Tracker'!$M18:$Z18,0,DD$4),LEN(OFFSET('Vacation Tracker'!$M18:$Z18,0,DD$4))-1),0)))</f>
        <v>0</v>
      </c>
      <c r="DG15" s="166">
        <f t="array" aca="1" ref="DG15" ca="1">SUM(IF(RIGHT(OFFSET('Vacation Tracker'!$M18:$Z18,0,DD$4))=DG$8,IFERROR(--LEFT(OFFSET('Vacation Tracker'!$M18:$Z18,0,DD$4),LEN(OFFSET('Vacation Tracker'!$M18:$Z18,0,DD$4))-1),0)))</f>
        <v>0</v>
      </c>
      <c r="DH15" s="165">
        <f ca="1">SUM(OFFSET('Vacation Tracker'!$M18:$Z18,0,DH$4))</f>
        <v>0</v>
      </c>
      <c r="DI15" s="166">
        <f t="shared" ref="DI15" ca="1" si="537">DH15-DJ15</f>
        <v>0</v>
      </c>
      <c r="DJ15" s="166">
        <f t="array" aca="1" ref="DJ15" ca="1">SUM(IF(RIGHT(OFFSET('Vacation Tracker'!$M18:$Z18,0,DH$4))&lt;&gt;"O",IFERROR(--LEFT(OFFSET('Vacation Tracker'!$M18:$Z18,0,DH$4),LEN(OFFSET('Vacation Tracker'!$M18:$Z18,0,DH$4))-1),0)))</f>
        <v>0</v>
      </c>
      <c r="DK15" s="166">
        <f t="array" aca="1" ref="DK15" ca="1">SUM(IF(RIGHT(OFFSET('Vacation Tracker'!$M18:$Z18,0,DH$4))=DK$8,IFERROR(--LEFT(OFFSET('Vacation Tracker'!$M18:$Z18,0,DH$4),LEN(OFFSET('Vacation Tracker'!$M18:$Z18,0,DH$4))-1),0)))</f>
        <v>0</v>
      </c>
      <c r="DL15" s="165">
        <f ca="1">SUM(OFFSET('Vacation Tracker'!$M18:$Z18,0,DL$4))</f>
        <v>0</v>
      </c>
      <c r="DM15" s="166">
        <f t="shared" ref="DM15" ca="1" si="538">DL15-DN15</f>
        <v>0</v>
      </c>
      <c r="DN15" s="166">
        <f t="array" aca="1" ref="DN15" ca="1">SUM(IF(RIGHT(OFFSET('Vacation Tracker'!$M18:$Z18,0,DL$4))&lt;&gt;"O",IFERROR(--LEFT(OFFSET('Vacation Tracker'!$M18:$Z18,0,DL$4),LEN(OFFSET('Vacation Tracker'!$M18:$Z18,0,DL$4))-1),0)))</f>
        <v>0</v>
      </c>
      <c r="DO15" s="166">
        <f t="array" aca="1" ref="DO15" ca="1">SUM(IF(RIGHT(OFFSET('Vacation Tracker'!$M18:$Z18,0,DL$4))=DO$8,IFERROR(--LEFT(OFFSET('Vacation Tracker'!$M18:$Z18,0,DL$4),LEN(OFFSET('Vacation Tracker'!$M18:$Z18,0,DL$4))-1),0)))</f>
        <v>0</v>
      </c>
      <c r="DP15" s="165">
        <f ca="1">SUM(OFFSET('Vacation Tracker'!$M18:$Z18,0,DP$4))</f>
        <v>0</v>
      </c>
      <c r="DQ15" s="166">
        <f t="shared" ref="DQ15" ca="1" si="539">DP15-DR15</f>
        <v>0</v>
      </c>
      <c r="DR15" s="166">
        <f t="array" aca="1" ref="DR15" ca="1">SUM(IF(RIGHT(OFFSET('Vacation Tracker'!$M18:$Z18,0,DP$4))&lt;&gt;"O",IFERROR(--LEFT(OFFSET('Vacation Tracker'!$M18:$Z18,0,DP$4),LEN(OFFSET('Vacation Tracker'!$M18:$Z18,0,DP$4))-1),0)))</f>
        <v>0</v>
      </c>
      <c r="DS15" s="166">
        <f t="array" aca="1" ref="DS15" ca="1">SUM(IF(RIGHT(OFFSET('Vacation Tracker'!$M18:$Z18,0,DP$4))=DS$8,IFERROR(--LEFT(OFFSET('Vacation Tracker'!$M18:$Z18,0,DP$4),LEN(OFFSET('Vacation Tracker'!$M18:$Z18,0,DP$4))-1),0)))</f>
        <v>0</v>
      </c>
      <c r="DT15" s="165">
        <f ca="1">SUM(OFFSET('Vacation Tracker'!$M18:$Z18,0,DT$4))</f>
        <v>0</v>
      </c>
      <c r="DU15" s="166">
        <f t="shared" ref="DU15" ca="1" si="540">DT15-DV15</f>
        <v>0</v>
      </c>
      <c r="DV15" s="166">
        <f t="array" aca="1" ref="DV15" ca="1">SUM(IF(RIGHT(OFFSET('Vacation Tracker'!$M18:$Z18,0,DT$4))&lt;&gt;"O",IFERROR(--LEFT(OFFSET('Vacation Tracker'!$M18:$Z18,0,DT$4),LEN(OFFSET('Vacation Tracker'!$M18:$Z18,0,DT$4))-1),0)))</f>
        <v>0</v>
      </c>
      <c r="DW15" s="166">
        <f t="array" aca="1" ref="DW15" ca="1">SUM(IF(RIGHT(OFFSET('Vacation Tracker'!$M18:$Z18,0,DT$4))=DW$8,IFERROR(--LEFT(OFFSET('Vacation Tracker'!$M18:$Z18,0,DT$4),LEN(OFFSET('Vacation Tracker'!$M18:$Z18,0,DT$4))-1),0)))</f>
        <v>0</v>
      </c>
      <c r="DX15" s="165">
        <f ca="1">SUM(OFFSET('Vacation Tracker'!$M18:$Z18,0,DX$4))</f>
        <v>0</v>
      </c>
      <c r="DY15" s="166">
        <f t="shared" ref="DY15" ca="1" si="541">DX15-DZ15</f>
        <v>0</v>
      </c>
      <c r="DZ15" s="166">
        <f t="array" aca="1" ref="DZ15" ca="1">SUM(IF(RIGHT(OFFSET('Vacation Tracker'!$M18:$Z18,0,DX$4))&lt;&gt;"O",IFERROR(--LEFT(OFFSET('Vacation Tracker'!$M18:$Z18,0,DX$4),LEN(OFFSET('Vacation Tracker'!$M18:$Z18,0,DX$4))-1),0)))</f>
        <v>0</v>
      </c>
      <c r="EA15" s="166">
        <f t="array" aca="1" ref="EA15" ca="1">SUM(IF(RIGHT(OFFSET('Vacation Tracker'!$M18:$Z18,0,DX$4))=EA$8,IFERROR(--LEFT(OFFSET('Vacation Tracker'!$M18:$Z18,0,DX$4),LEN(OFFSET('Vacation Tracker'!$M18:$Z18,0,DX$4))-1),0)))</f>
        <v>0</v>
      </c>
      <c r="EB15" s="165">
        <f ca="1">SUM(OFFSET('Vacation Tracker'!$M18:$Z18,0,EB$4))</f>
        <v>0</v>
      </c>
      <c r="EC15" s="166">
        <f t="shared" ref="EC15" ca="1" si="542">EB15-ED15</f>
        <v>0</v>
      </c>
      <c r="ED15" s="166">
        <f t="array" aca="1" ref="ED15" ca="1">SUM(IF(RIGHT(OFFSET('Vacation Tracker'!$M18:$Z18,0,EB$4))&lt;&gt;"O",IFERROR(--LEFT(OFFSET('Vacation Tracker'!$M18:$Z18,0,EB$4),LEN(OFFSET('Vacation Tracker'!$M18:$Z18,0,EB$4))-1),0)))</f>
        <v>0</v>
      </c>
      <c r="EE15" s="166">
        <f t="array" aca="1" ref="EE15" ca="1">SUM(IF(RIGHT(OFFSET('Vacation Tracker'!$M18:$Z18,0,EB$4))=EE$8,IFERROR(--LEFT(OFFSET('Vacation Tracker'!$M18:$Z18,0,EB$4),LEN(OFFSET('Vacation Tracker'!$M18:$Z18,0,EB$4))-1),0)))</f>
        <v>0</v>
      </c>
      <c r="EF15" s="165">
        <f ca="1">SUM(OFFSET('Vacation Tracker'!$M18:$Z18,0,EF$4))</f>
        <v>0</v>
      </c>
      <c r="EG15" s="166">
        <f t="shared" ref="EG15" ca="1" si="543">EF15-EH15</f>
        <v>0</v>
      </c>
      <c r="EH15" s="166">
        <f t="array" aca="1" ref="EH15" ca="1">SUM(IF(RIGHT(OFFSET('Vacation Tracker'!$M18:$Z18,0,EF$4))&lt;&gt;"O",IFERROR(--LEFT(OFFSET('Vacation Tracker'!$M18:$Z18,0,EF$4),LEN(OFFSET('Vacation Tracker'!$M18:$Z18,0,EF$4))-1),0)))</f>
        <v>0</v>
      </c>
      <c r="EI15" s="166">
        <f t="array" aca="1" ref="EI15" ca="1">SUM(IF(RIGHT(OFFSET('Vacation Tracker'!$M18:$Z18,0,EF$4))=EI$8,IFERROR(--LEFT(OFFSET('Vacation Tracker'!$M18:$Z18,0,EF$4),LEN(OFFSET('Vacation Tracker'!$M18:$Z18,0,EF$4))-1),0)))</f>
        <v>0</v>
      </c>
      <c r="EJ15" s="165">
        <f ca="1">SUM(OFFSET('Vacation Tracker'!$M18:$Z18,0,EJ$4))</f>
        <v>0</v>
      </c>
      <c r="EK15" s="166">
        <f t="shared" ref="EK15" ca="1" si="544">EJ15-EL15</f>
        <v>0</v>
      </c>
      <c r="EL15" s="166">
        <f t="array" aca="1" ref="EL15" ca="1">SUM(IF(RIGHT(OFFSET('Vacation Tracker'!$M18:$Z18,0,EJ$4))&lt;&gt;"O",IFERROR(--LEFT(OFFSET('Vacation Tracker'!$M18:$Z18,0,EJ$4),LEN(OFFSET('Vacation Tracker'!$M18:$Z18,0,EJ$4))-1),0)))</f>
        <v>0</v>
      </c>
      <c r="EM15" s="166">
        <f t="array" aca="1" ref="EM15" ca="1">SUM(IF(RIGHT(OFFSET('Vacation Tracker'!$M18:$Z18,0,EJ$4))=EM$8,IFERROR(--LEFT(OFFSET('Vacation Tracker'!$M18:$Z18,0,EJ$4),LEN(OFFSET('Vacation Tracker'!$M18:$Z18,0,EJ$4))-1),0)))</f>
        <v>0</v>
      </c>
      <c r="EN15" s="165">
        <f ca="1">SUM(OFFSET('Vacation Tracker'!$M18:$Z18,0,EN$4))</f>
        <v>0</v>
      </c>
      <c r="EO15" s="166">
        <f t="shared" ref="EO15" ca="1" si="545">EN15-EP15</f>
        <v>0</v>
      </c>
      <c r="EP15" s="166">
        <f t="array" aca="1" ref="EP15" ca="1">SUM(IF(RIGHT(OFFSET('Vacation Tracker'!$M18:$Z18,0,EN$4))&lt;&gt;"O",IFERROR(--LEFT(OFFSET('Vacation Tracker'!$M18:$Z18,0,EN$4),LEN(OFFSET('Vacation Tracker'!$M18:$Z18,0,EN$4))-1),0)))</f>
        <v>0</v>
      </c>
      <c r="EQ15" s="166">
        <f t="array" aca="1" ref="EQ15" ca="1">SUM(IF(RIGHT(OFFSET('Vacation Tracker'!$M18:$Z18,0,EN$4))=EQ$8,IFERROR(--LEFT(OFFSET('Vacation Tracker'!$M18:$Z18,0,EN$4),LEN(OFFSET('Vacation Tracker'!$M18:$Z18,0,EN$4))-1),0)))</f>
        <v>0</v>
      </c>
      <c r="ER15" s="165">
        <f ca="1">SUM(OFFSET('Vacation Tracker'!$M18:$Z18,0,ER$4))</f>
        <v>0</v>
      </c>
      <c r="ES15" s="166">
        <f t="shared" ref="ES15" ca="1" si="546">ER15-ET15</f>
        <v>0</v>
      </c>
      <c r="ET15" s="166">
        <f t="array" aca="1" ref="ET15" ca="1">SUM(IF(RIGHT(OFFSET('Vacation Tracker'!$M18:$Z18,0,ER$4))&lt;&gt;"O",IFERROR(--LEFT(OFFSET('Vacation Tracker'!$M18:$Z18,0,ER$4),LEN(OFFSET('Vacation Tracker'!$M18:$Z18,0,ER$4))-1),0)))</f>
        <v>0</v>
      </c>
      <c r="EU15" s="166">
        <f t="array" aca="1" ref="EU15" ca="1">SUM(IF(RIGHT(OFFSET('Vacation Tracker'!$M18:$Z18,0,ER$4))=EU$8,IFERROR(--LEFT(OFFSET('Vacation Tracker'!$M18:$Z18,0,ER$4),LEN(OFFSET('Vacation Tracker'!$M18:$Z18,0,ER$4))-1),0)))</f>
        <v>0</v>
      </c>
      <c r="EV15" s="165">
        <f ca="1">SUM(OFFSET('Vacation Tracker'!$M18:$Z18,0,EV$4))</f>
        <v>0</v>
      </c>
      <c r="EW15" s="166">
        <f t="shared" ref="EW15" ca="1" si="547">EV15-EX15</f>
        <v>0</v>
      </c>
      <c r="EX15" s="166">
        <f t="array" aca="1" ref="EX15" ca="1">SUM(IF(RIGHT(OFFSET('Vacation Tracker'!$M18:$Z18,0,EV$4))&lt;&gt;"O",IFERROR(--LEFT(OFFSET('Vacation Tracker'!$M18:$Z18,0,EV$4),LEN(OFFSET('Vacation Tracker'!$M18:$Z18,0,EV$4))-1),0)))</f>
        <v>0</v>
      </c>
      <c r="EY15" s="166">
        <f t="array" aca="1" ref="EY15" ca="1">SUM(IF(RIGHT(OFFSET('Vacation Tracker'!$M18:$Z18,0,EV$4))=EY$8,IFERROR(--LEFT(OFFSET('Vacation Tracker'!$M18:$Z18,0,EV$4),LEN(OFFSET('Vacation Tracker'!$M18:$Z18,0,EV$4))-1),0)))</f>
        <v>0</v>
      </c>
      <c r="EZ15" s="165">
        <f ca="1">SUM(OFFSET('Vacation Tracker'!$M18:$Z18,0,EZ$4))</f>
        <v>0</v>
      </c>
      <c r="FA15" s="166">
        <f t="shared" ref="FA15" ca="1" si="548">EZ15-FB15</f>
        <v>0</v>
      </c>
      <c r="FB15" s="166">
        <f t="array" aca="1" ref="FB15" ca="1">SUM(IF(RIGHT(OFFSET('Vacation Tracker'!$M18:$Z18,0,EZ$4))&lt;&gt;"O",IFERROR(--LEFT(OFFSET('Vacation Tracker'!$M18:$Z18,0,EZ$4),LEN(OFFSET('Vacation Tracker'!$M18:$Z18,0,EZ$4))-1),0)))</f>
        <v>0</v>
      </c>
      <c r="FC15" s="166">
        <f t="array" aca="1" ref="FC15" ca="1">SUM(IF(RIGHT(OFFSET('Vacation Tracker'!$M18:$Z18,0,EZ$4))=FC$8,IFERROR(--LEFT(OFFSET('Vacation Tracker'!$M18:$Z18,0,EZ$4),LEN(OFFSET('Vacation Tracker'!$M18:$Z18,0,EZ$4))-1),0)))</f>
        <v>0</v>
      </c>
      <c r="FD15" s="165">
        <f ca="1">SUM(OFFSET('Vacation Tracker'!$M18:$Z18,0,FD$4))</f>
        <v>0</v>
      </c>
      <c r="FE15" s="166">
        <f t="shared" ref="FE15" ca="1" si="549">FD15-FF15</f>
        <v>0</v>
      </c>
      <c r="FF15" s="166">
        <f t="array" aca="1" ref="FF15" ca="1">SUM(IF(RIGHT(OFFSET('Vacation Tracker'!$M18:$Z18,0,FD$4))&lt;&gt;"O",IFERROR(--LEFT(OFFSET('Vacation Tracker'!$M18:$Z18,0,FD$4),LEN(OFFSET('Vacation Tracker'!$M18:$Z18,0,FD$4))-1),0)))</f>
        <v>0</v>
      </c>
      <c r="FG15" s="166">
        <f t="array" aca="1" ref="FG15" ca="1">SUM(IF(RIGHT(OFFSET('Vacation Tracker'!$M18:$Z18,0,FD$4))=FG$8,IFERROR(--LEFT(OFFSET('Vacation Tracker'!$M18:$Z18,0,FD$4),LEN(OFFSET('Vacation Tracker'!$M18:$Z18,0,FD$4))-1),0)))</f>
        <v>0</v>
      </c>
      <c r="FH15" s="165">
        <f ca="1">SUM(OFFSET('Vacation Tracker'!$M18:$Z18,0,FH$4))</f>
        <v>0</v>
      </c>
      <c r="FI15" s="166">
        <f t="shared" ref="FI15" ca="1" si="550">FH15-FJ15</f>
        <v>0</v>
      </c>
      <c r="FJ15" s="166">
        <f t="array" aca="1" ref="FJ15" ca="1">SUM(IF(RIGHT(OFFSET('Vacation Tracker'!$M18:$Z18,0,FH$4))&lt;&gt;"O",IFERROR(--LEFT(OFFSET('Vacation Tracker'!$M18:$Z18,0,FH$4),LEN(OFFSET('Vacation Tracker'!$M18:$Z18,0,FH$4))-1),0)))</f>
        <v>0</v>
      </c>
      <c r="FK15" s="166">
        <f t="array" aca="1" ref="FK15" ca="1">SUM(IF(RIGHT(OFFSET('Vacation Tracker'!$M18:$Z18,0,FH$4))=FK$8,IFERROR(--LEFT(OFFSET('Vacation Tracker'!$M18:$Z18,0,FH$4),LEN(OFFSET('Vacation Tracker'!$M18:$Z18,0,FH$4))-1),0)))</f>
        <v>0</v>
      </c>
      <c r="FL15" s="165">
        <f ca="1">SUM(OFFSET('Vacation Tracker'!$M18:$Z18,0,FL$4))</f>
        <v>0</v>
      </c>
      <c r="FM15" s="166">
        <f t="shared" ref="FM15" ca="1" si="551">FL15-FN15</f>
        <v>0</v>
      </c>
      <c r="FN15" s="166">
        <f t="array" aca="1" ref="FN15" ca="1">SUM(IF(RIGHT(OFFSET('Vacation Tracker'!$M18:$Z18,0,FL$4))&lt;&gt;"O",IFERROR(--LEFT(OFFSET('Vacation Tracker'!$M18:$Z18,0,FL$4),LEN(OFFSET('Vacation Tracker'!$M18:$Z18,0,FL$4))-1),0)))</f>
        <v>0</v>
      </c>
      <c r="FO15" s="166">
        <f t="array" aca="1" ref="FO15" ca="1">SUM(IF(RIGHT(OFFSET('Vacation Tracker'!$M18:$Z18,0,FL$4))=FO$8,IFERROR(--LEFT(OFFSET('Vacation Tracker'!$M18:$Z18,0,FL$4),LEN(OFFSET('Vacation Tracker'!$M18:$Z18,0,FL$4))-1),0)))</f>
        <v>0</v>
      </c>
      <c r="FP15" s="165">
        <f ca="1">SUM(OFFSET('Vacation Tracker'!$M18:$Z18,0,FP$4))</f>
        <v>0</v>
      </c>
      <c r="FQ15" s="166">
        <f t="shared" ref="FQ15" ca="1" si="552">FP15-FR15</f>
        <v>0</v>
      </c>
      <c r="FR15" s="166">
        <f t="array" aca="1" ref="FR15" ca="1">SUM(IF(RIGHT(OFFSET('Vacation Tracker'!$M18:$Z18,0,FP$4))&lt;&gt;"O",IFERROR(--LEFT(OFFSET('Vacation Tracker'!$M18:$Z18,0,FP$4),LEN(OFFSET('Vacation Tracker'!$M18:$Z18,0,FP$4))-1),0)))</f>
        <v>0</v>
      </c>
      <c r="FS15" s="166">
        <f t="array" aca="1" ref="FS15" ca="1">SUM(IF(RIGHT(OFFSET('Vacation Tracker'!$M18:$Z18,0,FP$4))=FS$8,IFERROR(--LEFT(OFFSET('Vacation Tracker'!$M18:$Z18,0,FP$4),LEN(OFFSET('Vacation Tracker'!$M18:$Z18,0,FP$4))-1),0)))</f>
        <v>0</v>
      </c>
      <c r="FT15" s="165">
        <f ca="1">SUM(OFFSET('Vacation Tracker'!$M18:$Z18,0,FT$4))</f>
        <v>0</v>
      </c>
      <c r="FU15" s="166">
        <f t="shared" ref="FU15" ca="1" si="553">FT15-FV15</f>
        <v>0</v>
      </c>
      <c r="FV15" s="166">
        <f t="array" aca="1" ref="FV15" ca="1">SUM(IF(RIGHT(OFFSET('Vacation Tracker'!$M18:$Z18,0,FT$4))&lt;&gt;"O",IFERROR(--LEFT(OFFSET('Vacation Tracker'!$M18:$Z18,0,FT$4),LEN(OFFSET('Vacation Tracker'!$M18:$Z18,0,FT$4))-1),0)))</f>
        <v>0</v>
      </c>
      <c r="FW15" s="166">
        <f t="array" aca="1" ref="FW15" ca="1">SUM(IF(RIGHT(OFFSET('Vacation Tracker'!$M18:$Z18,0,FT$4))=FW$8,IFERROR(--LEFT(OFFSET('Vacation Tracker'!$M18:$Z18,0,FT$4),LEN(OFFSET('Vacation Tracker'!$M18:$Z18,0,FT$4))-1),0)))</f>
        <v>0</v>
      </c>
      <c r="FX15" s="165">
        <f ca="1">SUM(OFFSET('Vacation Tracker'!$M18:$Z18,0,FX$4))</f>
        <v>0</v>
      </c>
      <c r="FY15" s="166">
        <f t="shared" ref="FY15" ca="1" si="554">FX15-FZ15</f>
        <v>0</v>
      </c>
      <c r="FZ15" s="166">
        <f t="array" aca="1" ref="FZ15" ca="1">SUM(IF(RIGHT(OFFSET('Vacation Tracker'!$M18:$Z18,0,FX$4))&lt;&gt;"O",IFERROR(--LEFT(OFFSET('Vacation Tracker'!$M18:$Z18,0,FX$4),LEN(OFFSET('Vacation Tracker'!$M18:$Z18,0,FX$4))-1),0)))</f>
        <v>0</v>
      </c>
      <c r="GA15" s="166">
        <f t="array" aca="1" ref="GA15" ca="1">SUM(IF(RIGHT(OFFSET('Vacation Tracker'!$M18:$Z18,0,FX$4))=GA$8,IFERROR(--LEFT(OFFSET('Vacation Tracker'!$M18:$Z18,0,FX$4),LEN(OFFSET('Vacation Tracker'!$M18:$Z18,0,FX$4))-1),0)))</f>
        <v>0</v>
      </c>
      <c r="GB15" s="165">
        <f ca="1">SUM(OFFSET('Vacation Tracker'!$M18:$Z18,0,GB$4))</f>
        <v>0</v>
      </c>
      <c r="GC15" s="166">
        <f t="shared" ref="GC15" ca="1" si="555">GB15-GD15</f>
        <v>0</v>
      </c>
      <c r="GD15" s="166">
        <f t="array" aca="1" ref="GD15" ca="1">SUM(IF(RIGHT(OFFSET('Vacation Tracker'!$M18:$Z18,0,GB$4))&lt;&gt;"O",IFERROR(--LEFT(OFFSET('Vacation Tracker'!$M18:$Z18,0,GB$4),LEN(OFFSET('Vacation Tracker'!$M18:$Z18,0,GB$4))-1),0)))</f>
        <v>0</v>
      </c>
      <c r="GE15" s="166">
        <f t="array" aca="1" ref="GE15" ca="1">SUM(IF(RIGHT(OFFSET('Vacation Tracker'!$M18:$Z18,0,GB$4))=GE$8,IFERROR(--LEFT(OFFSET('Vacation Tracker'!$M18:$Z18,0,GB$4),LEN(OFFSET('Vacation Tracker'!$M18:$Z18,0,GB$4))-1),0)))</f>
        <v>0</v>
      </c>
      <c r="GF15" s="165">
        <f ca="1">SUM(OFFSET('Vacation Tracker'!$M18:$Z18,0,GF$4))</f>
        <v>0</v>
      </c>
      <c r="GG15" s="166">
        <f t="shared" ref="GG15" ca="1" si="556">GF15-GH15</f>
        <v>0</v>
      </c>
      <c r="GH15" s="166">
        <f t="array" aca="1" ref="GH15" ca="1">SUM(IF(RIGHT(OFFSET('Vacation Tracker'!$M18:$Z18,0,GF$4))&lt;&gt;"O",IFERROR(--LEFT(OFFSET('Vacation Tracker'!$M18:$Z18,0,GF$4),LEN(OFFSET('Vacation Tracker'!$M18:$Z18,0,GF$4))-1),0)))</f>
        <v>0</v>
      </c>
      <c r="GI15" s="166">
        <f t="array" aca="1" ref="GI15" ca="1">SUM(IF(RIGHT(OFFSET('Vacation Tracker'!$M18:$Z18,0,GF$4))=GI$8,IFERROR(--LEFT(OFFSET('Vacation Tracker'!$M18:$Z18,0,GF$4),LEN(OFFSET('Vacation Tracker'!$M18:$Z18,0,GF$4))-1),0)))</f>
        <v>0</v>
      </c>
      <c r="GJ15" s="165">
        <f ca="1">SUM(OFFSET('Vacation Tracker'!$M18:$Z18,0,GJ$4))</f>
        <v>0</v>
      </c>
      <c r="GK15" s="166">
        <f t="shared" ref="GK15" ca="1" si="557">GJ15-GL15</f>
        <v>0</v>
      </c>
      <c r="GL15" s="166">
        <f t="array" aca="1" ref="GL15" ca="1">SUM(IF(RIGHT(OFFSET('Vacation Tracker'!$M18:$Z18,0,GJ$4))&lt;&gt;"O",IFERROR(--LEFT(OFFSET('Vacation Tracker'!$M18:$Z18,0,GJ$4),LEN(OFFSET('Vacation Tracker'!$M18:$Z18,0,GJ$4))-1),0)))</f>
        <v>0</v>
      </c>
      <c r="GM15" s="166">
        <f t="array" aca="1" ref="GM15" ca="1">SUM(IF(RIGHT(OFFSET('Vacation Tracker'!$M18:$Z18,0,GJ$4))=GM$8,IFERROR(--LEFT(OFFSET('Vacation Tracker'!$M18:$Z18,0,GJ$4),LEN(OFFSET('Vacation Tracker'!$M18:$Z18,0,GJ$4))-1),0)))</f>
        <v>0</v>
      </c>
      <c r="GN15" s="165">
        <f ca="1">SUM(OFFSET('Vacation Tracker'!$M18:$Z18,0,GN$4))</f>
        <v>0</v>
      </c>
      <c r="GO15" s="166">
        <f t="shared" ref="GO15" ca="1" si="558">GN15-GP15</f>
        <v>0</v>
      </c>
      <c r="GP15" s="166">
        <f t="array" aca="1" ref="GP15" ca="1">SUM(IF(RIGHT(OFFSET('Vacation Tracker'!$M18:$Z18,0,GN$4))&lt;&gt;"O",IFERROR(--LEFT(OFFSET('Vacation Tracker'!$M18:$Z18,0,GN$4),LEN(OFFSET('Vacation Tracker'!$M18:$Z18,0,GN$4))-1),0)))</f>
        <v>0</v>
      </c>
      <c r="GQ15" s="166">
        <f t="array" aca="1" ref="GQ15" ca="1">SUM(IF(RIGHT(OFFSET('Vacation Tracker'!$M18:$Z18,0,GN$4))=GQ$8,IFERROR(--LEFT(OFFSET('Vacation Tracker'!$M18:$Z18,0,GN$4),LEN(OFFSET('Vacation Tracker'!$M18:$Z18,0,GN$4))-1),0)))</f>
        <v>0</v>
      </c>
      <c r="GR15" s="165">
        <f ca="1">SUM(OFFSET('Vacation Tracker'!$M18:$Z18,0,GR$4))</f>
        <v>0</v>
      </c>
      <c r="GS15" s="166">
        <f t="shared" ref="GS15" ca="1" si="559">GR15-GT15</f>
        <v>0</v>
      </c>
      <c r="GT15" s="166">
        <f t="array" aca="1" ref="GT15" ca="1">SUM(IF(RIGHT(OFFSET('Vacation Tracker'!$M18:$Z18,0,GR$4))&lt;&gt;"O",IFERROR(--LEFT(OFFSET('Vacation Tracker'!$M18:$Z18,0,GR$4),LEN(OFFSET('Vacation Tracker'!$M18:$Z18,0,GR$4))-1),0)))</f>
        <v>0</v>
      </c>
      <c r="GU15" s="166">
        <f t="array" aca="1" ref="GU15" ca="1">SUM(IF(RIGHT(OFFSET('Vacation Tracker'!$M18:$Z18,0,GR$4))=GU$8,IFERROR(--LEFT(OFFSET('Vacation Tracker'!$M18:$Z18,0,GR$4),LEN(OFFSET('Vacation Tracker'!$M18:$Z18,0,GR$4))-1),0)))</f>
        <v>0</v>
      </c>
      <c r="GV15" s="165">
        <f ca="1">SUM(OFFSET('Vacation Tracker'!$M18:$Z18,0,GV$4))</f>
        <v>0</v>
      </c>
      <c r="GW15" s="166">
        <f t="shared" ref="GW15" ca="1" si="560">GV15-GX15</f>
        <v>0</v>
      </c>
      <c r="GX15" s="166">
        <f t="array" aca="1" ref="GX15" ca="1">SUM(IF(RIGHT(OFFSET('Vacation Tracker'!$M18:$Z18,0,GV$4))&lt;&gt;"O",IFERROR(--LEFT(OFFSET('Vacation Tracker'!$M18:$Z18,0,GV$4),LEN(OFFSET('Vacation Tracker'!$M18:$Z18,0,GV$4))-1),0)))</f>
        <v>0</v>
      </c>
      <c r="GY15" s="166">
        <f t="array" aca="1" ref="GY15" ca="1">SUM(IF(RIGHT(OFFSET('Vacation Tracker'!$M18:$Z18,0,GV$4))=GY$8,IFERROR(--LEFT(OFFSET('Vacation Tracker'!$M18:$Z18,0,GV$4),LEN(OFFSET('Vacation Tracker'!$M18:$Z18,0,GV$4))-1),0)))</f>
        <v>0</v>
      </c>
      <c r="GZ15" s="165">
        <f ca="1">SUM(OFFSET('Vacation Tracker'!$M18:$Z18,0,GZ$4))</f>
        <v>0</v>
      </c>
      <c r="HA15" s="166">
        <f t="shared" ref="HA15" ca="1" si="561">GZ15-HB15</f>
        <v>0</v>
      </c>
      <c r="HB15" s="166">
        <f t="array" aca="1" ref="HB15" ca="1">SUM(IF(RIGHT(OFFSET('Vacation Tracker'!$M18:$Z18,0,GZ$4))&lt;&gt;"O",IFERROR(--LEFT(OFFSET('Vacation Tracker'!$M18:$Z18,0,GZ$4),LEN(OFFSET('Vacation Tracker'!$M18:$Z18,0,GZ$4))-1),0)))</f>
        <v>0</v>
      </c>
      <c r="HC15" s="166">
        <f t="array" aca="1" ref="HC15" ca="1">SUM(IF(RIGHT(OFFSET('Vacation Tracker'!$M18:$Z18,0,GZ$4))=HC$8,IFERROR(--LEFT(OFFSET('Vacation Tracker'!$M18:$Z18,0,GZ$4),LEN(OFFSET('Vacation Tracker'!$M18:$Z18,0,GZ$4))-1),0)))</f>
        <v>0</v>
      </c>
      <c r="HD15" s="165">
        <f ca="1">SUM(OFFSET('Vacation Tracker'!$M18:$Z18,0,HD$4))</f>
        <v>0</v>
      </c>
      <c r="HE15" s="166">
        <f t="shared" ref="HE15" ca="1" si="562">HD15-HF15</f>
        <v>0</v>
      </c>
      <c r="HF15" s="166">
        <f t="array" aca="1" ref="HF15" ca="1">SUM(IF(RIGHT(OFFSET('Vacation Tracker'!$M18:$Z18,0,HD$4))&lt;&gt;"O",IFERROR(--LEFT(OFFSET('Vacation Tracker'!$M18:$Z18,0,HD$4),LEN(OFFSET('Vacation Tracker'!$M18:$Z18,0,HD$4))-1),0)))</f>
        <v>0</v>
      </c>
      <c r="HG15" s="166">
        <f t="array" aca="1" ref="HG15" ca="1">SUM(IF(RIGHT(OFFSET('Vacation Tracker'!$M18:$Z18,0,HD$4))=HG$8,IFERROR(--LEFT(OFFSET('Vacation Tracker'!$M18:$Z18,0,HD$4),LEN(OFFSET('Vacation Tracker'!$M18:$Z18,0,HD$4))-1),0)))</f>
        <v>0</v>
      </c>
      <c r="HH15" s="165">
        <f ca="1">SUM(OFFSET('Vacation Tracker'!$M18:$Z18,0,HH$4))</f>
        <v>0</v>
      </c>
      <c r="HI15" s="166">
        <f t="shared" ref="HI15" ca="1" si="563">HH15-HJ15</f>
        <v>0</v>
      </c>
      <c r="HJ15" s="166">
        <f t="array" aca="1" ref="HJ15" ca="1">SUM(IF(RIGHT(OFFSET('Vacation Tracker'!$M18:$Z18,0,HH$4))&lt;&gt;"O",IFERROR(--LEFT(OFFSET('Vacation Tracker'!$M18:$Z18,0,HH$4),LEN(OFFSET('Vacation Tracker'!$M18:$Z18,0,HH$4))-1),0)))</f>
        <v>0</v>
      </c>
      <c r="HK15" s="166">
        <f t="array" aca="1" ref="HK15" ca="1">SUM(IF(RIGHT(OFFSET('Vacation Tracker'!$M18:$Z18,0,HH$4))=HK$8,IFERROR(--LEFT(OFFSET('Vacation Tracker'!$M18:$Z18,0,HH$4),LEN(OFFSET('Vacation Tracker'!$M18:$Z18,0,HH$4))-1),0)))</f>
        <v>0</v>
      </c>
      <c r="HL15" s="165">
        <f ca="1">SUM(OFFSET('Vacation Tracker'!$M18:$Z18,0,HL$4))</f>
        <v>0</v>
      </c>
      <c r="HM15" s="166">
        <f t="shared" ref="HM15" ca="1" si="564">HL15-HN15</f>
        <v>0</v>
      </c>
      <c r="HN15" s="166">
        <f t="array" aca="1" ref="HN15" ca="1">SUM(IF(RIGHT(OFFSET('Vacation Tracker'!$M18:$Z18,0,HL$4))&lt;&gt;"O",IFERROR(--LEFT(OFFSET('Vacation Tracker'!$M18:$Z18,0,HL$4),LEN(OFFSET('Vacation Tracker'!$M18:$Z18,0,HL$4))-1),0)))</f>
        <v>0</v>
      </c>
      <c r="HO15" s="166">
        <f t="array" aca="1" ref="HO15" ca="1">SUM(IF(RIGHT(OFFSET('Vacation Tracker'!$M18:$Z18,0,HL$4))=HO$8,IFERROR(--LEFT(OFFSET('Vacation Tracker'!$M18:$Z18,0,HL$4),LEN(OFFSET('Vacation Tracker'!$M18:$Z18,0,HL$4))-1),0)))</f>
        <v>0</v>
      </c>
      <c r="HP15" s="165">
        <f ca="1">SUM(OFFSET('Vacation Tracker'!$M18:$Z18,0,HP$4))</f>
        <v>0</v>
      </c>
      <c r="HQ15" s="166">
        <f t="shared" ref="HQ15" ca="1" si="565">HP15-HR15</f>
        <v>0</v>
      </c>
      <c r="HR15" s="166">
        <f t="array" aca="1" ref="HR15" ca="1">SUM(IF(RIGHT(OFFSET('Vacation Tracker'!$M18:$Z18,0,HP$4))&lt;&gt;"O",IFERROR(--LEFT(OFFSET('Vacation Tracker'!$M18:$Z18,0,HP$4),LEN(OFFSET('Vacation Tracker'!$M18:$Z18,0,HP$4))-1),0)))</f>
        <v>0</v>
      </c>
      <c r="HS15" s="165">
        <f t="array" aca="1" ref="HS15" ca="1">SUM(IF(RIGHT(OFFSET('Vacation Tracker'!$M18:$Z18,0,HP$4))=HS$8,IFERROR(--LEFT(OFFSET('Vacation Tracker'!$M18:$Z18,0,HP$4),LEN(OFFSET('Vacation Tracker'!$M18:$Z18,0,HP$4))-1),0)))</f>
        <v>0</v>
      </c>
    </row>
    <row r="16" spans="1:227" ht="15" customHeight="1" x14ac:dyDescent="0.3">
      <c r="B16" s="162">
        <f>IF('Vacation Tracker'!B19&lt;&gt;"",'Vacation Tracker'!B19,"")</f>
        <v>8</v>
      </c>
      <c r="C16" s="163" t="str">
        <f>IF('Vacation Tracker'!C19&lt;&gt;"",'Vacation Tracker'!C19,"")</f>
        <v>John Doe 8</v>
      </c>
      <c r="D16" s="205">
        <f>IF('Vacation Tracker'!D19&lt;&gt;"",'Vacation Tracker'!D19,"")</f>
        <v>41365</v>
      </c>
      <c r="E16" s="205" t="str">
        <f>IF('Vacation Tracker'!E19&lt;&gt;"",'Vacation Tracker'!E19,"")</f>
        <v/>
      </c>
      <c r="F16" s="163" t="str">
        <f>IF('Vacation Tracker'!F19&lt;&gt;"",'Vacation Tracker'!F19,"")</f>
        <v>Operational</v>
      </c>
      <c r="G16" s="163" t="str">
        <f>IF('Vacation Tracker'!G19&lt;&gt;"",'Vacation Tracker'!G19,"")</f>
        <v>Permanent</v>
      </c>
      <c r="H16" s="164">
        <f t="shared" ca="1" si="258"/>
        <v>56</v>
      </c>
      <c r="I16" s="164">
        <f t="shared" ca="1" si="258"/>
        <v>48</v>
      </c>
      <c r="J16" s="164">
        <f t="shared" ca="1" si="258"/>
        <v>8</v>
      </c>
      <c r="K16" s="164">
        <f t="shared" ca="1" si="259"/>
        <v>0</v>
      </c>
      <c r="L16" s="165">
        <f ca="1">SUM(OFFSET('Vacation Tracker'!$M19:$Z19,0,L$4))</f>
        <v>8</v>
      </c>
      <c r="M16" s="166">
        <f t="shared" ca="1" si="204"/>
        <v>0</v>
      </c>
      <c r="N16" s="166">
        <f t="array" aca="1" ref="N16" ca="1">SUM(IF(RIGHT(OFFSET('Vacation Tracker'!$M19:$Z19,0,L$4))&lt;&gt;"O",IFERROR(--LEFT(OFFSET('Vacation Tracker'!$M19:$Z19,0,L$4),LEN(OFFSET('Vacation Tracker'!$M19:$Z19,0,L$4))-1),0)))</f>
        <v>8</v>
      </c>
      <c r="O16" s="166">
        <f t="array" aca="1" ref="O16" ca="1">SUM(IF(RIGHT(OFFSET('Vacation Tracker'!$M19:$Z19,0,L$4))=O$8,IFERROR(--LEFT(OFFSET('Vacation Tracker'!$M19:$Z19,0,L$4),LEN(OFFSET('Vacation Tracker'!$M19:$Z19,0,L$4))-1),0)))</f>
        <v>0</v>
      </c>
      <c r="P16" s="165">
        <f ca="1">SUM(OFFSET('Vacation Tracker'!$M19:$Z19,0,P$4))</f>
        <v>40</v>
      </c>
      <c r="Q16" s="166">
        <f t="shared" ca="1" si="205"/>
        <v>40</v>
      </c>
      <c r="R16" s="166">
        <f t="array" aca="1" ref="R16" ca="1">SUM(IF(RIGHT(OFFSET('Vacation Tracker'!$M19:$Z19,0,P$4))&lt;&gt;"O",IFERROR(--LEFT(OFFSET('Vacation Tracker'!$M19:$Z19,0,P$4),LEN(OFFSET('Vacation Tracker'!$M19:$Z19,0,P$4))-1),0)))</f>
        <v>0</v>
      </c>
      <c r="S16" s="166">
        <f t="array" aca="1" ref="S16" ca="1">SUM(IF(RIGHT(OFFSET('Vacation Tracker'!$M19:$Z19,0,P$4))=S$8,IFERROR(--LEFT(OFFSET('Vacation Tracker'!$M19:$Z19,0,P$4),LEN(OFFSET('Vacation Tracker'!$M19:$Z19,0,P$4))-1),0)))</f>
        <v>0</v>
      </c>
      <c r="T16" s="165">
        <f ca="1">SUM(OFFSET('Vacation Tracker'!$M19:$Z19,0,T$4))</f>
        <v>8</v>
      </c>
      <c r="U16" s="166">
        <f t="shared" ca="1" si="206"/>
        <v>8</v>
      </c>
      <c r="V16" s="166">
        <f t="array" aca="1" ref="V16" ca="1">SUM(IF(RIGHT(OFFSET('Vacation Tracker'!$M19:$Z19,0,T$4))&lt;&gt;"O",IFERROR(--LEFT(OFFSET('Vacation Tracker'!$M19:$Z19,0,T$4),LEN(OFFSET('Vacation Tracker'!$M19:$Z19,0,T$4))-1),0)))</f>
        <v>0</v>
      </c>
      <c r="W16" s="166">
        <f t="array" aca="1" ref="W16" ca="1">SUM(IF(RIGHT(OFFSET('Vacation Tracker'!$M19:$Z19,0,T$4))=W$8,IFERROR(--LEFT(OFFSET('Vacation Tracker'!$M19:$Z19,0,T$4),LEN(OFFSET('Vacation Tracker'!$M19:$Z19,0,T$4))-1),0)))</f>
        <v>0</v>
      </c>
      <c r="X16" s="165">
        <f ca="1">SUM(OFFSET('Vacation Tracker'!$M19:$Z19,0,X$4))</f>
        <v>0</v>
      </c>
      <c r="Y16" s="166">
        <f t="shared" ref="Y16" ca="1" si="566">X16-Z16</f>
        <v>0</v>
      </c>
      <c r="Z16" s="166">
        <f t="array" aca="1" ref="Z16" ca="1">SUM(IF(RIGHT(OFFSET('Vacation Tracker'!$M19:$Z19,0,X$4))&lt;&gt;"O",IFERROR(--LEFT(OFFSET('Vacation Tracker'!$M19:$Z19,0,X$4),LEN(OFFSET('Vacation Tracker'!$M19:$Z19,0,X$4))-1),0)))</f>
        <v>0</v>
      </c>
      <c r="AA16" s="166">
        <f t="array" aca="1" ref="AA16" ca="1">SUM(IF(RIGHT(OFFSET('Vacation Tracker'!$M19:$Z19,0,X$4))=AA$8,IFERROR(--LEFT(OFFSET('Vacation Tracker'!$M19:$Z19,0,X$4),LEN(OFFSET('Vacation Tracker'!$M19:$Z19,0,X$4))-1),0)))</f>
        <v>0</v>
      </c>
      <c r="AB16" s="165">
        <f ca="1">SUM(OFFSET('Vacation Tracker'!$M19:$Z19,0,AB$4))</f>
        <v>0</v>
      </c>
      <c r="AC16" s="166">
        <f t="shared" ref="AC16" ca="1" si="567">AB16-AD16</f>
        <v>0</v>
      </c>
      <c r="AD16" s="166">
        <f t="array" aca="1" ref="AD16" ca="1">SUM(IF(RIGHT(OFFSET('Vacation Tracker'!$M19:$Z19,0,AB$4))&lt;&gt;"O",IFERROR(--LEFT(OFFSET('Vacation Tracker'!$M19:$Z19,0,AB$4),LEN(OFFSET('Vacation Tracker'!$M19:$Z19,0,AB$4))-1),0)))</f>
        <v>0</v>
      </c>
      <c r="AE16" s="166">
        <f t="array" aca="1" ref="AE16" ca="1">SUM(IF(RIGHT(OFFSET('Vacation Tracker'!$M19:$Z19,0,AB$4))=AE$8,IFERROR(--LEFT(OFFSET('Vacation Tracker'!$M19:$Z19,0,AB$4),LEN(OFFSET('Vacation Tracker'!$M19:$Z19,0,AB$4))-1),0)))</f>
        <v>0</v>
      </c>
      <c r="AF16" s="165">
        <f ca="1">SUM(OFFSET('Vacation Tracker'!$M19:$Z19,0,AF$4))</f>
        <v>0</v>
      </c>
      <c r="AG16" s="166">
        <f t="shared" ref="AG16" ca="1" si="568">AF16-AH16</f>
        <v>0</v>
      </c>
      <c r="AH16" s="166">
        <f t="array" aca="1" ref="AH16" ca="1">SUM(IF(RIGHT(OFFSET('Vacation Tracker'!$M19:$Z19,0,AF$4))&lt;&gt;"O",IFERROR(--LEFT(OFFSET('Vacation Tracker'!$M19:$Z19,0,AF$4),LEN(OFFSET('Vacation Tracker'!$M19:$Z19,0,AF$4))-1),0)))</f>
        <v>0</v>
      </c>
      <c r="AI16" s="166">
        <f t="array" aca="1" ref="AI16" ca="1">SUM(IF(RIGHT(OFFSET('Vacation Tracker'!$M19:$Z19,0,AF$4))=AI$8,IFERROR(--LEFT(OFFSET('Vacation Tracker'!$M19:$Z19,0,AF$4),LEN(OFFSET('Vacation Tracker'!$M19:$Z19,0,AF$4))-1),0)))</f>
        <v>0</v>
      </c>
      <c r="AJ16" s="165">
        <f ca="1">SUM(OFFSET('Vacation Tracker'!$M19:$Z19,0,AJ$4))</f>
        <v>0</v>
      </c>
      <c r="AK16" s="166">
        <f t="shared" ref="AK16" ca="1" si="569">AJ16-AL16</f>
        <v>0</v>
      </c>
      <c r="AL16" s="166">
        <f t="array" aca="1" ref="AL16" ca="1">SUM(IF(RIGHT(OFFSET('Vacation Tracker'!$M19:$Z19,0,AJ$4))&lt;&gt;"O",IFERROR(--LEFT(OFFSET('Vacation Tracker'!$M19:$Z19,0,AJ$4),LEN(OFFSET('Vacation Tracker'!$M19:$Z19,0,AJ$4))-1),0)))</f>
        <v>0</v>
      </c>
      <c r="AM16" s="166">
        <f t="array" aca="1" ref="AM16" ca="1">SUM(IF(RIGHT(OFFSET('Vacation Tracker'!$M19:$Z19,0,AJ$4))=AM$8,IFERROR(--LEFT(OFFSET('Vacation Tracker'!$M19:$Z19,0,AJ$4),LEN(OFFSET('Vacation Tracker'!$M19:$Z19,0,AJ$4))-1),0)))</f>
        <v>0</v>
      </c>
      <c r="AN16" s="165">
        <f ca="1">SUM(OFFSET('Vacation Tracker'!$M19:$Z19,0,AN$4))</f>
        <v>0</v>
      </c>
      <c r="AO16" s="166">
        <f t="shared" ref="AO16" ca="1" si="570">AN16-AP16</f>
        <v>0</v>
      </c>
      <c r="AP16" s="166">
        <f t="array" aca="1" ref="AP16" ca="1">SUM(IF(RIGHT(OFFSET('Vacation Tracker'!$M19:$Z19,0,AN$4))&lt;&gt;"O",IFERROR(--LEFT(OFFSET('Vacation Tracker'!$M19:$Z19,0,AN$4),LEN(OFFSET('Vacation Tracker'!$M19:$Z19,0,AN$4))-1),0)))</f>
        <v>0</v>
      </c>
      <c r="AQ16" s="166">
        <f t="array" aca="1" ref="AQ16" ca="1">SUM(IF(RIGHT(OFFSET('Vacation Tracker'!$M19:$Z19,0,AN$4))=AQ$8,IFERROR(--LEFT(OFFSET('Vacation Tracker'!$M19:$Z19,0,AN$4),LEN(OFFSET('Vacation Tracker'!$M19:$Z19,0,AN$4))-1),0)))</f>
        <v>0</v>
      </c>
      <c r="AR16" s="165">
        <f ca="1">SUM(OFFSET('Vacation Tracker'!$M19:$Z19,0,AR$4))</f>
        <v>0</v>
      </c>
      <c r="AS16" s="166">
        <f t="shared" ref="AS16" ca="1" si="571">AR16-AT16</f>
        <v>0</v>
      </c>
      <c r="AT16" s="166">
        <f t="array" aca="1" ref="AT16" ca="1">SUM(IF(RIGHT(OFFSET('Vacation Tracker'!$M19:$Z19,0,AR$4))&lt;&gt;"O",IFERROR(--LEFT(OFFSET('Vacation Tracker'!$M19:$Z19,0,AR$4),LEN(OFFSET('Vacation Tracker'!$M19:$Z19,0,AR$4))-1),0)))</f>
        <v>0</v>
      </c>
      <c r="AU16" s="166">
        <f t="array" aca="1" ref="AU16" ca="1">SUM(IF(RIGHT(OFFSET('Vacation Tracker'!$M19:$Z19,0,AR$4))=AU$8,IFERROR(--LEFT(OFFSET('Vacation Tracker'!$M19:$Z19,0,AR$4),LEN(OFFSET('Vacation Tracker'!$M19:$Z19,0,AR$4))-1),0)))</f>
        <v>0</v>
      </c>
      <c r="AV16" s="165">
        <f ca="1">SUM(OFFSET('Vacation Tracker'!$M19:$Z19,0,AV$4))</f>
        <v>0</v>
      </c>
      <c r="AW16" s="166">
        <f t="shared" ref="AW16" ca="1" si="572">AV16-AX16</f>
        <v>0</v>
      </c>
      <c r="AX16" s="166">
        <f t="array" aca="1" ref="AX16" ca="1">SUM(IF(RIGHT(OFFSET('Vacation Tracker'!$M19:$Z19,0,AV$4))&lt;&gt;"O",IFERROR(--LEFT(OFFSET('Vacation Tracker'!$M19:$Z19,0,AV$4),LEN(OFFSET('Vacation Tracker'!$M19:$Z19,0,AV$4))-1),0)))</f>
        <v>0</v>
      </c>
      <c r="AY16" s="166">
        <f t="array" aca="1" ref="AY16" ca="1">SUM(IF(RIGHT(OFFSET('Vacation Tracker'!$M19:$Z19,0,AV$4))=AY$8,IFERROR(--LEFT(OFFSET('Vacation Tracker'!$M19:$Z19,0,AV$4),LEN(OFFSET('Vacation Tracker'!$M19:$Z19,0,AV$4))-1),0)))</f>
        <v>0</v>
      </c>
      <c r="AZ16" s="165">
        <f ca="1">SUM(OFFSET('Vacation Tracker'!$M19:$Z19,0,AZ$4))</f>
        <v>0</v>
      </c>
      <c r="BA16" s="166">
        <f t="shared" ref="BA16" ca="1" si="573">AZ16-BB16</f>
        <v>0</v>
      </c>
      <c r="BB16" s="166">
        <f t="array" aca="1" ref="BB16" ca="1">SUM(IF(RIGHT(OFFSET('Vacation Tracker'!$M19:$Z19,0,AZ$4))&lt;&gt;"O",IFERROR(--LEFT(OFFSET('Vacation Tracker'!$M19:$Z19,0,AZ$4),LEN(OFFSET('Vacation Tracker'!$M19:$Z19,0,AZ$4))-1),0)))</f>
        <v>0</v>
      </c>
      <c r="BC16" s="166">
        <f t="array" aca="1" ref="BC16" ca="1">SUM(IF(RIGHT(OFFSET('Vacation Tracker'!$M19:$Z19,0,AZ$4))=BC$8,IFERROR(--LEFT(OFFSET('Vacation Tracker'!$M19:$Z19,0,AZ$4),LEN(OFFSET('Vacation Tracker'!$M19:$Z19,0,AZ$4))-1),0)))</f>
        <v>0</v>
      </c>
      <c r="BD16" s="165">
        <f ca="1">SUM(OFFSET('Vacation Tracker'!$M19:$Z19,0,BD$4))</f>
        <v>0</v>
      </c>
      <c r="BE16" s="166">
        <f t="shared" ref="BE16" ca="1" si="574">BD16-BF16</f>
        <v>0</v>
      </c>
      <c r="BF16" s="166">
        <f t="array" aca="1" ref="BF16" ca="1">SUM(IF(RIGHT(OFFSET('Vacation Tracker'!$M19:$Z19,0,BD$4))&lt;&gt;"O",IFERROR(--LEFT(OFFSET('Vacation Tracker'!$M19:$Z19,0,BD$4),LEN(OFFSET('Vacation Tracker'!$M19:$Z19,0,BD$4))-1),0)))</f>
        <v>0</v>
      </c>
      <c r="BG16" s="166">
        <f t="array" aca="1" ref="BG16" ca="1">SUM(IF(RIGHT(OFFSET('Vacation Tracker'!$M19:$Z19,0,BD$4))=BG$8,IFERROR(--LEFT(OFFSET('Vacation Tracker'!$M19:$Z19,0,BD$4),LEN(OFFSET('Vacation Tracker'!$M19:$Z19,0,BD$4))-1),0)))</f>
        <v>0</v>
      </c>
      <c r="BH16" s="165">
        <f ca="1">SUM(OFFSET('Vacation Tracker'!$M19:$Z19,0,BH$4))</f>
        <v>0</v>
      </c>
      <c r="BI16" s="166">
        <f t="shared" ref="BI16" ca="1" si="575">BH16-BJ16</f>
        <v>0</v>
      </c>
      <c r="BJ16" s="166">
        <f t="array" aca="1" ref="BJ16" ca="1">SUM(IF(RIGHT(OFFSET('Vacation Tracker'!$M19:$Z19,0,BH$4))&lt;&gt;"O",IFERROR(--LEFT(OFFSET('Vacation Tracker'!$M19:$Z19,0,BH$4),LEN(OFFSET('Vacation Tracker'!$M19:$Z19,0,BH$4))-1),0)))</f>
        <v>0</v>
      </c>
      <c r="BK16" s="166">
        <f t="array" aca="1" ref="BK16" ca="1">SUM(IF(RIGHT(OFFSET('Vacation Tracker'!$M19:$Z19,0,BH$4))=BK$8,IFERROR(--LEFT(OFFSET('Vacation Tracker'!$M19:$Z19,0,BH$4),LEN(OFFSET('Vacation Tracker'!$M19:$Z19,0,BH$4))-1),0)))</f>
        <v>0</v>
      </c>
      <c r="BL16" s="165">
        <f ca="1">SUM(OFFSET('Vacation Tracker'!$M19:$Z19,0,BL$4))</f>
        <v>0</v>
      </c>
      <c r="BM16" s="166">
        <f t="shared" ref="BM16" ca="1" si="576">BL16-BN16</f>
        <v>0</v>
      </c>
      <c r="BN16" s="166">
        <f t="array" aca="1" ref="BN16" ca="1">SUM(IF(RIGHT(OFFSET('Vacation Tracker'!$M19:$Z19,0,BL$4))&lt;&gt;"O",IFERROR(--LEFT(OFFSET('Vacation Tracker'!$M19:$Z19,0,BL$4),LEN(OFFSET('Vacation Tracker'!$M19:$Z19,0,BL$4))-1),0)))</f>
        <v>0</v>
      </c>
      <c r="BO16" s="166">
        <f t="array" aca="1" ref="BO16" ca="1">SUM(IF(RIGHT(OFFSET('Vacation Tracker'!$M19:$Z19,0,BL$4))=BO$8,IFERROR(--LEFT(OFFSET('Vacation Tracker'!$M19:$Z19,0,BL$4),LEN(OFFSET('Vacation Tracker'!$M19:$Z19,0,BL$4))-1),0)))</f>
        <v>0</v>
      </c>
      <c r="BP16" s="165">
        <f ca="1">SUM(OFFSET('Vacation Tracker'!$M19:$Z19,0,BP$4))</f>
        <v>0</v>
      </c>
      <c r="BQ16" s="166">
        <f t="shared" ref="BQ16" ca="1" si="577">BP16-BR16</f>
        <v>0</v>
      </c>
      <c r="BR16" s="166">
        <f t="array" aca="1" ref="BR16" ca="1">SUM(IF(RIGHT(OFFSET('Vacation Tracker'!$M19:$Z19,0,BP$4))&lt;&gt;"O",IFERROR(--LEFT(OFFSET('Vacation Tracker'!$M19:$Z19,0,BP$4),LEN(OFFSET('Vacation Tracker'!$M19:$Z19,0,BP$4))-1),0)))</f>
        <v>0</v>
      </c>
      <c r="BS16" s="166">
        <f t="array" aca="1" ref="BS16" ca="1">SUM(IF(RIGHT(OFFSET('Vacation Tracker'!$M19:$Z19,0,BP$4))=BS$8,IFERROR(--LEFT(OFFSET('Vacation Tracker'!$M19:$Z19,0,BP$4),LEN(OFFSET('Vacation Tracker'!$M19:$Z19,0,BP$4))-1),0)))</f>
        <v>0</v>
      </c>
      <c r="BT16" s="165">
        <f ca="1">SUM(OFFSET('Vacation Tracker'!$M19:$Z19,0,BT$4))</f>
        <v>0</v>
      </c>
      <c r="BU16" s="166">
        <f t="shared" ref="BU16" ca="1" si="578">BT16-BV16</f>
        <v>0</v>
      </c>
      <c r="BV16" s="166">
        <f t="array" aca="1" ref="BV16" ca="1">SUM(IF(RIGHT(OFFSET('Vacation Tracker'!$M19:$Z19,0,BT$4))&lt;&gt;"O",IFERROR(--LEFT(OFFSET('Vacation Tracker'!$M19:$Z19,0,BT$4),LEN(OFFSET('Vacation Tracker'!$M19:$Z19,0,BT$4))-1),0)))</f>
        <v>0</v>
      </c>
      <c r="BW16" s="166">
        <f t="array" aca="1" ref="BW16" ca="1">SUM(IF(RIGHT(OFFSET('Vacation Tracker'!$M19:$Z19,0,BT$4))=BW$8,IFERROR(--LEFT(OFFSET('Vacation Tracker'!$M19:$Z19,0,BT$4),LEN(OFFSET('Vacation Tracker'!$M19:$Z19,0,BT$4))-1),0)))</f>
        <v>0</v>
      </c>
      <c r="BX16" s="165">
        <f ca="1">SUM(OFFSET('Vacation Tracker'!$M19:$Z19,0,BX$4))</f>
        <v>0</v>
      </c>
      <c r="BY16" s="166">
        <f t="shared" ref="BY16" ca="1" si="579">BX16-BZ16</f>
        <v>0</v>
      </c>
      <c r="BZ16" s="166">
        <f t="array" aca="1" ref="BZ16" ca="1">SUM(IF(RIGHT(OFFSET('Vacation Tracker'!$M19:$Z19,0,BX$4))&lt;&gt;"O",IFERROR(--LEFT(OFFSET('Vacation Tracker'!$M19:$Z19,0,BX$4),LEN(OFFSET('Vacation Tracker'!$M19:$Z19,0,BX$4))-1),0)))</f>
        <v>0</v>
      </c>
      <c r="CA16" s="166">
        <f t="array" aca="1" ref="CA16" ca="1">SUM(IF(RIGHT(OFFSET('Vacation Tracker'!$M19:$Z19,0,BX$4))=CA$8,IFERROR(--LEFT(OFFSET('Vacation Tracker'!$M19:$Z19,0,BX$4),LEN(OFFSET('Vacation Tracker'!$M19:$Z19,0,BX$4))-1),0)))</f>
        <v>0</v>
      </c>
      <c r="CB16" s="165">
        <f ca="1">SUM(OFFSET('Vacation Tracker'!$M19:$Z19,0,CB$4))</f>
        <v>0</v>
      </c>
      <c r="CC16" s="166">
        <f t="shared" ref="CC16" ca="1" si="580">CB16-CD16</f>
        <v>0</v>
      </c>
      <c r="CD16" s="166">
        <f t="array" aca="1" ref="CD16" ca="1">SUM(IF(RIGHT(OFFSET('Vacation Tracker'!$M19:$Z19,0,CB$4))&lt;&gt;"O",IFERROR(--LEFT(OFFSET('Vacation Tracker'!$M19:$Z19,0,CB$4),LEN(OFFSET('Vacation Tracker'!$M19:$Z19,0,CB$4))-1),0)))</f>
        <v>0</v>
      </c>
      <c r="CE16" s="166">
        <f t="array" aca="1" ref="CE16" ca="1">SUM(IF(RIGHT(OFFSET('Vacation Tracker'!$M19:$Z19,0,CB$4))=CE$8,IFERROR(--LEFT(OFFSET('Vacation Tracker'!$M19:$Z19,0,CB$4),LEN(OFFSET('Vacation Tracker'!$M19:$Z19,0,CB$4))-1),0)))</f>
        <v>0</v>
      </c>
      <c r="CF16" s="165">
        <f ca="1">SUM(OFFSET('Vacation Tracker'!$M19:$Z19,0,CF$4))</f>
        <v>0</v>
      </c>
      <c r="CG16" s="166">
        <f t="shared" ref="CG16" ca="1" si="581">CF16-CH16</f>
        <v>0</v>
      </c>
      <c r="CH16" s="166">
        <f t="array" aca="1" ref="CH16" ca="1">SUM(IF(RIGHT(OFFSET('Vacation Tracker'!$M19:$Z19,0,CF$4))&lt;&gt;"O",IFERROR(--LEFT(OFFSET('Vacation Tracker'!$M19:$Z19,0,CF$4),LEN(OFFSET('Vacation Tracker'!$M19:$Z19,0,CF$4))-1),0)))</f>
        <v>0</v>
      </c>
      <c r="CI16" s="166">
        <f t="array" aca="1" ref="CI16" ca="1">SUM(IF(RIGHT(OFFSET('Vacation Tracker'!$M19:$Z19,0,CF$4))=CI$8,IFERROR(--LEFT(OFFSET('Vacation Tracker'!$M19:$Z19,0,CF$4),LEN(OFFSET('Vacation Tracker'!$M19:$Z19,0,CF$4))-1),0)))</f>
        <v>0</v>
      </c>
      <c r="CJ16" s="165">
        <f ca="1">SUM(OFFSET('Vacation Tracker'!$M19:$Z19,0,CJ$4))</f>
        <v>0</v>
      </c>
      <c r="CK16" s="166">
        <f t="shared" ref="CK16" ca="1" si="582">CJ16-CL16</f>
        <v>0</v>
      </c>
      <c r="CL16" s="166">
        <f t="array" aca="1" ref="CL16" ca="1">SUM(IF(RIGHT(OFFSET('Vacation Tracker'!$M19:$Z19,0,CJ$4))&lt;&gt;"O",IFERROR(--LEFT(OFFSET('Vacation Tracker'!$M19:$Z19,0,CJ$4),LEN(OFFSET('Vacation Tracker'!$M19:$Z19,0,CJ$4))-1),0)))</f>
        <v>0</v>
      </c>
      <c r="CM16" s="166">
        <f t="array" aca="1" ref="CM16" ca="1">SUM(IF(RIGHT(OFFSET('Vacation Tracker'!$M19:$Z19,0,CJ$4))=CM$8,IFERROR(--LEFT(OFFSET('Vacation Tracker'!$M19:$Z19,0,CJ$4),LEN(OFFSET('Vacation Tracker'!$M19:$Z19,0,CJ$4))-1),0)))</f>
        <v>0</v>
      </c>
      <c r="CN16" s="165">
        <f ca="1">SUM(OFFSET('Vacation Tracker'!$M19:$Z19,0,CN$4))</f>
        <v>0</v>
      </c>
      <c r="CO16" s="166">
        <f t="shared" ref="CO16" ca="1" si="583">CN16-CP16</f>
        <v>0</v>
      </c>
      <c r="CP16" s="166">
        <f t="array" aca="1" ref="CP16" ca="1">SUM(IF(RIGHT(OFFSET('Vacation Tracker'!$M19:$Z19,0,CN$4))&lt;&gt;"O",IFERROR(--LEFT(OFFSET('Vacation Tracker'!$M19:$Z19,0,CN$4),LEN(OFFSET('Vacation Tracker'!$M19:$Z19,0,CN$4))-1),0)))</f>
        <v>0</v>
      </c>
      <c r="CQ16" s="166">
        <f t="array" aca="1" ref="CQ16" ca="1">SUM(IF(RIGHT(OFFSET('Vacation Tracker'!$M19:$Z19,0,CN$4))=CQ$8,IFERROR(--LEFT(OFFSET('Vacation Tracker'!$M19:$Z19,0,CN$4),LEN(OFFSET('Vacation Tracker'!$M19:$Z19,0,CN$4))-1),0)))</f>
        <v>0</v>
      </c>
      <c r="CR16" s="165">
        <f ca="1">SUM(OFFSET('Vacation Tracker'!$M19:$Z19,0,CR$4))</f>
        <v>0</v>
      </c>
      <c r="CS16" s="166">
        <f t="shared" ref="CS16" ca="1" si="584">CR16-CT16</f>
        <v>0</v>
      </c>
      <c r="CT16" s="166">
        <f t="array" aca="1" ref="CT16" ca="1">SUM(IF(RIGHT(OFFSET('Vacation Tracker'!$M19:$Z19,0,CR$4))&lt;&gt;"O",IFERROR(--LEFT(OFFSET('Vacation Tracker'!$M19:$Z19,0,CR$4),LEN(OFFSET('Vacation Tracker'!$M19:$Z19,0,CR$4))-1),0)))</f>
        <v>0</v>
      </c>
      <c r="CU16" s="166">
        <f t="array" aca="1" ref="CU16" ca="1">SUM(IF(RIGHT(OFFSET('Vacation Tracker'!$M19:$Z19,0,CR$4))=CU$8,IFERROR(--LEFT(OFFSET('Vacation Tracker'!$M19:$Z19,0,CR$4),LEN(OFFSET('Vacation Tracker'!$M19:$Z19,0,CR$4))-1),0)))</f>
        <v>0</v>
      </c>
      <c r="CV16" s="165">
        <f ca="1">SUM(OFFSET('Vacation Tracker'!$M19:$Z19,0,CV$4))</f>
        <v>0</v>
      </c>
      <c r="CW16" s="166">
        <f t="shared" ref="CW16" ca="1" si="585">CV16-CX16</f>
        <v>0</v>
      </c>
      <c r="CX16" s="166">
        <f t="array" aca="1" ref="CX16" ca="1">SUM(IF(RIGHT(OFFSET('Vacation Tracker'!$M19:$Z19,0,CV$4))&lt;&gt;"O",IFERROR(--LEFT(OFFSET('Vacation Tracker'!$M19:$Z19,0,CV$4),LEN(OFFSET('Vacation Tracker'!$M19:$Z19,0,CV$4))-1),0)))</f>
        <v>0</v>
      </c>
      <c r="CY16" s="166">
        <f t="array" aca="1" ref="CY16" ca="1">SUM(IF(RIGHT(OFFSET('Vacation Tracker'!$M19:$Z19,0,CV$4))=CY$8,IFERROR(--LEFT(OFFSET('Vacation Tracker'!$M19:$Z19,0,CV$4),LEN(OFFSET('Vacation Tracker'!$M19:$Z19,0,CV$4))-1),0)))</f>
        <v>0</v>
      </c>
      <c r="CZ16" s="165">
        <f ca="1">SUM(OFFSET('Vacation Tracker'!$M19:$Z19,0,CZ$4))</f>
        <v>0</v>
      </c>
      <c r="DA16" s="166">
        <f t="shared" ref="DA16" ca="1" si="586">CZ16-DB16</f>
        <v>0</v>
      </c>
      <c r="DB16" s="166">
        <f t="array" aca="1" ref="DB16" ca="1">SUM(IF(RIGHT(OFFSET('Vacation Tracker'!$M19:$Z19,0,CZ$4))&lt;&gt;"O",IFERROR(--LEFT(OFFSET('Vacation Tracker'!$M19:$Z19,0,CZ$4),LEN(OFFSET('Vacation Tracker'!$M19:$Z19,0,CZ$4))-1),0)))</f>
        <v>0</v>
      </c>
      <c r="DC16" s="166">
        <f t="array" aca="1" ref="DC16" ca="1">SUM(IF(RIGHT(OFFSET('Vacation Tracker'!$M19:$Z19,0,CZ$4))=DC$8,IFERROR(--LEFT(OFFSET('Vacation Tracker'!$M19:$Z19,0,CZ$4),LEN(OFFSET('Vacation Tracker'!$M19:$Z19,0,CZ$4))-1),0)))</f>
        <v>0</v>
      </c>
      <c r="DD16" s="165">
        <f ca="1">SUM(OFFSET('Vacation Tracker'!$M19:$Z19,0,DD$4))</f>
        <v>0</v>
      </c>
      <c r="DE16" s="166">
        <f t="shared" ref="DE16" ca="1" si="587">DD16-DF16</f>
        <v>0</v>
      </c>
      <c r="DF16" s="166">
        <f t="array" aca="1" ref="DF16" ca="1">SUM(IF(RIGHT(OFFSET('Vacation Tracker'!$M19:$Z19,0,DD$4))&lt;&gt;"O",IFERROR(--LEFT(OFFSET('Vacation Tracker'!$M19:$Z19,0,DD$4),LEN(OFFSET('Vacation Tracker'!$M19:$Z19,0,DD$4))-1),0)))</f>
        <v>0</v>
      </c>
      <c r="DG16" s="166">
        <f t="array" aca="1" ref="DG16" ca="1">SUM(IF(RIGHT(OFFSET('Vacation Tracker'!$M19:$Z19,0,DD$4))=DG$8,IFERROR(--LEFT(OFFSET('Vacation Tracker'!$M19:$Z19,0,DD$4),LEN(OFFSET('Vacation Tracker'!$M19:$Z19,0,DD$4))-1),0)))</f>
        <v>0</v>
      </c>
      <c r="DH16" s="165">
        <f ca="1">SUM(OFFSET('Vacation Tracker'!$M19:$Z19,0,DH$4))</f>
        <v>0</v>
      </c>
      <c r="DI16" s="166">
        <f t="shared" ref="DI16" ca="1" si="588">DH16-DJ16</f>
        <v>0</v>
      </c>
      <c r="DJ16" s="166">
        <f t="array" aca="1" ref="DJ16" ca="1">SUM(IF(RIGHT(OFFSET('Vacation Tracker'!$M19:$Z19,0,DH$4))&lt;&gt;"O",IFERROR(--LEFT(OFFSET('Vacation Tracker'!$M19:$Z19,0,DH$4),LEN(OFFSET('Vacation Tracker'!$M19:$Z19,0,DH$4))-1),0)))</f>
        <v>0</v>
      </c>
      <c r="DK16" s="166">
        <f t="array" aca="1" ref="DK16" ca="1">SUM(IF(RIGHT(OFFSET('Vacation Tracker'!$M19:$Z19,0,DH$4))=DK$8,IFERROR(--LEFT(OFFSET('Vacation Tracker'!$M19:$Z19,0,DH$4),LEN(OFFSET('Vacation Tracker'!$M19:$Z19,0,DH$4))-1),0)))</f>
        <v>0</v>
      </c>
      <c r="DL16" s="165">
        <f ca="1">SUM(OFFSET('Vacation Tracker'!$M19:$Z19,0,DL$4))</f>
        <v>0</v>
      </c>
      <c r="DM16" s="166">
        <f t="shared" ref="DM16" ca="1" si="589">DL16-DN16</f>
        <v>0</v>
      </c>
      <c r="DN16" s="166">
        <f t="array" aca="1" ref="DN16" ca="1">SUM(IF(RIGHT(OFFSET('Vacation Tracker'!$M19:$Z19,0,DL$4))&lt;&gt;"O",IFERROR(--LEFT(OFFSET('Vacation Tracker'!$M19:$Z19,0,DL$4),LEN(OFFSET('Vacation Tracker'!$M19:$Z19,0,DL$4))-1),0)))</f>
        <v>0</v>
      </c>
      <c r="DO16" s="166">
        <f t="array" aca="1" ref="DO16" ca="1">SUM(IF(RIGHT(OFFSET('Vacation Tracker'!$M19:$Z19,0,DL$4))=DO$8,IFERROR(--LEFT(OFFSET('Vacation Tracker'!$M19:$Z19,0,DL$4),LEN(OFFSET('Vacation Tracker'!$M19:$Z19,0,DL$4))-1),0)))</f>
        <v>0</v>
      </c>
      <c r="DP16" s="165">
        <f ca="1">SUM(OFFSET('Vacation Tracker'!$M19:$Z19,0,DP$4))</f>
        <v>0</v>
      </c>
      <c r="DQ16" s="166">
        <f t="shared" ref="DQ16" ca="1" si="590">DP16-DR16</f>
        <v>0</v>
      </c>
      <c r="DR16" s="166">
        <f t="array" aca="1" ref="DR16" ca="1">SUM(IF(RIGHT(OFFSET('Vacation Tracker'!$M19:$Z19,0,DP$4))&lt;&gt;"O",IFERROR(--LEFT(OFFSET('Vacation Tracker'!$M19:$Z19,0,DP$4),LEN(OFFSET('Vacation Tracker'!$M19:$Z19,0,DP$4))-1),0)))</f>
        <v>0</v>
      </c>
      <c r="DS16" s="166">
        <f t="array" aca="1" ref="DS16" ca="1">SUM(IF(RIGHT(OFFSET('Vacation Tracker'!$M19:$Z19,0,DP$4))=DS$8,IFERROR(--LEFT(OFFSET('Vacation Tracker'!$M19:$Z19,0,DP$4),LEN(OFFSET('Vacation Tracker'!$M19:$Z19,0,DP$4))-1),0)))</f>
        <v>0</v>
      </c>
      <c r="DT16" s="165">
        <f ca="1">SUM(OFFSET('Vacation Tracker'!$M19:$Z19,0,DT$4))</f>
        <v>0</v>
      </c>
      <c r="DU16" s="166">
        <f t="shared" ref="DU16" ca="1" si="591">DT16-DV16</f>
        <v>0</v>
      </c>
      <c r="DV16" s="166">
        <f t="array" aca="1" ref="DV16" ca="1">SUM(IF(RIGHT(OFFSET('Vacation Tracker'!$M19:$Z19,0,DT$4))&lt;&gt;"O",IFERROR(--LEFT(OFFSET('Vacation Tracker'!$M19:$Z19,0,DT$4),LEN(OFFSET('Vacation Tracker'!$M19:$Z19,0,DT$4))-1),0)))</f>
        <v>0</v>
      </c>
      <c r="DW16" s="166">
        <f t="array" aca="1" ref="DW16" ca="1">SUM(IF(RIGHT(OFFSET('Vacation Tracker'!$M19:$Z19,0,DT$4))=DW$8,IFERROR(--LEFT(OFFSET('Vacation Tracker'!$M19:$Z19,0,DT$4),LEN(OFFSET('Vacation Tracker'!$M19:$Z19,0,DT$4))-1),0)))</f>
        <v>0</v>
      </c>
      <c r="DX16" s="165">
        <f ca="1">SUM(OFFSET('Vacation Tracker'!$M19:$Z19,0,DX$4))</f>
        <v>0</v>
      </c>
      <c r="DY16" s="166">
        <f t="shared" ref="DY16" ca="1" si="592">DX16-DZ16</f>
        <v>0</v>
      </c>
      <c r="DZ16" s="166">
        <f t="array" aca="1" ref="DZ16" ca="1">SUM(IF(RIGHT(OFFSET('Vacation Tracker'!$M19:$Z19,0,DX$4))&lt;&gt;"O",IFERROR(--LEFT(OFFSET('Vacation Tracker'!$M19:$Z19,0,DX$4),LEN(OFFSET('Vacation Tracker'!$M19:$Z19,0,DX$4))-1),0)))</f>
        <v>0</v>
      </c>
      <c r="EA16" s="166">
        <f t="array" aca="1" ref="EA16" ca="1">SUM(IF(RIGHT(OFFSET('Vacation Tracker'!$M19:$Z19,0,DX$4))=EA$8,IFERROR(--LEFT(OFFSET('Vacation Tracker'!$M19:$Z19,0,DX$4),LEN(OFFSET('Vacation Tracker'!$M19:$Z19,0,DX$4))-1),0)))</f>
        <v>0</v>
      </c>
      <c r="EB16" s="165">
        <f ca="1">SUM(OFFSET('Vacation Tracker'!$M19:$Z19,0,EB$4))</f>
        <v>0</v>
      </c>
      <c r="EC16" s="166">
        <f t="shared" ref="EC16" ca="1" si="593">EB16-ED16</f>
        <v>0</v>
      </c>
      <c r="ED16" s="166">
        <f t="array" aca="1" ref="ED16" ca="1">SUM(IF(RIGHT(OFFSET('Vacation Tracker'!$M19:$Z19,0,EB$4))&lt;&gt;"O",IFERROR(--LEFT(OFFSET('Vacation Tracker'!$M19:$Z19,0,EB$4),LEN(OFFSET('Vacation Tracker'!$M19:$Z19,0,EB$4))-1),0)))</f>
        <v>0</v>
      </c>
      <c r="EE16" s="166">
        <f t="array" aca="1" ref="EE16" ca="1">SUM(IF(RIGHT(OFFSET('Vacation Tracker'!$M19:$Z19,0,EB$4))=EE$8,IFERROR(--LEFT(OFFSET('Vacation Tracker'!$M19:$Z19,0,EB$4),LEN(OFFSET('Vacation Tracker'!$M19:$Z19,0,EB$4))-1),0)))</f>
        <v>0</v>
      </c>
      <c r="EF16" s="165">
        <f ca="1">SUM(OFFSET('Vacation Tracker'!$M19:$Z19,0,EF$4))</f>
        <v>0</v>
      </c>
      <c r="EG16" s="166">
        <f t="shared" ref="EG16" ca="1" si="594">EF16-EH16</f>
        <v>0</v>
      </c>
      <c r="EH16" s="166">
        <f t="array" aca="1" ref="EH16" ca="1">SUM(IF(RIGHT(OFFSET('Vacation Tracker'!$M19:$Z19,0,EF$4))&lt;&gt;"O",IFERROR(--LEFT(OFFSET('Vacation Tracker'!$M19:$Z19,0,EF$4),LEN(OFFSET('Vacation Tracker'!$M19:$Z19,0,EF$4))-1),0)))</f>
        <v>0</v>
      </c>
      <c r="EI16" s="166">
        <f t="array" aca="1" ref="EI16" ca="1">SUM(IF(RIGHT(OFFSET('Vacation Tracker'!$M19:$Z19,0,EF$4))=EI$8,IFERROR(--LEFT(OFFSET('Vacation Tracker'!$M19:$Z19,0,EF$4),LEN(OFFSET('Vacation Tracker'!$M19:$Z19,0,EF$4))-1),0)))</f>
        <v>0</v>
      </c>
      <c r="EJ16" s="165">
        <f ca="1">SUM(OFFSET('Vacation Tracker'!$M19:$Z19,0,EJ$4))</f>
        <v>0</v>
      </c>
      <c r="EK16" s="166">
        <f t="shared" ref="EK16" ca="1" si="595">EJ16-EL16</f>
        <v>0</v>
      </c>
      <c r="EL16" s="166">
        <f t="array" aca="1" ref="EL16" ca="1">SUM(IF(RIGHT(OFFSET('Vacation Tracker'!$M19:$Z19,0,EJ$4))&lt;&gt;"O",IFERROR(--LEFT(OFFSET('Vacation Tracker'!$M19:$Z19,0,EJ$4),LEN(OFFSET('Vacation Tracker'!$M19:$Z19,0,EJ$4))-1),0)))</f>
        <v>0</v>
      </c>
      <c r="EM16" s="166">
        <f t="array" aca="1" ref="EM16" ca="1">SUM(IF(RIGHT(OFFSET('Vacation Tracker'!$M19:$Z19,0,EJ$4))=EM$8,IFERROR(--LEFT(OFFSET('Vacation Tracker'!$M19:$Z19,0,EJ$4),LEN(OFFSET('Vacation Tracker'!$M19:$Z19,0,EJ$4))-1),0)))</f>
        <v>0</v>
      </c>
      <c r="EN16" s="165">
        <f ca="1">SUM(OFFSET('Vacation Tracker'!$M19:$Z19,0,EN$4))</f>
        <v>0</v>
      </c>
      <c r="EO16" s="166">
        <f t="shared" ref="EO16" ca="1" si="596">EN16-EP16</f>
        <v>0</v>
      </c>
      <c r="EP16" s="166">
        <f t="array" aca="1" ref="EP16" ca="1">SUM(IF(RIGHT(OFFSET('Vacation Tracker'!$M19:$Z19,0,EN$4))&lt;&gt;"O",IFERROR(--LEFT(OFFSET('Vacation Tracker'!$M19:$Z19,0,EN$4),LEN(OFFSET('Vacation Tracker'!$M19:$Z19,0,EN$4))-1),0)))</f>
        <v>0</v>
      </c>
      <c r="EQ16" s="166">
        <f t="array" aca="1" ref="EQ16" ca="1">SUM(IF(RIGHT(OFFSET('Vacation Tracker'!$M19:$Z19,0,EN$4))=EQ$8,IFERROR(--LEFT(OFFSET('Vacation Tracker'!$M19:$Z19,0,EN$4),LEN(OFFSET('Vacation Tracker'!$M19:$Z19,0,EN$4))-1),0)))</f>
        <v>0</v>
      </c>
      <c r="ER16" s="165">
        <f ca="1">SUM(OFFSET('Vacation Tracker'!$M19:$Z19,0,ER$4))</f>
        <v>0</v>
      </c>
      <c r="ES16" s="166">
        <f t="shared" ref="ES16" ca="1" si="597">ER16-ET16</f>
        <v>0</v>
      </c>
      <c r="ET16" s="166">
        <f t="array" aca="1" ref="ET16" ca="1">SUM(IF(RIGHT(OFFSET('Vacation Tracker'!$M19:$Z19,0,ER$4))&lt;&gt;"O",IFERROR(--LEFT(OFFSET('Vacation Tracker'!$M19:$Z19,0,ER$4),LEN(OFFSET('Vacation Tracker'!$M19:$Z19,0,ER$4))-1),0)))</f>
        <v>0</v>
      </c>
      <c r="EU16" s="166">
        <f t="array" aca="1" ref="EU16" ca="1">SUM(IF(RIGHT(OFFSET('Vacation Tracker'!$M19:$Z19,0,ER$4))=EU$8,IFERROR(--LEFT(OFFSET('Vacation Tracker'!$M19:$Z19,0,ER$4),LEN(OFFSET('Vacation Tracker'!$M19:$Z19,0,ER$4))-1),0)))</f>
        <v>0</v>
      </c>
      <c r="EV16" s="165">
        <f ca="1">SUM(OFFSET('Vacation Tracker'!$M19:$Z19,0,EV$4))</f>
        <v>0</v>
      </c>
      <c r="EW16" s="166">
        <f t="shared" ref="EW16" ca="1" si="598">EV16-EX16</f>
        <v>0</v>
      </c>
      <c r="EX16" s="166">
        <f t="array" aca="1" ref="EX16" ca="1">SUM(IF(RIGHT(OFFSET('Vacation Tracker'!$M19:$Z19,0,EV$4))&lt;&gt;"O",IFERROR(--LEFT(OFFSET('Vacation Tracker'!$M19:$Z19,0,EV$4),LEN(OFFSET('Vacation Tracker'!$M19:$Z19,0,EV$4))-1),0)))</f>
        <v>0</v>
      </c>
      <c r="EY16" s="166">
        <f t="array" aca="1" ref="EY16" ca="1">SUM(IF(RIGHT(OFFSET('Vacation Tracker'!$M19:$Z19,0,EV$4))=EY$8,IFERROR(--LEFT(OFFSET('Vacation Tracker'!$M19:$Z19,0,EV$4),LEN(OFFSET('Vacation Tracker'!$M19:$Z19,0,EV$4))-1),0)))</f>
        <v>0</v>
      </c>
      <c r="EZ16" s="165">
        <f ca="1">SUM(OFFSET('Vacation Tracker'!$M19:$Z19,0,EZ$4))</f>
        <v>0</v>
      </c>
      <c r="FA16" s="166">
        <f t="shared" ref="FA16" ca="1" si="599">EZ16-FB16</f>
        <v>0</v>
      </c>
      <c r="FB16" s="166">
        <f t="array" aca="1" ref="FB16" ca="1">SUM(IF(RIGHT(OFFSET('Vacation Tracker'!$M19:$Z19,0,EZ$4))&lt;&gt;"O",IFERROR(--LEFT(OFFSET('Vacation Tracker'!$M19:$Z19,0,EZ$4),LEN(OFFSET('Vacation Tracker'!$M19:$Z19,0,EZ$4))-1),0)))</f>
        <v>0</v>
      </c>
      <c r="FC16" s="166">
        <f t="array" aca="1" ref="FC16" ca="1">SUM(IF(RIGHT(OFFSET('Vacation Tracker'!$M19:$Z19,0,EZ$4))=FC$8,IFERROR(--LEFT(OFFSET('Vacation Tracker'!$M19:$Z19,0,EZ$4),LEN(OFFSET('Vacation Tracker'!$M19:$Z19,0,EZ$4))-1),0)))</f>
        <v>0</v>
      </c>
      <c r="FD16" s="165">
        <f ca="1">SUM(OFFSET('Vacation Tracker'!$M19:$Z19,0,FD$4))</f>
        <v>0</v>
      </c>
      <c r="FE16" s="166">
        <f t="shared" ref="FE16" ca="1" si="600">FD16-FF16</f>
        <v>0</v>
      </c>
      <c r="FF16" s="166">
        <f t="array" aca="1" ref="FF16" ca="1">SUM(IF(RIGHT(OFFSET('Vacation Tracker'!$M19:$Z19,0,FD$4))&lt;&gt;"O",IFERROR(--LEFT(OFFSET('Vacation Tracker'!$M19:$Z19,0,FD$4),LEN(OFFSET('Vacation Tracker'!$M19:$Z19,0,FD$4))-1),0)))</f>
        <v>0</v>
      </c>
      <c r="FG16" s="166">
        <f t="array" aca="1" ref="FG16" ca="1">SUM(IF(RIGHT(OFFSET('Vacation Tracker'!$M19:$Z19,0,FD$4))=FG$8,IFERROR(--LEFT(OFFSET('Vacation Tracker'!$M19:$Z19,0,FD$4),LEN(OFFSET('Vacation Tracker'!$M19:$Z19,0,FD$4))-1),0)))</f>
        <v>0</v>
      </c>
      <c r="FH16" s="165">
        <f ca="1">SUM(OFFSET('Vacation Tracker'!$M19:$Z19,0,FH$4))</f>
        <v>0</v>
      </c>
      <c r="FI16" s="166">
        <f t="shared" ref="FI16" ca="1" si="601">FH16-FJ16</f>
        <v>0</v>
      </c>
      <c r="FJ16" s="166">
        <f t="array" aca="1" ref="FJ16" ca="1">SUM(IF(RIGHT(OFFSET('Vacation Tracker'!$M19:$Z19,0,FH$4))&lt;&gt;"O",IFERROR(--LEFT(OFFSET('Vacation Tracker'!$M19:$Z19,0,FH$4),LEN(OFFSET('Vacation Tracker'!$M19:$Z19,0,FH$4))-1),0)))</f>
        <v>0</v>
      </c>
      <c r="FK16" s="166">
        <f t="array" aca="1" ref="FK16" ca="1">SUM(IF(RIGHT(OFFSET('Vacation Tracker'!$M19:$Z19,0,FH$4))=FK$8,IFERROR(--LEFT(OFFSET('Vacation Tracker'!$M19:$Z19,0,FH$4),LEN(OFFSET('Vacation Tracker'!$M19:$Z19,0,FH$4))-1),0)))</f>
        <v>0</v>
      </c>
      <c r="FL16" s="165">
        <f ca="1">SUM(OFFSET('Vacation Tracker'!$M19:$Z19,0,FL$4))</f>
        <v>0</v>
      </c>
      <c r="FM16" s="166">
        <f t="shared" ref="FM16" ca="1" si="602">FL16-FN16</f>
        <v>0</v>
      </c>
      <c r="FN16" s="166">
        <f t="array" aca="1" ref="FN16" ca="1">SUM(IF(RIGHT(OFFSET('Vacation Tracker'!$M19:$Z19,0,FL$4))&lt;&gt;"O",IFERROR(--LEFT(OFFSET('Vacation Tracker'!$M19:$Z19,0,FL$4),LEN(OFFSET('Vacation Tracker'!$M19:$Z19,0,FL$4))-1),0)))</f>
        <v>0</v>
      </c>
      <c r="FO16" s="166">
        <f t="array" aca="1" ref="FO16" ca="1">SUM(IF(RIGHT(OFFSET('Vacation Tracker'!$M19:$Z19,0,FL$4))=FO$8,IFERROR(--LEFT(OFFSET('Vacation Tracker'!$M19:$Z19,0,FL$4),LEN(OFFSET('Vacation Tracker'!$M19:$Z19,0,FL$4))-1),0)))</f>
        <v>0</v>
      </c>
      <c r="FP16" s="165">
        <f ca="1">SUM(OFFSET('Vacation Tracker'!$M19:$Z19,0,FP$4))</f>
        <v>0</v>
      </c>
      <c r="FQ16" s="166">
        <f t="shared" ref="FQ16" ca="1" si="603">FP16-FR16</f>
        <v>0</v>
      </c>
      <c r="FR16" s="166">
        <f t="array" aca="1" ref="FR16" ca="1">SUM(IF(RIGHT(OFFSET('Vacation Tracker'!$M19:$Z19,0,FP$4))&lt;&gt;"O",IFERROR(--LEFT(OFFSET('Vacation Tracker'!$M19:$Z19,0,FP$4),LEN(OFFSET('Vacation Tracker'!$M19:$Z19,0,FP$4))-1),0)))</f>
        <v>0</v>
      </c>
      <c r="FS16" s="166">
        <f t="array" aca="1" ref="FS16" ca="1">SUM(IF(RIGHT(OFFSET('Vacation Tracker'!$M19:$Z19,0,FP$4))=FS$8,IFERROR(--LEFT(OFFSET('Vacation Tracker'!$M19:$Z19,0,FP$4),LEN(OFFSET('Vacation Tracker'!$M19:$Z19,0,FP$4))-1),0)))</f>
        <v>0</v>
      </c>
      <c r="FT16" s="165">
        <f ca="1">SUM(OFFSET('Vacation Tracker'!$M19:$Z19,0,FT$4))</f>
        <v>0</v>
      </c>
      <c r="FU16" s="166">
        <f t="shared" ref="FU16" ca="1" si="604">FT16-FV16</f>
        <v>0</v>
      </c>
      <c r="FV16" s="166">
        <f t="array" aca="1" ref="FV16" ca="1">SUM(IF(RIGHT(OFFSET('Vacation Tracker'!$M19:$Z19,0,FT$4))&lt;&gt;"O",IFERROR(--LEFT(OFFSET('Vacation Tracker'!$M19:$Z19,0,FT$4),LEN(OFFSET('Vacation Tracker'!$M19:$Z19,0,FT$4))-1),0)))</f>
        <v>0</v>
      </c>
      <c r="FW16" s="166">
        <f t="array" aca="1" ref="FW16" ca="1">SUM(IF(RIGHT(OFFSET('Vacation Tracker'!$M19:$Z19,0,FT$4))=FW$8,IFERROR(--LEFT(OFFSET('Vacation Tracker'!$M19:$Z19,0,FT$4),LEN(OFFSET('Vacation Tracker'!$M19:$Z19,0,FT$4))-1),0)))</f>
        <v>0</v>
      </c>
      <c r="FX16" s="165">
        <f ca="1">SUM(OFFSET('Vacation Tracker'!$M19:$Z19,0,FX$4))</f>
        <v>0</v>
      </c>
      <c r="FY16" s="166">
        <f t="shared" ref="FY16" ca="1" si="605">FX16-FZ16</f>
        <v>0</v>
      </c>
      <c r="FZ16" s="166">
        <f t="array" aca="1" ref="FZ16" ca="1">SUM(IF(RIGHT(OFFSET('Vacation Tracker'!$M19:$Z19,0,FX$4))&lt;&gt;"O",IFERROR(--LEFT(OFFSET('Vacation Tracker'!$M19:$Z19,0,FX$4),LEN(OFFSET('Vacation Tracker'!$M19:$Z19,0,FX$4))-1),0)))</f>
        <v>0</v>
      </c>
      <c r="GA16" s="166">
        <f t="array" aca="1" ref="GA16" ca="1">SUM(IF(RIGHT(OFFSET('Vacation Tracker'!$M19:$Z19,0,FX$4))=GA$8,IFERROR(--LEFT(OFFSET('Vacation Tracker'!$M19:$Z19,0,FX$4),LEN(OFFSET('Vacation Tracker'!$M19:$Z19,0,FX$4))-1),0)))</f>
        <v>0</v>
      </c>
      <c r="GB16" s="165">
        <f ca="1">SUM(OFFSET('Vacation Tracker'!$M19:$Z19,0,GB$4))</f>
        <v>0</v>
      </c>
      <c r="GC16" s="166">
        <f t="shared" ref="GC16" ca="1" si="606">GB16-GD16</f>
        <v>0</v>
      </c>
      <c r="GD16" s="166">
        <f t="array" aca="1" ref="GD16" ca="1">SUM(IF(RIGHT(OFFSET('Vacation Tracker'!$M19:$Z19,0,GB$4))&lt;&gt;"O",IFERROR(--LEFT(OFFSET('Vacation Tracker'!$M19:$Z19,0,GB$4),LEN(OFFSET('Vacation Tracker'!$M19:$Z19,0,GB$4))-1),0)))</f>
        <v>0</v>
      </c>
      <c r="GE16" s="166">
        <f t="array" aca="1" ref="GE16" ca="1">SUM(IF(RIGHT(OFFSET('Vacation Tracker'!$M19:$Z19,0,GB$4))=GE$8,IFERROR(--LEFT(OFFSET('Vacation Tracker'!$M19:$Z19,0,GB$4),LEN(OFFSET('Vacation Tracker'!$M19:$Z19,0,GB$4))-1),0)))</f>
        <v>0</v>
      </c>
      <c r="GF16" s="165">
        <f ca="1">SUM(OFFSET('Vacation Tracker'!$M19:$Z19,0,GF$4))</f>
        <v>0</v>
      </c>
      <c r="GG16" s="166">
        <f t="shared" ref="GG16" ca="1" si="607">GF16-GH16</f>
        <v>0</v>
      </c>
      <c r="GH16" s="166">
        <f t="array" aca="1" ref="GH16" ca="1">SUM(IF(RIGHT(OFFSET('Vacation Tracker'!$M19:$Z19,0,GF$4))&lt;&gt;"O",IFERROR(--LEFT(OFFSET('Vacation Tracker'!$M19:$Z19,0,GF$4),LEN(OFFSET('Vacation Tracker'!$M19:$Z19,0,GF$4))-1),0)))</f>
        <v>0</v>
      </c>
      <c r="GI16" s="166">
        <f t="array" aca="1" ref="GI16" ca="1">SUM(IF(RIGHT(OFFSET('Vacation Tracker'!$M19:$Z19,0,GF$4))=GI$8,IFERROR(--LEFT(OFFSET('Vacation Tracker'!$M19:$Z19,0,GF$4),LEN(OFFSET('Vacation Tracker'!$M19:$Z19,0,GF$4))-1),0)))</f>
        <v>0</v>
      </c>
      <c r="GJ16" s="165">
        <f ca="1">SUM(OFFSET('Vacation Tracker'!$M19:$Z19,0,GJ$4))</f>
        <v>0</v>
      </c>
      <c r="GK16" s="166">
        <f t="shared" ref="GK16" ca="1" si="608">GJ16-GL16</f>
        <v>0</v>
      </c>
      <c r="GL16" s="166">
        <f t="array" aca="1" ref="GL16" ca="1">SUM(IF(RIGHT(OFFSET('Vacation Tracker'!$M19:$Z19,0,GJ$4))&lt;&gt;"O",IFERROR(--LEFT(OFFSET('Vacation Tracker'!$M19:$Z19,0,GJ$4),LEN(OFFSET('Vacation Tracker'!$M19:$Z19,0,GJ$4))-1),0)))</f>
        <v>0</v>
      </c>
      <c r="GM16" s="166">
        <f t="array" aca="1" ref="GM16" ca="1">SUM(IF(RIGHT(OFFSET('Vacation Tracker'!$M19:$Z19,0,GJ$4))=GM$8,IFERROR(--LEFT(OFFSET('Vacation Tracker'!$M19:$Z19,0,GJ$4),LEN(OFFSET('Vacation Tracker'!$M19:$Z19,0,GJ$4))-1),0)))</f>
        <v>0</v>
      </c>
      <c r="GN16" s="165">
        <f ca="1">SUM(OFFSET('Vacation Tracker'!$M19:$Z19,0,GN$4))</f>
        <v>0</v>
      </c>
      <c r="GO16" s="166">
        <f t="shared" ref="GO16" ca="1" si="609">GN16-GP16</f>
        <v>0</v>
      </c>
      <c r="GP16" s="166">
        <f t="array" aca="1" ref="GP16" ca="1">SUM(IF(RIGHT(OFFSET('Vacation Tracker'!$M19:$Z19,0,GN$4))&lt;&gt;"O",IFERROR(--LEFT(OFFSET('Vacation Tracker'!$M19:$Z19,0,GN$4),LEN(OFFSET('Vacation Tracker'!$M19:$Z19,0,GN$4))-1),0)))</f>
        <v>0</v>
      </c>
      <c r="GQ16" s="166">
        <f t="array" aca="1" ref="GQ16" ca="1">SUM(IF(RIGHT(OFFSET('Vacation Tracker'!$M19:$Z19,0,GN$4))=GQ$8,IFERROR(--LEFT(OFFSET('Vacation Tracker'!$M19:$Z19,0,GN$4),LEN(OFFSET('Vacation Tracker'!$M19:$Z19,0,GN$4))-1),0)))</f>
        <v>0</v>
      </c>
      <c r="GR16" s="165">
        <f ca="1">SUM(OFFSET('Vacation Tracker'!$M19:$Z19,0,GR$4))</f>
        <v>0</v>
      </c>
      <c r="GS16" s="166">
        <f t="shared" ref="GS16" ca="1" si="610">GR16-GT16</f>
        <v>0</v>
      </c>
      <c r="GT16" s="166">
        <f t="array" aca="1" ref="GT16" ca="1">SUM(IF(RIGHT(OFFSET('Vacation Tracker'!$M19:$Z19,0,GR$4))&lt;&gt;"O",IFERROR(--LEFT(OFFSET('Vacation Tracker'!$M19:$Z19,0,GR$4),LEN(OFFSET('Vacation Tracker'!$M19:$Z19,0,GR$4))-1),0)))</f>
        <v>0</v>
      </c>
      <c r="GU16" s="166">
        <f t="array" aca="1" ref="GU16" ca="1">SUM(IF(RIGHT(OFFSET('Vacation Tracker'!$M19:$Z19,0,GR$4))=GU$8,IFERROR(--LEFT(OFFSET('Vacation Tracker'!$M19:$Z19,0,GR$4),LEN(OFFSET('Vacation Tracker'!$M19:$Z19,0,GR$4))-1),0)))</f>
        <v>0</v>
      </c>
      <c r="GV16" s="165">
        <f ca="1">SUM(OFFSET('Vacation Tracker'!$M19:$Z19,0,GV$4))</f>
        <v>0</v>
      </c>
      <c r="GW16" s="166">
        <f t="shared" ref="GW16" ca="1" si="611">GV16-GX16</f>
        <v>0</v>
      </c>
      <c r="GX16" s="166">
        <f t="array" aca="1" ref="GX16" ca="1">SUM(IF(RIGHT(OFFSET('Vacation Tracker'!$M19:$Z19,0,GV$4))&lt;&gt;"O",IFERROR(--LEFT(OFFSET('Vacation Tracker'!$M19:$Z19,0,GV$4),LEN(OFFSET('Vacation Tracker'!$M19:$Z19,0,GV$4))-1),0)))</f>
        <v>0</v>
      </c>
      <c r="GY16" s="166">
        <f t="array" aca="1" ref="GY16" ca="1">SUM(IF(RIGHT(OFFSET('Vacation Tracker'!$M19:$Z19,0,GV$4))=GY$8,IFERROR(--LEFT(OFFSET('Vacation Tracker'!$M19:$Z19,0,GV$4),LEN(OFFSET('Vacation Tracker'!$M19:$Z19,0,GV$4))-1),0)))</f>
        <v>0</v>
      </c>
      <c r="GZ16" s="165">
        <f ca="1">SUM(OFFSET('Vacation Tracker'!$M19:$Z19,0,GZ$4))</f>
        <v>0</v>
      </c>
      <c r="HA16" s="166">
        <f t="shared" ref="HA16" ca="1" si="612">GZ16-HB16</f>
        <v>0</v>
      </c>
      <c r="HB16" s="166">
        <f t="array" aca="1" ref="HB16" ca="1">SUM(IF(RIGHT(OFFSET('Vacation Tracker'!$M19:$Z19,0,GZ$4))&lt;&gt;"O",IFERROR(--LEFT(OFFSET('Vacation Tracker'!$M19:$Z19,0,GZ$4),LEN(OFFSET('Vacation Tracker'!$M19:$Z19,0,GZ$4))-1),0)))</f>
        <v>0</v>
      </c>
      <c r="HC16" s="166">
        <f t="array" aca="1" ref="HC16" ca="1">SUM(IF(RIGHT(OFFSET('Vacation Tracker'!$M19:$Z19,0,GZ$4))=HC$8,IFERROR(--LEFT(OFFSET('Vacation Tracker'!$M19:$Z19,0,GZ$4),LEN(OFFSET('Vacation Tracker'!$M19:$Z19,0,GZ$4))-1),0)))</f>
        <v>0</v>
      </c>
      <c r="HD16" s="165">
        <f ca="1">SUM(OFFSET('Vacation Tracker'!$M19:$Z19,0,HD$4))</f>
        <v>0</v>
      </c>
      <c r="HE16" s="166">
        <f t="shared" ref="HE16" ca="1" si="613">HD16-HF16</f>
        <v>0</v>
      </c>
      <c r="HF16" s="166">
        <f t="array" aca="1" ref="HF16" ca="1">SUM(IF(RIGHT(OFFSET('Vacation Tracker'!$M19:$Z19,0,HD$4))&lt;&gt;"O",IFERROR(--LEFT(OFFSET('Vacation Tracker'!$M19:$Z19,0,HD$4),LEN(OFFSET('Vacation Tracker'!$M19:$Z19,0,HD$4))-1),0)))</f>
        <v>0</v>
      </c>
      <c r="HG16" s="166">
        <f t="array" aca="1" ref="HG16" ca="1">SUM(IF(RIGHT(OFFSET('Vacation Tracker'!$M19:$Z19,0,HD$4))=HG$8,IFERROR(--LEFT(OFFSET('Vacation Tracker'!$M19:$Z19,0,HD$4),LEN(OFFSET('Vacation Tracker'!$M19:$Z19,0,HD$4))-1),0)))</f>
        <v>0</v>
      </c>
      <c r="HH16" s="165">
        <f ca="1">SUM(OFFSET('Vacation Tracker'!$M19:$Z19,0,HH$4))</f>
        <v>0</v>
      </c>
      <c r="HI16" s="166">
        <f t="shared" ref="HI16" ca="1" si="614">HH16-HJ16</f>
        <v>0</v>
      </c>
      <c r="HJ16" s="166">
        <f t="array" aca="1" ref="HJ16" ca="1">SUM(IF(RIGHT(OFFSET('Vacation Tracker'!$M19:$Z19,0,HH$4))&lt;&gt;"O",IFERROR(--LEFT(OFFSET('Vacation Tracker'!$M19:$Z19,0,HH$4),LEN(OFFSET('Vacation Tracker'!$M19:$Z19,0,HH$4))-1),0)))</f>
        <v>0</v>
      </c>
      <c r="HK16" s="166">
        <f t="array" aca="1" ref="HK16" ca="1">SUM(IF(RIGHT(OFFSET('Vacation Tracker'!$M19:$Z19,0,HH$4))=HK$8,IFERROR(--LEFT(OFFSET('Vacation Tracker'!$M19:$Z19,0,HH$4),LEN(OFFSET('Vacation Tracker'!$M19:$Z19,0,HH$4))-1),0)))</f>
        <v>0</v>
      </c>
      <c r="HL16" s="165">
        <f ca="1">SUM(OFFSET('Vacation Tracker'!$M19:$Z19,0,HL$4))</f>
        <v>0</v>
      </c>
      <c r="HM16" s="166">
        <f t="shared" ref="HM16" ca="1" si="615">HL16-HN16</f>
        <v>0</v>
      </c>
      <c r="HN16" s="166">
        <f t="array" aca="1" ref="HN16" ca="1">SUM(IF(RIGHT(OFFSET('Vacation Tracker'!$M19:$Z19,0,HL$4))&lt;&gt;"O",IFERROR(--LEFT(OFFSET('Vacation Tracker'!$M19:$Z19,0,HL$4),LEN(OFFSET('Vacation Tracker'!$M19:$Z19,0,HL$4))-1),0)))</f>
        <v>0</v>
      </c>
      <c r="HO16" s="166">
        <f t="array" aca="1" ref="HO16" ca="1">SUM(IF(RIGHT(OFFSET('Vacation Tracker'!$M19:$Z19,0,HL$4))=HO$8,IFERROR(--LEFT(OFFSET('Vacation Tracker'!$M19:$Z19,0,HL$4),LEN(OFFSET('Vacation Tracker'!$M19:$Z19,0,HL$4))-1),0)))</f>
        <v>0</v>
      </c>
      <c r="HP16" s="165">
        <f ca="1">SUM(OFFSET('Vacation Tracker'!$M19:$Z19,0,HP$4))</f>
        <v>0</v>
      </c>
      <c r="HQ16" s="166">
        <f t="shared" ref="HQ16" ca="1" si="616">HP16-HR16</f>
        <v>0</v>
      </c>
      <c r="HR16" s="166">
        <f t="array" aca="1" ref="HR16" ca="1">SUM(IF(RIGHT(OFFSET('Vacation Tracker'!$M19:$Z19,0,HP$4))&lt;&gt;"O",IFERROR(--LEFT(OFFSET('Vacation Tracker'!$M19:$Z19,0,HP$4),LEN(OFFSET('Vacation Tracker'!$M19:$Z19,0,HP$4))-1),0)))</f>
        <v>0</v>
      </c>
      <c r="HS16" s="165">
        <f t="array" aca="1" ref="HS16" ca="1">SUM(IF(RIGHT(OFFSET('Vacation Tracker'!$M19:$Z19,0,HP$4))=HS$8,IFERROR(--LEFT(OFFSET('Vacation Tracker'!$M19:$Z19,0,HP$4),LEN(OFFSET('Vacation Tracker'!$M19:$Z19,0,HP$4))-1),0)))</f>
        <v>0</v>
      </c>
    </row>
    <row r="17" spans="2:227" ht="15" customHeight="1" x14ac:dyDescent="0.3">
      <c r="B17" s="162">
        <f>IF('Vacation Tracker'!B20&lt;&gt;"",'Vacation Tracker'!B20,"")</f>
        <v>9</v>
      </c>
      <c r="C17" s="163" t="str">
        <f>IF('Vacation Tracker'!C20&lt;&gt;"",'Vacation Tracker'!C20,"")</f>
        <v>John Doe 9</v>
      </c>
      <c r="D17" s="205">
        <f>IF('Vacation Tracker'!D20&lt;&gt;"",'Vacation Tracker'!D20,"")</f>
        <v>41365</v>
      </c>
      <c r="E17" s="205" t="str">
        <f>IF('Vacation Tracker'!E20&lt;&gt;"",'Vacation Tracker'!E20,"")</f>
        <v/>
      </c>
      <c r="F17" s="163" t="str">
        <f>IF('Vacation Tracker'!F20&lt;&gt;"",'Vacation Tracker'!F20,"")</f>
        <v>Operational</v>
      </c>
      <c r="G17" s="163" t="str">
        <f>IF('Vacation Tracker'!G20&lt;&gt;"",'Vacation Tracker'!G20,"")</f>
        <v>Permanent</v>
      </c>
      <c r="H17" s="164">
        <f t="shared" ca="1" si="258"/>
        <v>56</v>
      </c>
      <c r="I17" s="164">
        <f t="shared" ca="1" si="258"/>
        <v>56</v>
      </c>
      <c r="J17" s="164">
        <f t="shared" ca="1" si="258"/>
        <v>0</v>
      </c>
      <c r="K17" s="164">
        <f t="shared" ca="1" si="259"/>
        <v>0</v>
      </c>
      <c r="L17" s="165">
        <f ca="1">SUM(OFFSET('Vacation Tracker'!$M20:$Z20,0,L$4))</f>
        <v>8</v>
      </c>
      <c r="M17" s="166">
        <f t="shared" ca="1" si="204"/>
        <v>8</v>
      </c>
      <c r="N17" s="166">
        <f t="array" aca="1" ref="N17" ca="1">SUM(IF(RIGHT(OFFSET('Vacation Tracker'!$M20:$Z20,0,L$4))&lt;&gt;"O",IFERROR(--LEFT(OFFSET('Vacation Tracker'!$M20:$Z20,0,L$4),LEN(OFFSET('Vacation Tracker'!$M20:$Z20,0,L$4))-1),0)))</f>
        <v>0</v>
      </c>
      <c r="O17" s="166">
        <f t="array" aca="1" ref="O17" ca="1">SUM(IF(RIGHT(OFFSET('Vacation Tracker'!$M20:$Z20,0,L$4))=O$8,IFERROR(--LEFT(OFFSET('Vacation Tracker'!$M20:$Z20,0,L$4),LEN(OFFSET('Vacation Tracker'!$M20:$Z20,0,L$4))-1),0)))</f>
        <v>0</v>
      </c>
      <c r="P17" s="165">
        <f ca="1">SUM(OFFSET('Vacation Tracker'!$M20:$Z20,0,P$4))</f>
        <v>40</v>
      </c>
      <c r="Q17" s="166">
        <f t="shared" ca="1" si="205"/>
        <v>40</v>
      </c>
      <c r="R17" s="166">
        <f t="array" aca="1" ref="R17" ca="1">SUM(IF(RIGHT(OFFSET('Vacation Tracker'!$M20:$Z20,0,P$4))&lt;&gt;"O",IFERROR(--LEFT(OFFSET('Vacation Tracker'!$M20:$Z20,0,P$4),LEN(OFFSET('Vacation Tracker'!$M20:$Z20,0,P$4))-1),0)))</f>
        <v>0</v>
      </c>
      <c r="S17" s="166">
        <f t="array" aca="1" ref="S17" ca="1">SUM(IF(RIGHT(OFFSET('Vacation Tracker'!$M20:$Z20,0,P$4))=S$8,IFERROR(--LEFT(OFFSET('Vacation Tracker'!$M20:$Z20,0,P$4),LEN(OFFSET('Vacation Tracker'!$M20:$Z20,0,P$4))-1),0)))</f>
        <v>0</v>
      </c>
      <c r="T17" s="165">
        <f ca="1">SUM(OFFSET('Vacation Tracker'!$M20:$Z20,0,T$4))</f>
        <v>8</v>
      </c>
      <c r="U17" s="166">
        <f t="shared" ca="1" si="206"/>
        <v>8</v>
      </c>
      <c r="V17" s="166">
        <f t="array" aca="1" ref="V17" ca="1">SUM(IF(RIGHT(OFFSET('Vacation Tracker'!$M20:$Z20,0,T$4))&lt;&gt;"O",IFERROR(--LEFT(OFFSET('Vacation Tracker'!$M20:$Z20,0,T$4),LEN(OFFSET('Vacation Tracker'!$M20:$Z20,0,T$4))-1),0)))</f>
        <v>0</v>
      </c>
      <c r="W17" s="166">
        <f t="array" aca="1" ref="W17" ca="1">SUM(IF(RIGHT(OFFSET('Vacation Tracker'!$M20:$Z20,0,T$4))=W$8,IFERROR(--LEFT(OFFSET('Vacation Tracker'!$M20:$Z20,0,T$4),LEN(OFFSET('Vacation Tracker'!$M20:$Z20,0,T$4))-1),0)))</f>
        <v>0</v>
      </c>
      <c r="X17" s="165">
        <f ca="1">SUM(OFFSET('Vacation Tracker'!$M20:$Z20,0,X$4))</f>
        <v>0</v>
      </c>
      <c r="Y17" s="166">
        <f t="shared" ref="Y17" ca="1" si="617">X17-Z17</f>
        <v>0</v>
      </c>
      <c r="Z17" s="166">
        <f t="array" aca="1" ref="Z17" ca="1">SUM(IF(RIGHT(OFFSET('Vacation Tracker'!$M20:$Z20,0,X$4))&lt;&gt;"O",IFERROR(--LEFT(OFFSET('Vacation Tracker'!$M20:$Z20,0,X$4),LEN(OFFSET('Vacation Tracker'!$M20:$Z20,0,X$4))-1),0)))</f>
        <v>0</v>
      </c>
      <c r="AA17" s="166">
        <f t="array" aca="1" ref="AA17" ca="1">SUM(IF(RIGHT(OFFSET('Vacation Tracker'!$M20:$Z20,0,X$4))=AA$8,IFERROR(--LEFT(OFFSET('Vacation Tracker'!$M20:$Z20,0,X$4),LEN(OFFSET('Vacation Tracker'!$M20:$Z20,0,X$4))-1),0)))</f>
        <v>0</v>
      </c>
      <c r="AB17" s="165">
        <f ca="1">SUM(OFFSET('Vacation Tracker'!$M20:$Z20,0,AB$4))</f>
        <v>0</v>
      </c>
      <c r="AC17" s="166">
        <f t="shared" ref="AC17" ca="1" si="618">AB17-AD17</f>
        <v>0</v>
      </c>
      <c r="AD17" s="166">
        <f t="array" aca="1" ref="AD17" ca="1">SUM(IF(RIGHT(OFFSET('Vacation Tracker'!$M20:$Z20,0,AB$4))&lt;&gt;"O",IFERROR(--LEFT(OFFSET('Vacation Tracker'!$M20:$Z20,0,AB$4),LEN(OFFSET('Vacation Tracker'!$M20:$Z20,0,AB$4))-1),0)))</f>
        <v>0</v>
      </c>
      <c r="AE17" s="166">
        <f t="array" aca="1" ref="AE17" ca="1">SUM(IF(RIGHT(OFFSET('Vacation Tracker'!$M20:$Z20,0,AB$4))=AE$8,IFERROR(--LEFT(OFFSET('Vacation Tracker'!$M20:$Z20,0,AB$4),LEN(OFFSET('Vacation Tracker'!$M20:$Z20,0,AB$4))-1),0)))</f>
        <v>0</v>
      </c>
      <c r="AF17" s="165">
        <f ca="1">SUM(OFFSET('Vacation Tracker'!$M20:$Z20,0,AF$4))</f>
        <v>0</v>
      </c>
      <c r="AG17" s="166">
        <f t="shared" ref="AG17" ca="1" si="619">AF17-AH17</f>
        <v>0</v>
      </c>
      <c r="AH17" s="166">
        <f t="array" aca="1" ref="AH17" ca="1">SUM(IF(RIGHT(OFFSET('Vacation Tracker'!$M20:$Z20,0,AF$4))&lt;&gt;"O",IFERROR(--LEFT(OFFSET('Vacation Tracker'!$M20:$Z20,0,AF$4),LEN(OFFSET('Vacation Tracker'!$M20:$Z20,0,AF$4))-1),0)))</f>
        <v>0</v>
      </c>
      <c r="AI17" s="166">
        <f t="array" aca="1" ref="AI17" ca="1">SUM(IF(RIGHT(OFFSET('Vacation Tracker'!$M20:$Z20,0,AF$4))=AI$8,IFERROR(--LEFT(OFFSET('Vacation Tracker'!$M20:$Z20,0,AF$4),LEN(OFFSET('Vacation Tracker'!$M20:$Z20,0,AF$4))-1),0)))</f>
        <v>0</v>
      </c>
      <c r="AJ17" s="165">
        <f ca="1">SUM(OFFSET('Vacation Tracker'!$M20:$Z20,0,AJ$4))</f>
        <v>0</v>
      </c>
      <c r="AK17" s="166">
        <f t="shared" ref="AK17" ca="1" si="620">AJ17-AL17</f>
        <v>0</v>
      </c>
      <c r="AL17" s="166">
        <f t="array" aca="1" ref="AL17" ca="1">SUM(IF(RIGHT(OFFSET('Vacation Tracker'!$M20:$Z20,0,AJ$4))&lt;&gt;"O",IFERROR(--LEFT(OFFSET('Vacation Tracker'!$M20:$Z20,0,AJ$4),LEN(OFFSET('Vacation Tracker'!$M20:$Z20,0,AJ$4))-1),0)))</f>
        <v>0</v>
      </c>
      <c r="AM17" s="166">
        <f t="array" aca="1" ref="AM17" ca="1">SUM(IF(RIGHT(OFFSET('Vacation Tracker'!$M20:$Z20,0,AJ$4))=AM$8,IFERROR(--LEFT(OFFSET('Vacation Tracker'!$M20:$Z20,0,AJ$4),LEN(OFFSET('Vacation Tracker'!$M20:$Z20,0,AJ$4))-1),0)))</f>
        <v>0</v>
      </c>
      <c r="AN17" s="165">
        <f ca="1">SUM(OFFSET('Vacation Tracker'!$M20:$Z20,0,AN$4))</f>
        <v>0</v>
      </c>
      <c r="AO17" s="166">
        <f t="shared" ref="AO17" ca="1" si="621">AN17-AP17</f>
        <v>0</v>
      </c>
      <c r="AP17" s="166">
        <f t="array" aca="1" ref="AP17" ca="1">SUM(IF(RIGHT(OFFSET('Vacation Tracker'!$M20:$Z20,0,AN$4))&lt;&gt;"O",IFERROR(--LEFT(OFFSET('Vacation Tracker'!$M20:$Z20,0,AN$4),LEN(OFFSET('Vacation Tracker'!$M20:$Z20,0,AN$4))-1),0)))</f>
        <v>0</v>
      </c>
      <c r="AQ17" s="166">
        <f t="array" aca="1" ref="AQ17" ca="1">SUM(IF(RIGHT(OFFSET('Vacation Tracker'!$M20:$Z20,0,AN$4))=AQ$8,IFERROR(--LEFT(OFFSET('Vacation Tracker'!$M20:$Z20,0,AN$4),LEN(OFFSET('Vacation Tracker'!$M20:$Z20,0,AN$4))-1),0)))</f>
        <v>0</v>
      </c>
      <c r="AR17" s="165">
        <f ca="1">SUM(OFFSET('Vacation Tracker'!$M20:$Z20,0,AR$4))</f>
        <v>0</v>
      </c>
      <c r="AS17" s="166">
        <f t="shared" ref="AS17" ca="1" si="622">AR17-AT17</f>
        <v>0</v>
      </c>
      <c r="AT17" s="166">
        <f t="array" aca="1" ref="AT17" ca="1">SUM(IF(RIGHT(OFFSET('Vacation Tracker'!$M20:$Z20,0,AR$4))&lt;&gt;"O",IFERROR(--LEFT(OFFSET('Vacation Tracker'!$M20:$Z20,0,AR$4),LEN(OFFSET('Vacation Tracker'!$M20:$Z20,0,AR$4))-1),0)))</f>
        <v>0</v>
      </c>
      <c r="AU17" s="166">
        <f t="array" aca="1" ref="AU17" ca="1">SUM(IF(RIGHT(OFFSET('Vacation Tracker'!$M20:$Z20,0,AR$4))=AU$8,IFERROR(--LEFT(OFFSET('Vacation Tracker'!$M20:$Z20,0,AR$4),LEN(OFFSET('Vacation Tracker'!$M20:$Z20,0,AR$4))-1),0)))</f>
        <v>0</v>
      </c>
      <c r="AV17" s="165">
        <f ca="1">SUM(OFFSET('Vacation Tracker'!$M20:$Z20,0,AV$4))</f>
        <v>0</v>
      </c>
      <c r="AW17" s="166">
        <f t="shared" ref="AW17" ca="1" si="623">AV17-AX17</f>
        <v>0</v>
      </c>
      <c r="AX17" s="166">
        <f t="array" aca="1" ref="AX17" ca="1">SUM(IF(RIGHT(OFFSET('Vacation Tracker'!$M20:$Z20,0,AV$4))&lt;&gt;"O",IFERROR(--LEFT(OFFSET('Vacation Tracker'!$M20:$Z20,0,AV$4),LEN(OFFSET('Vacation Tracker'!$M20:$Z20,0,AV$4))-1),0)))</f>
        <v>0</v>
      </c>
      <c r="AY17" s="166">
        <f t="array" aca="1" ref="AY17" ca="1">SUM(IF(RIGHT(OFFSET('Vacation Tracker'!$M20:$Z20,0,AV$4))=AY$8,IFERROR(--LEFT(OFFSET('Vacation Tracker'!$M20:$Z20,0,AV$4),LEN(OFFSET('Vacation Tracker'!$M20:$Z20,0,AV$4))-1),0)))</f>
        <v>0</v>
      </c>
      <c r="AZ17" s="165">
        <f ca="1">SUM(OFFSET('Vacation Tracker'!$M20:$Z20,0,AZ$4))</f>
        <v>0</v>
      </c>
      <c r="BA17" s="166">
        <f t="shared" ref="BA17" ca="1" si="624">AZ17-BB17</f>
        <v>0</v>
      </c>
      <c r="BB17" s="166">
        <f t="array" aca="1" ref="BB17" ca="1">SUM(IF(RIGHT(OFFSET('Vacation Tracker'!$M20:$Z20,0,AZ$4))&lt;&gt;"O",IFERROR(--LEFT(OFFSET('Vacation Tracker'!$M20:$Z20,0,AZ$4),LEN(OFFSET('Vacation Tracker'!$M20:$Z20,0,AZ$4))-1),0)))</f>
        <v>0</v>
      </c>
      <c r="BC17" s="166">
        <f t="array" aca="1" ref="BC17" ca="1">SUM(IF(RIGHT(OFFSET('Vacation Tracker'!$M20:$Z20,0,AZ$4))=BC$8,IFERROR(--LEFT(OFFSET('Vacation Tracker'!$M20:$Z20,0,AZ$4),LEN(OFFSET('Vacation Tracker'!$M20:$Z20,0,AZ$4))-1),0)))</f>
        <v>0</v>
      </c>
      <c r="BD17" s="165">
        <f ca="1">SUM(OFFSET('Vacation Tracker'!$M20:$Z20,0,BD$4))</f>
        <v>0</v>
      </c>
      <c r="BE17" s="166">
        <f t="shared" ref="BE17" ca="1" si="625">BD17-BF17</f>
        <v>0</v>
      </c>
      <c r="BF17" s="166">
        <f t="array" aca="1" ref="BF17" ca="1">SUM(IF(RIGHT(OFFSET('Vacation Tracker'!$M20:$Z20,0,BD$4))&lt;&gt;"O",IFERROR(--LEFT(OFFSET('Vacation Tracker'!$M20:$Z20,0,BD$4),LEN(OFFSET('Vacation Tracker'!$M20:$Z20,0,BD$4))-1),0)))</f>
        <v>0</v>
      </c>
      <c r="BG17" s="166">
        <f t="array" aca="1" ref="BG17" ca="1">SUM(IF(RIGHT(OFFSET('Vacation Tracker'!$M20:$Z20,0,BD$4))=BG$8,IFERROR(--LEFT(OFFSET('Vacation Tracker'!$M20:$Z20,0,BD$4),LEN(OFFSET('Vacation Tracker'!$M20:$Z20,0,BD$4))-1),0)))</f>
        <v>0</v>
      </c>
      <c r="BH17" s="165">
        <f ca="1">SUM(OFFSET('Vacation Tracker'!$M20:$Z20,0,BH$4))</f>
        <v>0</v>
      </c>
      <c r="BI17" s="166">
        <f t="shared" ref="BI17" ca="1" si="626">BH17-BJ17</f>
        <v>0</v>
      </c>
      <c r="BJ17" s="166">
        <f t="array" aca="1" ref="BJ17" ca="1">SUM(IF(RIGHT(OFFSET('Vacation Tracker'!$M20:$Z20,0,BH$4))&lt;&gt;"O",IFERROR(--LEFT(OFFSET('Vacation Tracker'!$M20:$Z20,0,BH$4),LEN(OFFSET('Vacation Tracker'!$M20:$Z20,0,BH$4))-1),0)))</f>
        <v>0</v>
      </c>
      <c r="BK17" s="166">
        <f t="array" aca="1" ref="BK17" ca="1">SUM(IF(RIGHT(OFFSET('Vacation Tracker'!$M20:$Z20,0,BH$4))=BK$8,IFERROR(--LEFT(OFFSET('Vacation Tracker'!$M20:$Z20,0,BH$4),LEN(OFFSET('Vacation Tracker'!$M20:$Z20,0,BH$4))-1),0)))</f>
        <v>0</v>
      </c>
      <c r="BL17" s="165">
        <f ca="1">SUM(OFFSET('Vacation Tracker'!$M20:$Z20,0,BL$4))</f>
        <v>0</v>
      </c>
      <c r="BM17" s="166">
        <f t="shared" ref="BM17" ca="1" si="627">BL17-BN17</f>
        <v>0</v>
      </c>
      <c r="BN17" s="166">
        <f t="array" aca="1" ref="BN17" ca="1">SUM(IF(RIGHT(OFFSET('Vacation Tracker'!$M20:$Z20,0,BL$4))&lt;&gt;"O",IFERROR(--LEFT(OFFSET('Vacation Tracker'!$M20:$Z20,0,BL$4),LEN(OFFSET('Vacation Tracker'!$M20:$Z20,0,BL$4))-1),0)))</f>
        <v>0</v>
      </c>
      <c r="BO17" s="166">
        <f t="array" aca="1" ref="BO17" ca="1">SUM(IF(RIGHT(OFFSET('Vacation Tracker'!$M20:$Z20,0,BL$4))=BO$8,IFERROR(--LEFT(OFFSET('Vacation Tracker'!$M20:$Z20,0,BL$4),LEN(OFFSET('Vacation Tracker'!$M20:$Z20,0,BL$4))-1),0)))</f>
        <v>0</v>
      </c>
      <c r="BP17" s="165">
        <f ca="1">SUM(OFFSET('Vacation Tracker'!$M20:$Z20,0,BP$4))</f>
        <v>0</v>
      </c>
      <c r="BQ17" s="166">
        <f t="shared" ref="BQ17" ca="1" si="628">BP17-BR17</f>
        <v>0</v>
      </c>
      <c r="BR17" s="166">
        <f t="array" aca="1" ref="BR17" ca="1">SUM(IF(RIGHT(OFFSET('Vacation Tracker'!$M20:$Z20,0,BP$4))&lt;&gt;"O",IFERROR(--LEFT(OFFSET('Vacation Tracker'!$M20:$Z20,0,BP$4),LEN(OFFSET('Vacation Tracker'!$M20:$Z20,0,BP$4))-1),0)))</f>
        <v>0</v>
      </c>
      <c r="BS17" s="166">
        <f t="array" aca="1" ref="BS17" ca="1">SUM(IF(RIGHT(OFFSET('Vacation Tracker'!$M20:$Z20,0,BP$4))=BS$8,IFERROR(--LEFT(OFFSET('Vacation Tracker'!$M20:$Z20,0,BP$4),LEN(OFFSET('Vacation Tracker'!$M20:$Z20,0,BP$4))-1),0)))</f>
        <v>0</v>
      </c>
      <c r="BT17" s="165">
        <f ca="1">SUM(OFFSET('Vacation Tracker'!$M20:$Z20,0,BT$4))</f>
        <v>0</v>
      </c>
      <c r="BU17" s="166">
        <f t="shared" ref="BU17" ca="1" si="629">BT17-BV17</f>
        <v>0</v>
      </c>
      <c r="BV17" s="166">
        <f t="array" aca="1" ref="BV17" ca="1">SUM(IF(RIGHT(OFFSET('Vacation Tracker'!$M20:$Z20,0,BT$4))&lt;&gt;"O",IFERROR(--LEFT(OFFSET('Vacation Tracker'!$M20:$Z20,0,BT$4),LEN(OFFSET('Vacation Tracker'!$M20:$Z20,0,BT$4))-1),0)))</f>
        <v>0</v>
      </c>
      <c r="BW17" s="166">
        <f t="array" aca="1" ref="BW17" ca="1">SUM(IF(RIGHT(OFFSET('Vacation Tracker'!$M20:$Z20,0,BT$4))=BW$8,IFERROR(--LEFT(OFFSET('Vacation Tracker'!$M20:$Z20,0,BT$4),LEN(OFFSET('Vacation Tracker'!$M20:$Z20,0,BT$4))-1),0)))</f>
        <v>0</v>
      </c>
      <c r="BX17" s="165">
        <f ca="1">SUM(OFFSET('Vacation Tracker'!$M20:$Z20,0,BX$4))</f>
        <v>0</v>
      </c>
      <c r="BY17" s="166">
        <f t="shared" ref="BY17" ca="1" si="630">BX17-BZ17</f>
        <v>0</v>
      </c>
      <c r="BZ17" s="166">
        <f t="array" aca="1" ref="BZ17" ca="1">SUM(IF(RIGHT(OFFSET('Vacation Tracker'!$M20:$Z20,0,BX$4))&lt;&gt;"O",IFERROR(--LEFT(OFFSET('Vacation Tracker'!$M20:$Z20,0,BX$4),LEN(OFFSET('Vacation Tracker'!$M20:$Z20,0,BX$4))-1),0)))</f>
        <v>0</v>
      </c>
      <c r="CA17" s="166">
        <f t="array" aca="1" ref="CA17" ca="1">SUM(IF(RIGHT(OFFSET('Vacation Tracker'!$M20:$Z20,0,BX$4))=CA$8,IFERROR(--LEFT(OFFSET('Vacation Tracker'!$M20:$Z20,0,BX$4),LEN(OFFSET('Vacation Tracker'!$M20:$Z20,0,BX$4))-1),0)))</f>
        <v>0</v>
      </c>
      <c r="CB17" s="165">
        <f ca="1">SUM(OFFSET('Vacation Tracker'!$M20:$Z20,0,CB$4))</f>
        <v>0</v>
      </c>
      <c r="CC17" s="166">
        <f t="shared" ref="CC17" ca="1" si="631">CB17-CD17</f>
        <v>0</v>
      </c>
      <c r="CD17" s="166">
        <f t="array" aca="1" ref="CD17" ca="1">SUM(IF(RIGHT(OFFSET('Vacation Tracker'!$M20:$Z20,0,CB$4))&lt;&gt;"O",IFERROR(--LEFT(OFFSET('Vacation Tracker'!$M20:$Z20,0,CB$4),LEN(OFFSET('Vacation Tracker'!$M20:$Z20,0,CB$4))-1),0)))</f>
        <v>0</v>
      </c>
      <c r="CE17" s="166">
        <f t="array" aca="1" ref="CE17" ca="1">SUM(IF(RIGHT(OFFSET('Vacation Tracker'!$M20:$Z20,0,CB$4))=CE$8,IFERROR(--LEFT(OFFSET('Vacation Tracker'!$M20:$Z20,0,CB$4),LEN(OFFSET('Vacation Tracker'!$M20:$Z20,0,CB$4))-1),0)))</f>
        <v>0</v>
      </c>
      <c r="CF17" s="165">
        <f ca="1">SUM(OFFSET('Vacation Tracker'!$M20:$Z20,0,CF$4))</f>
        <v>0</v>
      </c>
      <c r="CG17" s="166">
        <f t="shared" ref="CG17" ca="1" si="632">CF17-CH17</f>
        <v>0</v>
      </c>
      <c r="CH17" s="166">
        <f t="array" aca="1" ref="CH17" ca="1">SUM(IF(RIGHT(OFFSET('Vacation Tracker'!$M20:$Z20,0,CF$4))&lt;&gt;"O",IFERROR(--LEFT(OFFSET('Vacation Tracker'!$M20:$Z20,0,CF$4),LEN(OFFSET('Vacation Tracker'!$M20:$Z20,0,CF$4))-1),0)))</f>
        <v>0</v>
      </c>
      <c r="CI17" s="166">
        <f t="array" aca="1" ref="CI17" ca="1">SUM(IF(RIGHT(OFFSET('Vacation Tracker'!$M20:$Z20,0,CF$4))=CI$8,IFERROR(--LEFT(OFFSET('Vacation Tracker'!$M20:$Z20,0,CF$4),LEN(OFFSET('Vacation Tracker'!$M20:$Z20,0,CF$4))-1),0)))</f>
        <v>0</v>
      </c>
      <c r="CJ17" s="165">
        <f ca="1">SUM(OFFSET('Vacation Tracker'!$M20:$Z20,0,CJ$4))</f>
        <v>0</v>
      </c>
      <c r="CK17" s="166">
        <f t="shared" ref="CK17" ca="1" si="633">CJ17-CL17</f>
        <v>0</v>
      </c>
      <c r="CL17" s="166">
        <f t="array" aca="1" ref="CL17" ca="1">SUM(IF(RIGHT(OFFSET('Vacation Tracker'!$M20:$Z20,0,CJ$4))&lt;&gt;"O",IFERROR(--LEFT(OFFSET('Vacation Tracker'!$M20:$Z20,0,CJ$4),LEN(OFFSET('Vacation Tracker'!$M20:$Z20,0,CJ$4))-1),0)))</f>
        <v>0</v>
      </c>
      <c r="CM17" s="166">
        <f t="array" aca="1" ref="CM17" ca="1">SUM(IF(RIGHT(OFFSET('Vacation Tracker'!$M20:$Z20,0,CJ$4))=CM$8,IFERROR(--LEFT(OFFSET('Vacation Tracker'!$M20:$Z20,0,CJ$4),LEN(OFFSET('Vacation Tracker'!$M20:$Z20,0,CJ$4))-1),0)))</f>
        <v>0</v>
      </c>
      <c r="CN17" s="165">
        <f ca="1">SUM(OFFSET('Vacation Tracker'!$M20:$Z20,0,CN$4))</f>
        <v>0</v>
      </c>
      <c r="CO17" s="166">
        <f t="shared" ref="CO17" ca="1" si="634">CN17-CP17</f>
        <v>0</v>
      </c>
      <c r="CP17" s="166">
        <f t="array" aca="1" ref="CP17" ca="1">SUM(IF(RIGHT(OFFSET('Vacation Tracker'!$M20:$Z20,0,CN$4))&lt;&gt;"O",IFERROR(--LEFT(OFFSET('Vacation Tracker'!$M20:$Z20,0,CN$4),LEN(OFFSET('Vacation Tracker'!$M20:$Z20,0,CN$4))-1),0)))</f>
        <v>0</v>
      </c>
      <c r="CQ17" s="166">
        <f t="array" aca="1" ref="CQ17" ca="1">SUM(IF(RIGHT(OFFSET('Vacation Tracker'!$M20:$Z20,0,CN$4))=CQ$8,IFERROR(--LEFT(OFFSET('Vacation Tracker'!$M20:$Z20,0,CN$4),LEN(OFFSET('Vacation Tracker'!$M20:$Z20,0,CN$4))-1),0)))</f>
        <v>0</v>
      </c>
      <c r="CR17" s="165">
        <f ca="1">SUM(OFFSET('Vacation Tracker'!$M20:$Z20,0,CR$4))</f>
        <v>0</v>
      </c>
      <c r="CS17" s="166">
        <f t="shared" ref="CS17" ca="1" si="635">CR17-CT17</f>
        <v>0</v>
      </c>
      <c r="CT17" s="166">
        <f t="array" aca="1" ref="CT17" ca="1">SUM(IF(RIGHT(OFFSET('Vacation Tracker'!$M20:$Z20,0,CR$4))&lt;&gt;"O",IFERROR(--LEFT(OFFSET('Vacation Tracker'!$M20:$Z20,0,CR$4),LEN(OFFSET('Vacation Tracker'!$M20:$Z20,0,CR$4))-1),0)))</f>
        <v>0</v>
      </c>
      <c r="CU17" s="166">
        <f t="array" aca="1" ref="CU17" ca="1">SUM(IF(RIGHT(OFFSET('Vacation Tracker'!$M20:$Z20,0,CR$4))=CU$8,IFERROR(--LEFT(OFFSET('Vacation Tracker'!$M20:$Z20,0,CR$4),LEN(OFFSET('Vacation Tracker'!$M20:$Z20,0,CR$4))-1),0)))</f>
        <v>0</v>
      </c>
      <c r="CV17" s="165">
        <f ca="1">SUM(OFFSET('Vacation Tracker'!$M20:$Z20,0,CV$4))</f>
        <v>0</v>
      </c>
      <c r="CW17" s="166">
        <f t="shared" ref="CW17" ca="1" si="636">CV17-CX17</f>
        <v>0</v>
      </c>
      <c r="CX17" s="166">
        <f t="array" aca="1" ref="CX17" ca="1">SUM(IF(RIGHT(OFFSET('Vacation Tracker'!$M20:$Z20,0,CV$4))&lt;&gt;"O",IFERROR(--LEFT(OFFSET('Vacation Tracker'!$M20:$Z20,0,CV$4),LEN(OFFSET('Vacation Tracker'!$M20:$Z20,0,CV$4))-1),0)))</f>
        <v>0</v>
      </c>
      <c r="CY17" s="166">
        <f t="array" aca="1" ref="CY17" ca="1">SUM(IF(RIGHT(OFFSET('Vacation Tracker'!$M20:$Z20,0,CV$4))=CY$8,IFERROR(--LEFT(OFFSET('Vacation Tracker'!$M20:$Z20,0,CV$4),LEN(OFFSET('Vacation Tracker'!$M20:$Z20,0,CV$4))-1),0)))</f>
        <v>0</v>
      </c>
      <c r="CZ17" s="165">
        <f ca="1">SUM(OFFSET('Vacation Tracker'!$M20:$Z20,0,CZ$4))</f>
        <v>0</v>
      </c>
      <c r="DA17" s="166">
        <f t="shared" ref="DA17" ca="1" si="637">CZ17-DB17</f>
        <v>0</v>
      </c>
      <c r="DB17" s="166">
        <f t="array" aca="1" ref="DB17" ca="1">SUM(IF(RIGHT(OFFSET('Vacation Tracker'!$M20:$Z20,0,CZ$4))&lt;&gt;"O",IFERROR(--LEFT(OFFSET('Vacation Tracker'!$M20:$Z20,0,CZ$4),LEN(OFFSET('Vacation Tracker'!$M20:$Z20,0,CZ$4))-1),0)))</f>
        <v>0</v>
      </c>
      <c r="DC17" s="166">
        <f t="array" aca="1" ref="DC17" ca="1">SUM(IF(RIGHT(OFFSET('Vacation Tracker'!$M20:$Z20,0,CZ$4))=DC$8,IFERROR(--LEFT(OFFSET('Vacation Tracker'!$M20:$Z20,0,CZ$4),LEN(OFFSET('Vacation Tracker'!$M20:$Z20,0,CZ$4))-1),0)))</f>
        <v>0</v>
      </c>
      <c r="DD17" s="165">
        <f ca="1">SUM(OFFSET('Vacation Tracker'!$M20:$Z20,0,DD$4))</f>
        <v>0</v>
      </c>
      <c r="DE17" s="166">
        <f t="shared" ref="DE17" ca="1" si="638">DD17-DF17</f>
        <v>0</v>
      </c>
      <c r="DF17" s="166">
        <f t="array" aca="1" ref="DF17" ca="1">SUM(IF(RIGHT(OFFSET('Vacation Tracker'!$M20:$Z20,0,DD$4))&lt;&gt;"O",IFERROR(--LEFT(OFFSET('Vacation Tracker'!$M20:$Z20,0,DD$4),LEN(OFFSET('Vacation Tracker'!$M20:$Z20,0,DD$4))-1),0)))</f>
        <v>0</v>
      </c>
      <c r="DG17" s="166">
        <f t="array" aca="1" ref="DG17" ca="1">SUM(IF(RIGHT(OFFSET('Vacation Tracker'!$M20:$Z20,0,DD$4))=DG$8,IFERROR(--LEFT(OFFSET('Vacation Tracker'!$M20:$Z20,0,DD$4),LEN(OFFSET('Vacation Tracker'!$M20:$Z20,0,DD$4))-1),0)))</f>
        <v>0</v>
      </c>
      <c r="DH17" s="165">
        <f ca="1">SUM(OFFSET('Vacation Tracker'!$M20:$Z20,0,DH$4))</f>
        <v>0</v>
      </c>
      <c r="DI17" s="166">
        <f t="shared" ref="DI17" ca="1" si="639">DH17-DJ17</f>
        <v>0</v>
      </c>
      <c r="DJ17" s="166">
        <f t="array" aca="1" ref="DJ17" ca="1">SUM(IF(RIGHT(OFFSET('Vacation Tracker'!$M20:$Z20,0,DH$4))&lt;&gt;"O",IFERROR(--LEFT(OFFSET('Vacation Tracker'!$M20:$Z20,0,DH$4),LEN(OFFSET('Vacation Tracker'!$M20:$Z20,0,DH$4))-1),0)))</f>
        <v>0</v>
      </c>
      <c r="DK17" s="166">
        <f t="array" aca="1" ref="DK17" ca="1">SUM(IF(RIGHT(OFFSET('Vacation Tracker'!$M20:$Z20,0,DH$4))=DK$8,IFERROR(--LEFT(OFFSET('Vacation Tracker'!$M20:$Z20,0,DH$4),LEN(OFFSET('Vacation Tracker'!$M20:$Z20,0,DH$4))-1),0)))</f>
        <v>0</v>
      </c>
      <c r="DL17" s="165">
        <f ca="1">SUM(OFFSET('Vacation Tracker'!$M20:$Z20,0,DL$4))</f>
        <v>0</v>
      </c>
      <c r="DM17" s="166">
        <f t="shared" ref="DM17" ca="1" si="640">DL17-DN17</f>
        <v>0</v>
      </c>
      <c r="DN17" s="166">
        <f t="array" aca="1" ref="DN17" ca="1">SUM(IF(RIGHT(OFFSET('Vacation Tracker'!$M20:$Z20,0,DL$4))&lt;&gt;"O",IFERROR(--LEFT(OFFSET('Vacation Tracker'!$M20:$Z20,0,DL$4),LEN(OFFSET('Vacation Tracker'!$M20:$Z20,0,DL$4))-1),0)))</f>
        <v>0</v>
      </c>
      <c r="DO17" s="166">
        <f t="array" aca="1" ref="DO17" ca="1">SUM(IF(RIGHT(OFFSET('Vacation Tracker'!$M20:$Z20,0,DL$4))=DO$8,IFERROR(--LEFT(OFFSET('Vacation Tracker'!$M20:$Z20,0,DL$4),LEN(OFFSET('Vacation Tracker'!$M20:$Z20,0,DL$4))-1),0)))</f>
        <v>0</v>
      </c>
      <c r="DP17" s="165">
        <f ca="1">SUM(OFFSET('Vacation Tracker'!$M20:$Z20,0,DP$4))</f>
        <v>0</v>
      </c>
      <c r="DQ17" s="166">
        <f t="shared" ref="DQ17" ca="1" si="641">DP17-DR17</f>
        <v>0</v>
      </c>
      <c r="DR17" s="166">
        <f t="array" aca="1" ref="DR17" ca="1">SUM(IF(RIGHT(OFFSET('Vacation Tracker'!$M20:$Z20,0,DP$4))&lt;&gt;"O",IFERROR(--LEFT(OFFSET('Vacation Tracker'!$M20:$Z20,0,DP$4),LEN(OFFSET('Vacation Tracker'!$M20:$Z20,0,DP$4))-1),0)))</f>
        <v>0</v>
      </c>
      <c r="DS17" s="166">
        <f t="array" aca="1" ref="DS17" ca="1">SUM(IF(RIGHT(OFFSET('Vacation Tracker'!$M20:$Z20,0,DP$4))=DS$8,IFERROR(--LEFT(OFFSET('Vacation Tracker'!$M20:$Z20,0,DP$4),LEN(OFFSET('Vacation Tracker'!$M20:$Z20,0,DP$4))-1),0)))</f>
        <v>0</v>
      </c>
      <c r="DT17" s="165">
        <f ca="1">SUM(OFFSET('Vacation Tracker'!$M20:$Z20,0,DT$4))</f>
        <v>0</v>
      </c>
      <c r="DU17" s="166">
        <f t="shared" ref="DU17" ca="1" si="642">DT17-DV17</f>
        <v>0</v>
      </c>
      <c r="DV17" s="166">
        <f t="array" aca="1" ref="DV17" ca="1">SUM(IF(RIGHT(OFFSET('Vacation Tracker'!$M20:$Z20,0,DT$4))&lt;&gt;"O",IFERROR(--LEFT(OFFSET('Vacation Tracker'!$M20:$Z20,0,DT$4),LEN(OFFSET('Vacation Tracker'!$M20:$Z20,0,DT$4))-1),0)))</f>
        <v>0</v>
      </c>
      <c r="DW17" s="166">
        <f t="array" aca="1" ref="DW17" ca="1">SUM(IF(RIGHT(OFFSET('Vacation Tracker'!$M20:$Z20,0,DT$4))=DW$8,IFERROR(--LEFT(OFFSET('Vacation Tracker'!$M20:$Z20,0,DT$4),LEN(OFFSET('Vacation Tracker'!$M20:$Z20,0,DT$4))-1),0)))</f>
        <v>0</v>
      </c>
      <c r="DX17" s="165">
        <f ca="1">SUM(OFFSET('Vacation Tracker'!$M20:$Z20,0,DX$4))</f>
        <v>0</v>
      </c>
      <c r="DY17" s="166">
        <f t="shared" ref="DY17" ca="1" si="643">DX17-DZ17</f>
        <v>0</v>
      </c>
      <c r="DZ17" s="166">
        <f t="array" aca="1" ref="DZ17" ca="1">SUM(IF(RIGHT(OFFSET('Vacation Tracker'!$M20:$Z20,0,DX$4))&lt;&gt;"O",IFERROR(--LEFT(OFFSET('Vacation Tracker'!$M20:$Z20,0,DX$4),LEN(OFFSET('Vacation Tracker'!$M20:$Z20,0,DX$4))-1),0)))</f>
        <v>0</v>
      </c>
      <c r="EA17" s="166">
        <f t="array" aca="1" ref="EA17" ca="1">SUM(IF(RIGHT(OFFSET('Vacation Tracker'!$M20:$Z20,0,DX$4))=EA$8,IFERROR(--LEFT(OFFSET('Vacation Tracker'!$M20:$Z20,0,DX$4),LEN(OFFSET('Vacation Tracker'!$M20:$Z20,0,DX$4))-1),0)))</f>
        <v>0</v>
      </c>
      <c r="EB17" s="165">
        <f ca="1">SUM(OFFSET('Vacation Tracker'!$M20:$Z20,0,EB$4))</f>
        <v>0</v>
      </c>
      <c r="EC17" s="166">
        <f t="shared" ref="EC17" ca="1" si="644">EB17-ED17</f>
        <v>0</v>
      </c>
      <c r="ED17" s="166">
        <f t="array" aca="1" ref="ED17" ca="1">SUM(IF(RIGHT(OFFSET('Vacation Tracker'!$M20:$Z20,0,EB$4))&lt;&gt;"O",IFERROR(--LEFT(OFFSET('Vacation Tracker'!$M20:$Z20,0,EB$4),LEN(OFFSET('Vacation Tracker'!$M20:$Z20,0,EB$4))-1),0)))</f>
        <v>0</v>
      </c>
      <c r="EE17" s="166">
        <f t="array" aca="1" ref="EE17" ca="1">SUM(IF(RIGHT(OFFSET('Vacation Tracker'!$M20:$Z20,0,EB$4))=EE$8,IFERROR(--LEFT(OFFSET('Vacation Tracker'!$M20:$Z20,0,EB$4),LEN(OFFSET('Vacation Tracker'!$M20:$Z20,0,EB$4))-1),0)))</f>
        <v>0</v>
      </c>
      <c r="EF17" s="165">
        <f ca="1">SUM(OFFSET('Vacation Tracker'!$M20:$Z20,0,EF$4))</f>
        <v>0</v>
      </c>
      <c r="EG17" s="166">
        <f t="shared" ref="EG17" ca="1" si="645">EF17-EH17</f>
        <v>0</v>
      </c>
      <c r="EH17" s="166">
        <f t="array" aca="1" ref="EH17" ca="1">SUM(IF(RIGHT(OFFSET('Vacation Tracker'!$M20:$Z20,0,EF$4))&lt;&gt;"O",IFERROR(--LEFT(OFFSET('Vacation Tracker'!$M20:$Z20,0,EF$4),LEN(OFFSET('Vacation Tracker'!$M20:$Z20,0,EF$4))-1),0)))</f>
        <v>0</v>
      </c>
      <c r="EI17" s="166">
        <f t="array" aca="1" ref="EI17" ca="1">SUM(IF(RIGHT(OFFSET('Vacation Tracker'!$M20:$Z20,0,EF$4))=EI$8,IFERROR(--LEFT(OFFSET('Vacation Tracker'!$M20:$Z20,0,EF$4),LEN(OFFSET('Vacation Tracker'!$M20:$Z20,0,EF$4))-1),0)))</f>
        <v>0</v>
      </c>
      <c r="EJ17" s="165">
        <f ca="1">SUM(OFFSET('Vacation Tracker'!$M20:$Z20,0,EJ$4))</f>
        <v>0</v>
      </c>
      <c r="EK17" s="166">
        <f t="shared" ref="EK17" ca="1" si="646">EJ17-EL17</f>
        <v>0</v>
      </c>
      <c r="EL17" s="166">
        <f t="array" aca="1" ref="EL17" ca="1">SUM(IF(RIGHT(OFFSET('Vacation Tracker'!$M20:$Z20,0,EJ$4))&lt;&gt;"O",IFERROR(--LEFT(OFFSET('Vacation Tracker'!$M20:$Z20,0,EJ$4),LEN(OFFSET('Vacation Tracker'!$M20:$Z20,0,EJ$4))-1),0)))</f>
        <v>0</v>
      </c>
      <c r="EM17" s="166">
        <f t="array" aca="1" ref="EM17" ca="1">SUM(IF(RIGHT(OFFSET('Vacation Tracker'!$M20:$Z20,0,EJ$4))=EM$8,IFERROR(--LEFT(OFFSET('Vacation Tracker'!$M20:$Z20,0,EJ$4),LEN(OFFSET('Vacation Tracker'!$M20:$Z20,0,EJ$4))-1),0)))</f>
        <v>0</v>
      </c>
      <c r="EN17" s="165">
        <f ca="1">SUM(OFFSET('Vacation Tracker'!$M20:$Z20,0,EN$4))</f>
        <v>0</v>
      </c>
      <c r="EO17" s="166">
        <f t="shared" ref="EO17" ca="1" si="647">EN17-EP17</f>
        <v>0</v>
      </c>
      <c r="EP17" s="166">
        <f t="array" aca="1" ref="EP17" ca="1">SUM(IF(RIGHT(OFFSET('Vacation Tracker'!$M20:$Z20,0,EN$4))&lt;&gt;"O",IFERROR(--LEFT(OFFSET('Vacation Tracker'!$M20:$Z20,0,EN$4),LEN(OFFSET('Vacation Tracker'!$M20:$Z20,0,EN$4))-1),0)))</f>
        <v>0</v>
      </c>
      <c r="EQ17" s="166">
        <f t="array" aca="1" ref="EQ17" ca="1">SUM(IF(RIGHT(OFFSET('Vacation Tracker'!$M20:$Z20,0,EN$4))=EQ$8,IFERROR(--LEFT(OFFSET('Vacation Tracker'!$M20:$Z20,0,EN$4),LEN(OFFSET('Vacation Tracker'!$M20:$Z20,0,EN$4))-1),0)))</f>
        <v>0</v>
      </c>
      <c r="ER17" s="165">
        <f ca="1">SUM(OFFSET('Vacation Tracker'!$M20:$Z20,0,ER$4))</f>
        <v>0</v>
      </c>
      <c r="ES17" s="166">
        <f t="shared" ref="ES17" ca="1" si="648">ER17-ET17</f>
        <v>0</v>
      </c>
      <c r="ET17" s="166">
        <f t="array" aca="1" ref="ET17" ca="1">SUM(IF(RIGHT(OFFSET('Vacation Tracker'!$M20:$Z20,0,ER$4))&lt;&gt;"O",IFERROR(--LEFT(OFFSET('Vacation Tracker'!$M20:$Z20,0,ER$4),LEN(OFFSET('Vacation Tracker'!$M20:$Z20,0,ER$4))-1),0)))</f>
        <v>0</v>
      </c>
      <c r="EU17" s="166">
        <f t="array" aca="1" ref="EU17" ca="1">SUM(IF(RIGHT(OFFSET('Vacation Tracker'!$M20:$Z20,0,ER$4))=EU$8,IFERROR(--LEFT(OFFSET('Vacation Tracker'!$M20:$Z20,0,ER$4),LEN(OFFSET('Vacation Tracker'!$M20:$Z20,0,ER$4))-1),0)))</f>
        <v>0</v>
      </c>
      <c r="EV17" s="165">
        <f ca="1">SUM(OFFSET('Vacation Tracker'!$M20:$Z20,0,EV$4))</f>
        <v>0</v>
      </c>
      <c r="EW17" s="166">
        <f t="shared" ref="EW17" ca="1" si="649">EV17-EX17</f>
        <v>0</v>
      </c>
      <c r="EX17" s="166">
        <f t="array" aca="1" ref="EX17" ca="1">SUM(IF(RIGHT(OFFSET('Vacation Tracker'!$M20:$Z20,0,EV$4))&lt;&gt;"O",IFERROR(--LEFT(OFFSET('Vacation Tracker'!$M20:$Z20,0,EV$4),LEN(OFFSET('Vacation Tracker'!$M20:$Z20,0,EV$4))-1),0)))</f>
        <v>0</v>
      </c>
      <c r="EY17" s="166">
        <f t="array" aca="1" ref="EY17" ca="1">SUM(IF(RIGHT(OFFSET('Vacation Tracker'!$M20:$Z20,0,EV$4))=EY$8,IFERROR(--LEFT(OFFSET('Vacation Tracker'!$M20:$Z20,0,EV$4),LEN(OFFSET('Vacation Tracker'!$M20:$Z20,0,EV$4))-1),0)))</f>
        <v>0</v>
      </c>
      <c r="EZ17" s="165">
        <f ca="1">SUM(OFFSET('Vacation Tracker'!$M20:$Z20,0,EZ$4))</f>
        <v>0</v>
      </c>
      <c r="FA17" s="166">
        <f t="shared" ref="FA17" ca="1" si="650">EZ17-FB17</f>
        <v>0</v>
      </c>
      <c r="FB17" s="166">
        <f t="array" aca="1" ref="FB17" ca="1">SUM(IF(RIGHT(OFFSET('Vacation Tracker'!$M20:$Z20,0,EZ$4))&lt;&gt;"O",IFERROR(--LEFT(OFFSET('Vacation Tracker'!$M20:$Z20,0,EZ$4),LEN(OFFSET('Vacation Tracker'!$M20:$Z20,0,EZ$4))-1),0)))</f>
        <v>0</v>
      </c>
      <c r="FC17" s="166">
        <f t="array" aca="1" ref="FC17" ca="1">SUM(IF(RIGHT(OFFSET('Vacation Tracker'!$M20:$Z20,0,EZ$4))=FC$8,IFERROR(--LEFT(OFFSET('Vacation Tracker'!$M20:$Z20,0,EZ$4),LEN(OFFSET('Vacation Tracker'!$M20:$Z20,0,EZ$4))-1),0)))</f>
        <v>0</v>
      </c>
      <c r="FD17" s="165">
        <f ca="1">SUM(OFFSET('Vacation Tracker'!$M20:$Z20,0,FD$4))</f>
        <v>0</v>
      </c>
      <c r="FE17" s="166">
        <f t="shared" ref="FE17" ca="1" si="651">FD17-FF17</f>
        <v>0</v>
      </c>
      <c r="FF17" s="166">
        <f t="array" aca="1" ref="FF17" ca="1">SUM(IF(RIGHT(OFFSET('Vacation Tracker'!$M20:$Z20,0,FD$4))&lt;&gt;"O",IFERROR(--LEFT(OFFSET('Vacation Tracker'!$M20:$Z20,0,FD$4),LEN(OFFSET('Vacation Tracker'!$M20:$Z20,0,FD$4))-1),0)))</f>
        <v>0</v>
      </c>
      <c r="FG17" s="166">
        <f t="array" aca="1" ref="FG17" ca="1">SUM(IF(RIGHT(OFFSET('Vacation Tracker'!$M20:$Z20,0,FD$4))=FG$8,IFERROR(--LEFT(OFFSET('Vacation Tracker'!$M20:$Z20,0,FD$4),LEN(OFFSET('Vacation Tracker'!$M20:$Z20,0,FD$4))-1),0)))</f>
        <v>0</v>
      </c>
      <c r="FH17" s="165">
        <f ca="1">SUM(OFFSET('Vacation Tracker'!$M20:$Z20,0,FH$4))</f>
        <v>0</v>
      </c>
      <c r="FI17" s="166">
        <f t="shared" ref="FI17" ca="1" si="652">FH17-FJ17</f>
        <v>0</v>
      </c>
      <c r="FJ17" s="166">
        <f t="array" aca="1" ref="FJ17" ca="1">SUM(IF(RIGHT(OFFSET('Vacation Tracker'!$M20:$Z20,0,FH$4))&lt;&gt;"O",IFERROR(--LEFT(OFFSET('Vacation Tracker'!$M20:$Z20,0,FH$4),LEN(OFFSET('Vacation Tracker'!$M20:$Z20,0,FH$4))-1),0)))</f>
        <v>0</v>
      </c>
      <c r="FK17" s="166">
        <f t="array" aca="1" ref="FK17" ca="1">SUM(IF(RIGHT(OFFSET('Vacation Tracker'!$M20:$Z20,0,FH$4))=FK$8,IFERROR(--LEFT(OFFSET('Vacation Tracker'!$M20:$Z20,0,FH$4),LEN(OFFSET('Vacation Tracker'!$M20:$Z20,0,FH$4))-1),0)))</f>
        <v>0</v>
      </c>
      <c r="FL17" s="165">
        <f ca="1">SUM(OFFSET('Vacation Tracker'!$M20:$Z20,0,FL$4))</f>
        <v>0</v>
      </c>
      <c r="FM17" s="166">
        <f t="shared" ref="FM17" ca="1" si="653">FL17-FN17</f>
        <v>0</v>
      </c>
      <c r="FN17" s="166">
        <f t="array" aca="1" ref="FN17" ca="1">SUM(IF(RIGHT(OFFSET('Vacation Tracker'!$M20:$Z20,0,FL$4))&lt;&gt;"O",IFERROR(--LEFT(OFFSET('Vacation Tracker'!$M20:$Z20,0,FL$4),LEN(OFFSET('Vacation Tracker'!$M20:$Z20,0,FL$4))-1),0)))</f>
        <v>0</v>
      </c>
      <c r="FO17" s="166">
        <f t="array" aca="1" ref="FO17" ca="1">SUM(IF(RIGHT(OFFSET('Vacation Tracker'!$M20:$Z20,0,FL$4))=FO$8,IFERROR(--LEFT(OFFSET('Vacation Tracker'!$M20:$Z20,0,FL$4),LEN(OFFSET('Vacation Tracker'!$M20:$Z20,0,FL$4))-1),0)))</f>
        <v>0</v>
      </c>
      <c r="FP17" s="165">
        <f ca="1">SUM(OFFSET('Vacation Tracker'!$M20:$Z20,0,FP$4))</f>
        <v>0</v>
      </c>
      <c r="FQ17" s="166">
        <f t="shared" ref="FQ17" ca="1" si="654">FP17-FR17</f>
        <v>0</v>
      </c>
      <c r="FR17" s="166">
        <f t="array" aca="1" ref="FR17" ca="1">SUM(IF(RIGHT(OFFSET('Vacation Tracker'!$M20:$Z20,0,FP$4))&lt;&gt;"O",IFERROR(--LEFT(OFFSET('Vacation Tracker'!$M20:$Z20,0,FP$4),LEN(OFFSET('Vacation Tracker'!$M20:$Z20,0,FP$4))-1),0)))</f>
        <v>0</v>
      </c>
      <c r="FS17" s="166">
        <f t="array" aca="1" ref="FS17" ca="1">SUM(IF(RIGHT(OFFSET('Vacation Tracker'!$M20:$Z20,0,FP$4))=FS$8,IFERROR(--LEFT(OFFSET('Vacation Tracker'!$M20:$Z20,0,FP$4),LEN(OFFSET('Vacation Tracker'!$M20:$Z20,0,FP$4))-1),0)))</f>
        <v>0</v>
      </c>
      <c r="FT17" s="165">
        <f ca="1">SUM(OFFSET('Vacation Tracker'!$M20:$Z20,0,FT$4))</f>
        <v>0</v>
      </c>
      <c r="FU17" s="166">
        <f t="shared" ref="FU17" ca="1" si="655">FT17-FV17</f>
        <v>0</v>
      </c>
      <c r="FV17" s="166">
        <f t="array" aca="1" ref="FV17" ca="1">SUM(IF(RIGHT(OFFSET('Vacation Tracker'!$M20:$Z20,0,FT$4))&lt;&gt;"O",IFERROR(--LEFT(OFFSET('Vacation Tracker'!$M20:$Z20,0,FT$4),LEN(OFFSET('Vacation Tracker'!$M20:$Z20,0,FT$4))-1),0)))</f>
        <v>0</v>
      </c>
      <c r="FW17" s="166">
        <f t="array" aca="1" ref="FW17" ca="1">SUM(IF(RIGHT(OFFSET('Vacation Tracker'!$M20:$Z20,0,FT$4))=FW$8,IFERROR(--LEFT(OFFSET('Vacation Tracker'!$M20:$Z20,0,FT$4),LEN(OFFSET('Vacation Tracker'!$M20:$Z20,0,FT$4))-1),0)))</f>
        <v>0</v>
      </c>
      <c r="FX17" s="165">
        <f ca="1">SUM(OFFSET('Vacation Tracker'!$M20:$Z20,0,FX$4))</f>
        <v>0</v>
      </c>
      <c r="FY17" s="166">
        <f t="shared" ref="FY17" ca="1" si="656">FX17-FZ17</f>
        <v>0</v>
      </c>
      <c r="FZ17" s="166">
        <f t="array" aca="1" ref="FZ17" ca="1">SUM(IF(RIGHT(OFFSET('Vacation Tracker'!$M20:$Z20,0,FX$4))&lt;&gt;"O",IFERROR(--LEFT(OFFSET('Vacation Tracker'!$M20:$Z20,0,FX$4),LEN(OFFSET('Vacation Tracker'!$M20:$Z20,0,FX$4))-1),0)))</f>
        <v>0</v>
      </c>
      <c r="GA17" s="166">
        <f t="array" aca="1" ref="GA17" ca="1">SUM(IF(RIGHT(OFFSET('Vacation Tracker'!$M20:$Z20,0,FX$4))=GA$8,IFERROR(--LEFT(OFFSET('Vacation Tracker'!$M20:$Z20,0,FX$4),LEN(OFFSET('Vacation Tracker'!$M20:$Z20,0,FX$4))-1),0)))</f>
        <v>0</v>
      </c>
      <c r="GB17" s="165">
        <f ca="1">SUM(OFFSET('Vacation Tracker'!$M20:$Z20,0,GB$4))</f>
        <v>0</v>
      </c>
      <c r="GC17" s="166">
        <f t="shared" ref="GC17" ca="1" si="657">GB17-GD17</f>
        <v>0</v>
      </c>
      <c r="GD17" s="166">
        <f t="array" aca="1" ref="GD17" ca="1">SUM(IF(RIGHT(OFFSET('Vacation Tracker'!$M20:$Z20,0,GB$4))&lt;&gt;"O",IFERROR(--LEFT(OFFSET('Vacation Tracker'!$M20:$Z20,0,GB$4),LEN(OFFSET('Vacation Tracker'!$M20:$Z20,0,GB$4))-1),0)))</f>
        <v>0</v>
      </c>
      <c r="GE17" s="166">
        <f t="array" aca="1" ref="GE17" ca="1">SUM(IF(RIGHT(OFFSET('Vacation Tracker'!$M20:$Z20,0,GB$4))=GE$8,IFERROR(--LEFT(OFFSET('Vacation Tracker'!$M20:$Z20,0,GB$4),LEN(OFFSET('Vacation Tracker'!$M20:$Z20,0,GB$4))-1),0)))</f>
        <v>0</v>
      </c>
      <c r="GF17" s="165">
        <f ca="1">SUM(OFFSET('Vacation Tracker'!$M20:$Z20,0,GF$4))</f>
        <v>0</v>
      </c>
      <c r="GG17" s="166">
        <f t="shared" ref="GG17" ca="1" si="658">GF17-GH17</f>
        <v>0</v>
      </c>
      <c r="GH17" s="166">
        <f t="array" aca="1" ref="GH17" ca="1">SUM(IF(RIGHT(OFFSET('Vacation Tracker'!$M20:$Z20,0,GF$4))&lt;&gt;"O",IFERROR(--LEFT(OFFSET('Vacation Tracker'!$M20:$Z20,0,GF$4),LEN(OFFSET('Vacation Tracker'!$M20:$Z20,0,GF$4))-1),0)))</f>
        <v>0</v>
      </c>
      <c r="GI17" s="166">
        <f t="array" aca="1" ref="GI17" ca="1">SUM(IF(RIGHT(OFFSET('Vacation Tracker'!$M20:$Z20,0,GF$4))=GI$8,IFERROR(--LEFT(OFFSET('Vacation Tracker'!$M20:$Z20,0,GF$4),LEN(OFFSET('Vacation Tracker'!$M20:$Z20,0,GF$4))-1),0)))</f>
        <v>0</v>
      </c>
      <c r="GJ17" s="165">
        <f ca="1">SUM(OFFSET('Vacation Tracker'!$M20:$Z20,0,GJ$4))</f>
        <v>0</v>
      </c>
      <c r="GK17" s="166">
        <f t="shared" ref="GK17" ca="1" si="659">GJ17-GL17</f>
        <v>0</v>
      </c>
      <c r="GL17" s="166">
        <f t="array" aca="1" ref="GL17" ca="1">SUM(IF(RIGHT(OFFSET('Vacation Tracker'!$M20:$Z20,0,GJ$4))&lt;&gt;"O",IFERROR(--LEFT(OFFSET('Vacation Tracker'!$M20:$Z20,0,GJ$4),LEN(OFFSET('Vacation Tracker'!$M20:$Z20,0,GJ$4))-1),0)))</f>
        <v>0</v>
      </c>
      <c r="GM17" s="166">
        <f t="array" aca="1" ref="GM17" ca="1">SUM(IF(RIGHT(OFFSET('Vacation Tracker'!$M20:$Z20,0,GJ$4))=GM$8,IFERROR(--LEFT(OFFSET('Vacation Tracker'!$M20:$Z20,0,GJ$4),LEN(OFFSET('Vacation Tracker'!$M20:$Z20,0,GJ$4))-1),0)))</f>
        <v>0</v>
      </c>
      <c r="GN17" s="165">
        <f ca="1">SUM(OFFSET('Vacation Tracker'!$M20:$Z20,0,GN$4))</f>
        <v>0</v>
      </c>
      <c r="GO17" s="166">
        <f t="shared" ref="GO17" ca="1" si="660">GN17-GP17</f>
        <v>0</v>
      </c>
      <c r="GP17" s="166">
        <f t="array" aca="1" ref="GP17" ca="1">SUM(IF(RIGHT(OFFSET('Vacation Tracker'!$M20:$Z20,0,GN$4))&lt;&gt;"O",IFERROR(--LEFT(OFFSET('Vacation Tracker'!$M20:$Z20,0,GN$4),LEN(OFFSET('Vacation Tracker'!$M20:$Z20,0,GN$4))-1),0)))</f>
        <v>0</v>
      </c>
      <c r="GQ17" s="166">
        <f t="array" aca="1" ref="GQ17" ca="1">SUM(IF(RIGHT(OFFSET('Vacation Tracker'!$M20:$Z20,0,GN$4))=GQ$8,IFERROR(--LEFT(OFFSET('Vacation Tracker'!$M20:$Z20,0,GN$4),LEN(OFFSET('Vacation Tracker'!$M20:$Z20,0,GN$4))-1),0)))</f>
        <v>0</v>
      </c>
      <c r="GR17" s="165">
        <f ca="1">SUM(OFFSET('Vacation Tracker'!$M20:$Z20,0,GR$4))</f>
        <v>0</v>
      </c>
      <c r="GS17" s="166">
        <f t="shared" ref="GS17" ca="1" si="661">GR17-GT17</f>
        <v>0</v>
      </c>
      <c r="GT17" s="166">
        <f t="array" aca="1" ref="GT17" ca="1">SUM(IF(RIGHT(OFFSET('Vacation Tracker'!$M20:$Z20,0,GR$4))&lt;&gt;"O",IFERROR(--LEFT(OFFSET('Vacation Tracker'!$M20:$Z20,0,GR$4),LEN(OFFSET('Vacation Tracker'!$M20:$Z20,0,GR$4))-1),0)))</f>
        <v>0</v>
      </c>
      <c r="GU17" s="166">
        <f t="array" aca="1" ref="GU17" ca="1">SUM(IF(RIGHT(OFFSET('Vacation Tracker'!$M20:$Z20,0,GR$4))=GU$8,IFERROR(--LEFT(OFFSET('Vacation Tracker'!$M20:$Z20,0,GR$4),LEN(OFFSET('Vacation Tracker'!$M20:$Z20,0,GR$4))-1),0)))</f>
        <v>0</v>
      </c>
      <c r="GV17" s="165">
        <f ca="1">SUM(OFFSET('Vacation Tracker'!$M20:$Z20,0,GV$4))</f>
        <v>0</v>
      </c>
      <c r="GW17" s="166">
        <f t="shared" ref="GW17" ca="1" si="662">GV17-GX17</f>
        <v>0</v>
      </c>
      <c r="GX17" s="166">
        <f t="array" aca="1" ref="GX17" ca="1">SUM(IF(RIGHT(OFFSET('Vacation Tracker'!$M20:$Z20,0,GV$4))&lt;&gt;"O",IFERROR(--LEFT(OFFSET('Vacation Tracker'!$M20:$Z20,0,GV$4),LEN(OFFSET('Vacation Tracker'!$M20:$Z20,0,GV$4))-1),0)))</f>
        <v>0</v>
      </c>
      <c r="GY17" s="166">
        <f t="array" aca="1" ref="GY17" ca="1">SUM(IF(RIGHT(OFFSET('Vacation Tracker'!$M20:$Z20,0,GV$4))=GY$8,IFERROR(--LEFT(OFFSET('Vacation Tracker'!$M20:$Z20,0,GV$4),LEN(OFFSET('Vacation Tracker'!$M20:$Z20,0,GV$4))-1),0)))</f>
        <v>0</v>
      </c>
      <c r="GZ17" s="165">
        <f ca="1">SUM(OFFSET('Vacation Tracker'!$M20:$Z20,0,GZ$4))</f>
        <v>0</v>
      </c>
      <c r="HA17" s="166">
        <f t="shared" ref="HA17" ca="1" si="663">GZ17-HB17</f>
        <v>0</v>
      </c>
      <c r="HB17" s="166">
        <f t="array" aca="1" ref="HB17" ca="1">SUM(IF(RIGHT(OFFSET('Vacation Tracker'!$M20:$Z20,0,GZ$4))&lt;&gt;"O",IFERROR(--LEFT(OFFSET('Vacation Tracker'!$M20:$Z20,0,GZ$4),LEN(OFFSET('Vacation Tracker'!$M20:$Z20,0,GZ$4))-1),0)))</f>
        <v>0</v>
      </c>
      <c r="HC17" s="166">
        <f t="array" aca="1" ref="HC17" ca="1">SUM(IF(RIGHT(OFFSET('Vacation Tracker'!$M20:$Z20,0,GZ$4))=HC$8,IFERROR(--LEFT(OFFSET('Vacation Tracker'!$M20:$Z20,0,GZ$4),LEN(OFFSET('Vacation Tracker'!$M20:$Z20,0,GZ$4))-1),0)))</f>
        <v>0</v>
      </c>
      <c r="HD17" s="165">
        <f ca="1">SUM(OFFSET('Vacation Tracker'!$M20:$Z20,0,HD$4))</f>
        <v>0</v>
      </c>
      <c r="HE17" s="166">
        <f t="shared" ref="HE17" ca="1" si="664">HD17-HF17</f>
        <v>0</v>
      </c>
      <c r="HF17" s="166">
        <f t="array" aca="1" ref="HF17" ca="1">SUM(IF(RIGHT(OFFSET('Vacation Tracker'!$M20:$Z20,0,HD$4))&lt;&gt;"O",IFERROR(--LEFT(OFFSET('Vacation Tracker'!$M20:$Z20,0,HD$4),LEN(OFFSET('Vacation Tracker'!$M20:$Z20,0,HD$4))-1),0)))</f>
        <v>0</v>
      </c>
      <c r="HG17" s="166">
        <f t="array" aca="1" ref="HG17" ca="1">SUM(IF(RIGHT(OFFSET('Vacation Tracker'!$M20:$Z20,0,HD$4))=HG$8,IFERROR(--LEFT(OFFSET('Vacation Tracker'!$M20:$Z20,0,HD$4),LEN(OFFSET('Vacation Tracker'!$M20:$Z20,0,HD$4))-1),0)))</f>
        <v>0</v>
      </c>
      <c r="HH17" s="165">
        <f ca="1">SUM(OFFSET('Vacation Tracker'!$M20:$Z20,0,HH$4))</f>
        <v>0</v>
      </c>
      <c r="HI17" s="166">
        <f t="shared" ref="HI17" ca="1" si="665">HH17-HJ17</f>
        <v>0</v>
      </c>
      <c r="HJ17" s="166">
        <f t="array" aca="1" ref="HJ17" ca="1">SUM(IF(RIGHT(OFFSET('Vacation Tracker'!$M20:$Z20,0,HH$4))&lt;&gt;"O",IFERROR(--LEFT(OFFSET('Vacation Tracker'!$M20:$Z20,0,HH$4),LEN(OFFSET('Vacation Tracker'!$M20:$Z20,0,HH$4))-1),0)))</f>
        <v>0</v>
      </c>
      <c r="HK17" s="166">
        <f t="array" aca="1" ref="HK17" ca="1">SUM(IF(RIGHT(OFFSET('Vacation Tracker'!$M20:$Z20,0,HH$4))=HK$8,IFERROR(--LEFT(OFFSET('Vacation Tracker'!$M20:$Z20,0,HH$4),LEN(OFFSET('Vacation Tracker'!$M20:$Z20,0,HH$4))-1),0)))</f>
        <v>0</v>
      </c>
      <c r="HL17" s="165">
        <f ca="1">SUM(OFFSET('Vacation Tracker'!$M20:$Z20,0,HL$4))</f>
        <v>0</v>
      </c>
      <c r="HM17" s="166">
        <f t="shared" ref="HM17" ca="1" si="666">HL17-HN17</f>
        <v>0</v>
      </c>
      <c r="HN17" s="166">
        <f t="array" aca="1" ref="HN17" ca="1">SUM(IF(RIGHT(OFFSET('Vacation Tracker'!$M20:$Z20,0,HL$4))&lt;&gt;"O",IFERROR(--LEFT(OFFSET('Vacation Tracker'!$M20:$Z20,0,HL$4),LEN(OFFSET('Vacation Tracker'!$M20:$Z20,0,HL$4))-1),0)))</f>
        <v>0</v>
      </c>
      <c r="HO17" s="166">
        <f t="array" aca="1" ref="HO17" ca="1">SUM(IF(RIGHT(OFFSET('Vacation Tracker'!$M20:$Z20,0,HL$4))=HO$8,IFERROR(--LEFT(OFFSET('Vacation Tracker'!$M20:$Z20,0,HL$4),LEN(OFFSET('Vacation Tracker'!$M20:$Z20,0,HL$4))-1),0)))</f>
        <v>0</v>
      </c>
      <c r="HP17" s="165">
        <f ca="1">SUM(OFFSET('Vacation Tracker'!$M20:$Z20,0,HP$4))</f>
        <v>0</v>
      </c>
      <c r="HQ17" s="166">
        <f t="shared" ref="HQ17" ca="1" si="667">HP17-HR17</f>
        <v>0</v>
      </c>
      <c r="HR17" s="166">
        <f t="array" aca="1" ref="HR17" ca="1">SUM(IF(RIGHT(OFFSET('Vacation Tracker'!$M20:$Z20,0,HP$4))&lt;&gt;"O",IFERROR(--LEFT(OFFSET('Vacation Tracker'!$M20:$Z20,0,HP$4),LEN(OFFSET('Vacation Tracker'!$M20:$Z20,0,HP$4))-1),0)))</f>
        <v>0</v>
      </c>
      <c r="HS17" s="165">
        <f t="array" aca="1" ref="HS17" ca="1">SUM(IF(RIGHT(OFFSET('Vacation Tracker'!$M20:$Z20,0,HP$4))=HS$8,IFERROR(--LEFT(OFFSET('Vacation Tracker'!$M20:$Z20,0,HP$4),LEN(OFFSET('Vacation Tracker'!$M20:$Z20,0,HP$4))-1),0)))</f>
        <v>0</v>
      </c>
    </row>
    <row r="18" spans="2:227" ht="15" customHeight="1" x14ac:dyDescent="0.3">
      <c r="B18" s="162">
        <f>IF('Vacation Tracker'!B21&lt;&gt;"",'Vacation Tracker'!B21,"")</f>
        <v>10</v>
      </c>
      <c r="C18" s="163" t="str">
        <f>IF('Vacation Tracker'!C21&lt;&gt;"",'Vacation Tracker'!C21,"")</f>
        <v>John Doe 10</v>
      </c>
      <c r="D18" s="205">
        <f>IF('Vacation Tracker'!D21&lt;&gt;"",'Vacation Tracker'!D21,"")</f>
        <v>41985</v>
      </c>
      <c r="E18" s="205" t="str">
        <f>IF('Vacation Tracker'!E21&lt;&gt;"",'Vacation Tracker'!E21,"")</f>
        <v/>
      </c>
      <c r="F18" s="163" t="str">
        <f>IF('Vacation Tracker'!F21&lt;&gt;"",'Vacation Tracker'!F21,"")</f>
        <v>Sales</v>
      </c>
      <c r="G18" s="163" t="str">
        <f>IF('Vacation Tracker'!G21&lt;&gt;"",'Vacation Tracker'!G21,"")</f>
        <v>Permanent</v>
      </c>
      <c r="H18" s="164">
        <f t="shared" ca="1" si="258"/>
        <v>56</v>
      </c>
      <c r="I18" s="164">
        <f t="shared" ca="1" si="258"/>
        <v>56</v>
      </c>
      <c r="J18" s="164">
        <f t="shared" ca="1" si="258"/>
        <v>0</v>
      </c>
      <c r="K18" s="164">
        <f t="shared" ca="1" si="259"/>
        <v>0</v>
      </c>
      <c r="L18" s="165">
        <f ca="1">SUM(OFFSET('Vacation Tracker'!$M21:$Z21,0,L$4))</f>
        <v>8</v>
      </c>
      <c r="M18" s="166">
        <f t="shared" ca="1" si="204"/>
        <v>8</v>
      </c>
      <c r="N18" s="166">
        <f t="array" aca="1" ref="N18" ca="1">SUM(IF(RIGHT(OFFSET('Vacation Tracker'!$M21:$Z21,0,L$4))&lt;&gt;"O",IFERROR(--LEFT(OFFSET('Vacation Tracker'!$M21:$Z21,0,L$4),LEN(OFFSET('Vacation Tracker'!$M21:$Z21,0,L$4))-1),0)))</f>
        <v>0</v>
      </c>
      <c r="O18" s="166">
        <f t="array" aca="1" ref="O18" ca="1">SUM(IF(RIGHT(OFFSET('Vacation Tracker'!$M21:$Z21,0,L$4))=O$8,IFERROR(--LEFT(OFFSET('Vacation Tracker'!$M21:$Z21,0,L$4),LEN(OFFSET('Vacation Tracker'!$M21:$Z21,0,L$4))-1),0)))</f>
        <v>0</v>
      </c>
      <c r="P18" s="165">
        <f ca="1">SUM(OFFSET('Vacation Tracker'!$M21:$Z21,0,P$4))</f>
        <v>40</v>
      </c>
      <c r="Q18" s="166">
        <f t="shared" ca="1" si="205"/>
        <v>40</v>
      </c>
      <c r="R18" s="166">
        <f t="array" aca="1" ref="R18" ca="1">SUM(IF(RIGHT(OFFSET('Vacation Tracker'!$M21:$Z21,0,P$4))&lt;&gt;"O",IFERROR(--LEFT(OFFSET('Vacation Tracker'!$M21:$Z21,0,P$4),LEN(OFFSET('Vacation Tracker'!$M21:$Z21,0,P$4))-1),0)))</f>
        <v>0</v>
      </c>
      <c r="S18" s="166">
        <f t="array" aca="1" ref="S18" ca="1">SUM(IF(RIGHT(OFFSET('Vacation Tracker'!$M21:$Z21,0,P$4))=S$8,IFERROR(--LEFT(OFFSET('Vacation Tracker'!$M21:$Z21,0,P$4),LEN(OFFSET('Vacation Tracker'!$M21:$Z21,0,P$4))-1),0)))</f>
        <v>0</v>
      </c>
      <c r="T18" s="165">
        <f ca="1">SUM(OFFSET('Vacation Tracker'!$M21:$Z21,0,T$4))</f>
        <v>8</v>
      </c>
      <c r="U18" s="166">
        <f t="shared" ca="1" si="206"/>
        <v>8</v>
      </c>
      <c r="V18" s="166">
        <f t="array" aca="1" ref="V18" ca="1">SUM(IF(RIGHT(OFFSET('Vacation Tracker'!$M21:$Z21,0,T$4))&lt;&gt;"O",IFERROR(--LEFT(OFFSET('Vacation Tracker'!$M21:$Z21,0,T$4),LEN(OFFSET('Vacation Tracker'!$M21:$Z21,0,T$4))-1),0)))</f>
        <v>0</v>
      </c>
      <c r="W18" s="166">
        <f t="array" aca="1" ref="W18" ca="1">SUM(IF(RIGHT(OFFSET('Vacation Tracker'!$M21:$Z21,0,T$4))=W$8,IFERROR(--LEFT(OFFSET('Vacation Tracker'!$M21:$Z21,0,T$4),LEN(OFFSET('Vacation Tracker'!$M21:$Z21,0,T$4))-1),0)))</f>
        <v>0</v>
      </c>
      <c r="X18" s="165">
        <f ca="1">SUM(OFFSET('Vacation Tracker'!$M21:$Z21,0,X$4))</f>
        <v>0</v>
      </c>
      <c r="Y18" s="166">
        <f t="shared" ref="Y18" ca="1" si="668">X18-Z18</f>
        <v>0</v>
      </c>
      <c r="Z18" s="166">
        <f t="array" aca="1" ref="Z18" ca="1">SUM(IF(RIGHT(OFFSET('Vacation Tracker'!$M21:$Z21,0,X$4))&lt;&gt;"O",IFERROR(--LEFT(OFFSET('Vacation Tracker'!$M21:$Z21,0,X$4),LEN(OFFSET('Vacation Tracker'!$M21:$Z21,0,X$4))-1),0)))</f>
        <v>0</v>
      </c>
      <c r="AA18" s="166">
        <f t="array" aca="1" ref="AA18" ca="1">SUM(IF(RIGHT(OFFSET('Vacation Tracker'!$M21:$Z21,0,X$4))=AA$8,IFERROR(--LEFT(OFFSET('Vacation Tracker'!$M21:$Z21,0,X$4),LEN(OFFSET('Vacation Tracker'!$M21:$Z21,0,X$4))-1),0)))</f>
        <v>0</v>
      </c>
      <c r="AB18" s="165">
        <f ca="1">SUM(OFFSET('Vacation Tracker'!$M21:$Z21,0,AB$4))</f>
        <v>0</v>
      </c>
      <c r="AC18" s="166">
        <f t="shared" ref="AC18" ca="1" si="669">AB18-AD18</f>
        <v>0</v>
      </c>
      <c r="AD18" s="166">
        <f t="array" aca="1" ref="AD18" ca="1">SUM(IF(RIGHT(OFFSET('Vacation Tracker'!$M21:$Z21,0,AB$4))&lt;&gt;"O",IFERROR(--LEFT(OFFSET('Vacation Tracker'!$M21:$Z21,0,AB$4),LEN(OFFSET('Vacation Tracker'!$M21:$Z21,0,AB$4))-1),0)))</f>
        <v>0</v>
      </c>
      <c r="AE18" s="166">
        <f t="array" aca="1" ref="AE18" ca="1">SUM(IF(RIGHT(OFFSET('Vacation Tracker'!$M21:$Z21,0,AB$4))=AE$8,IFERROR(--LEFT(OFFSET('Vacation Tracker'!$M21:$Z21,0,AB$4),LEN(OFFSET('Vacation Tracker'!$M21:$Z21,0,AB$4))-1),0)))</f>
        <v>0</v>
      </c>
      <c r="AF18" s="165">
        <f ca="1">SUM(OFFSET('Vacation Tracker'!$M21:$Z21,0,AF$4))</f>
        <v>0</v>
      </c>
      <c r="AG18" s="166">
        <f t="shared" ref="AG18" ca="1" si="670">AF18-AH18</f>
        <v>0</v>
      </c>
      <c r="AH18" s="166">
        <f t="array" aca="1" ref="AH18" ca="1">SUM(IF(RIGHT(OFFSET('Vacation Tracker'!$M21:$Z21,0,AF$4))&lt;&gt;"O",IFERROR(--LEFT(OFFSET('Vacation Tracker'!$M21:$Z21,0,AF$4),LEN(OFFSET('Vacation Tracker'!$M21:$Z21,0,AF$4))-1),0)))</f>
        <v>0</v>
      </c>
      <c r="AI18" s="166">
        <f t="array" aca="1" ref="AI18" ca="1">SUM(IF(RIGHT(OFFSET('Vacation Tracker'!$M21:$Z21,0,AF$4))=AI$8,IFERROR(--LEFT(OFFSET('Vacation Tracker'!$M21:$Z21,0,AF$4),LEN(OFFSET('Vacation Tracker'!$M21:$Z21,0,AF$4))-1),0)))</f>
        <v>0</v>
      </c>
      <c r="AJ18" s="165">
        <f ca="1">SUM(OFFSET('Vacation Tracker'!$M21:$Z21,0,AJ$4))</f>
        <v>0</v>
      </c>
      <c r="AK18" s="166">
        <f t="shared" ref="AK18" ca="1" si="671">AJ18-AL18</f>
        <v>0</v>
      </c>
      <c r="AL18" s="166">
        <f t="array" aca="1" ref="AL18" ca="1">SUM(IF(RIGHT(OFFSET('Vacation Tracker'!$M21:$Z21,0,AJ$4))&lt;&gt;"O",IFERROR(--LEFT(OFFSET('Vacation Tracker'!$M21:$Z21,0,AJ$4),LEN(OFFSET('Vacation Tracker'!$M21:$Z21,0,AJ$4))-1),0)))</f>
        <v>0</v>
      </c>
      <c r="AM18" s="166">
        <f t="array" aca="1" ref="AM18" ca="1">SUM(IF(RIGHT(OFFSET('Vacation Tracker'!$M21:$Z21,0,AJ$4))=AM$8,IFERROR(--LEFT(OFFSET('Vacation Tracker'!$M21:$Z21,0,AJ$4),LEN(OFFSET('Vacation Tracker'!$M21:$Z21,0,AJ$4))-1),0)))</f>
        <v>0</v>
      </c>
      <c r="AN18" s="165">
        <f ca="1">SUM(OFFSET('Vacation Tracker'!$M21:$Z21,0,AN$4))</f>
        <v>0</v>
      </c>
      <c r="AO18" s="166">
        <f t="shared" ref="AO18" ca="1" si="672">AN18-AP18</f>
        <v>0</v>
      </c>
      <c r="AP18" s="166">
        <f t="array" aca="1" ref="AP18" ca="1">SUM(IF(RIGHT(OFFSET('Vacation Tracker'!$M21:$Z21,0,AN$4))&lt;&gt;"O",IFERROR(--LEFT(OFFSET('Vacation Tracker'!$M21:$Z21,0,AN$4),LEN(OFFSET('Vacation Tracker'!$M21:$Z21,0,AN$4))-1),0)))</f>
        <v>0</v>
      </c>
      <c r="AQ18" s="166">
        <f t="array" aca="1" ref="AQ18" ca="1">SUM(IF(RIGHT(OFFSET('Vacation Tracker'!$M21:$Z21,0,AN$4))=AQ$8,IFERROR(--LEFT(OFFSET('Vacation Tracker'!$M21:$Z21,0,AN$4),LEN(OFFSET('Vacation Tracker'!$M21:$Z21,0,AN$4))-1),0)))</f>
        <v>0</v>
      </c>
      <c r="AR18" s="165">
        <f ca="1">SUM(OFFSET('Vacation Tracker'!$M21:$Z21,0,AR$4))</f>
        <v>0</v>
      </c>
      <c r="AS18" s="166">
        <f t="shared" ref="AS18" ca="1" si="673">AR18-AT18</f>
        <v>0</v>
      </c>
      <c r="AT18" s="166">
        <f t="array" aca="1" ref="AT18" ca="1">SUM(IF(RIGHT(OFFSET('Vacation Tracker'!$M21:$Z21,0,AR$4))&lt;&gt;"O",IFERROR(--LEFT(OFFSET('Vacation Tracker'!$M21:$Z21,0,AR$4),LEN(OFFSET('Vacation Tracker'!$M21:$Z21,0,AR$4))-1),0)))</f>
        <v>0</v>
      </c>
      <c r="AU18" s="166">
        <f t="array" aca="1" ref="AU18" ca="1">SUM(IF(RIGHT(OFFSET('Vacation Tracker'!$M21:$Z21,0,AR$4))=AU$8,IFERROR(--LEFT(OFFSET('Vacation Tracker'!$M21:$Z21,0,AR$4),LEN(OFFSET('Vacation Tracker'!$M21:$Z21,0,AR$4))-1),0)))</f>
        <v>0</v>
      </c>
      <c r="AV18" s="165">
        <f ca="1">SUM(OFFSET('Vacation Tracker'!$M21:$Z21,0,AV$4))</f>
        <v>0</v>
      </c>
      <c r="AW18" s="166">
        <f t="shared" ref="AW18" ca="1" si="674">AV18-AX18</f>
        <v>0</v>
      </c>
      <c r="AX18" s="166">
        <f t="array" aca="1" ref="AX18" ca="1">SUM(IF(RIGHT(OFFSET('Vacation Tracker'!$M21:$Z21,0,AV$4))&lt;&gt;"O",IFERROR(--LEFT(OFFSET('Vacation Tracker'!$M21:$Z21,0,AV$4),LEN(OFFSET('Vacation Tracker'!$M21:$Z21,0,AV$4))-1),0)))</f>
        <v>0</v>
      </c>
      <c r="AY18" s="166">
        <f t="array" aca="1" ref="AY18" ca="1">SUM(IF(RIGHT(OFFSET('Vacation Tracker'!$M21:$Z21,0,AV$4))=AY$8,IFERROR(--LEFT(OFFSET('Vacation Tracker'!$M21:$Z21,0,AV$4),LEN(OFFSET('Vacation Tracker'!$M21:$Z21,0,AV$4))-1),0)))</f>
        <v>0</v>
      </c>
      <c r="AZ18" s="165">
        <f ca="1">SUM(OFFSET('Vacation Tracker'!$M21:$Z21,0,AZ$4))</f>
        <v>0</v>
      </c>
      <c r="BA18" s="166">
        <f t="shared" ref="BA18" ca="1" si="675">AZ18-BB18</f>
        <v>0</v>
      </c>
      <c r="BB18" s="166">
        <f t="array" aca="1" ref="BB18" ca="1">SUM(IF(RIGHT(OFFSET('Vacation Tracker'!$M21:$Z21,0,AZ$4))&lt;&gt;"O",IFERROR(--LEFT(OFFSET('Vacation Tracker'!$M21:$Z21,0,AZ$4),LEN(OFFSET('Vacation Tracker'!$M21:$Z21,0,AZ$4))-1),0)))</f>
        <v>0</v>
      </c>
      <c r="BC18" s="166">
        <f t="array" aca="1" ref="BC18" ca="1">SUM(IF(RIGHT(OFFSET('Vacation Tracker'!$M21:$Z21,0,AZ$4))=BC$8,IFERROR(--LEFT(OFFSET('Vacation Tracker'!$M21:$Z21,0,AZ$4),LEN(OFFSET('Vacation Tracker'!$M21:$Z21,0,AZ$4))-1),0)))</f>
        <v>0</v>
      </c>
      <c r="BD18" s="165">
        <f ca="1">SUM(OFFSET('Vacation Tracker'!$M21:$Z21,0,BD$4))</f>
        <v>0</v>
      </c>
      <c r="BE18" s="166">
        <f t="shared" ref="BE18" ca="1" si="676">BD18-BF18</f>
        <v>0</v>
      </c>
      <c r="BF18" s="166">
        <f t="array" aca="1" ref="BF18" ca="1">SUM(IF(RIGHT(OFFSET('Vacation Tracker'!$M21:$Z21,0,BD$4))&lt;&gt;"O",IFERROR(--LEFT(OFFSET('Vacation Tracker'!$M21:$Z21,0,BD$4),LEN(OFFSET('Vacation Tracker'!$M21:$Z21,0,BD$4))-1),0)))</f>
        <v>0</v>
      </c>
      <c r="BG18" s="166">
        <f t="array" aca="1" ref="BG18" ca="1">SUM(IF(RIGHT(OFFSET('Vacation Tracker'!$M21:$Z21,0,BD$4))=BG$8,IFERROR(--LEFT(OFFSET('Vacation Tracker'!$M21:$Z21,0,BD$4),LEN(OFFSET('Vacation Tracker'!$M21:$Z21,0,BD$4))-1),0)))</f>
        <v>0</v>
      </c>
      <c r="BH18" s="165">
        <f ca="1">SUM(OFFSET('Vacation Tracker'!$M21:$Z21,0,BH$4))</f>
        <v>0</v>
      </c>
      <c r="BI18" s="166">
        <f t="shared" ref="BI18" ca="1" si="677">BH18-BJ18</f>
        <v>0</v>
      </c>
      <c r="BJ18" s="166">
        <f t="array" aca="1" ref="BJ18" ca="1">SUM(IF(RIGHT(OFFSET('Vacation Tracker'!$M21:$Z21,0,BH$4))&lt;&gt;"O",IFERROR(--LEFT(OFFSET('Vacation Tracker'!$M21:$Z21,0,BH$4),LEN(OFFSET('Vacation Tracker'!$M21:$Z21,0,BH$4))-1),0)))</f>
        <v>0</v>
      </c>
      <c r="BK18" s="166">
        <f t="array" aca="1" ref="BK18" ca="1">SUM(IF(RIGHT(OFFSET('Vacation Tracker'!$M21:$Z21,0,BH$4))=BK$8,IFERROR(--LEFT(OFFSET('Vacation Tracker'!$M21:$Z21,0,BH$4),LEN(OFFSET('Vacation Tracker'!$M21:$Z21,0,BH$4))-1),0)))</f>
        <v>0</v>
      </c>
      <c r="BL18" s="165">
        <f ca="1">SUM(OFFSET('Vacation Tracker'!$M21:$Z21,0,BL$4))</f>
        <v>0</v>
      </c>
      <c r="BM18" s="166">
        <f t="shared" ref="BM18" ca="1" si="678">BL18-BN18</f>
        <v>0</v>
      </c>
      <c r="BN18" s="166">
        <f t="array" aca="1" ref="BN18" ca="1">SUM(IF(RIGHT(OFFSET('Vacation Tracker'!$M21:$Z21,0,BL$4))&lt;&gt;"O",IFERROR(--LEFT(OFFSET('Vacation Tracker'!$M21:$Z21,0,BL$4),LEN(OFFSET('Vacation Tracker'!$M21:$Z21,0,BL$4))-1),0)))</f>
        <v>0</v>
      </c>
      <c r="BO18" s="166">
        <f t="array" aca="1" ref="BO18" ca="1">SUM(IF(RIGHT(OFFSET('Vacation Tracker'!$M21:$Z21,0,BL$4))=BO$8,IFERROR(--LEFT(OFFSET('Vacation Tracker'!$M21:$Z21,0,BL$4),LEN(OFFSET('Vacation Tracker'!$M21:$Z21,0,BL$4))-1),0)))</f>
        <v>0</v>
      </c>
      <c r="BP18" s="165">
        <f ca="1">SUM(OFFSET('Vacation Tracker'!$M21:$Z21,0,BP$4))</f>
        <v>0</v>
      </c>
      <c r="BQ18" s="166">
        <f t="shared" ref="BQ18" ca="1" si="679">BP18-BR18</f>
        <v>0</v>
      </c>
      <c r="BR18" s="166">
        <f t="array" aca="1" ref="BR18" ca="1">SUM(IF(RIGHT(OFFSET('Vacation Tracker'!$M21:$Z21,0,BP$4))&lt;&gt;"O",IFERROR(--LEFT(OFFSET('Vacation Tracker'!$M21:$Z21,0,BP$4),LEN(OFFSET('Vacation Tracker'!$M21:$Z21,0,BP$4))-1),0)))</f>
        <v>0</v>
      </c>
      <c r="BS18" s="166">
        <f t="array" aca="1" ref="BS18" ca="1">SUM(IF(RIGHT(OFFSET('Vacation Tracker'!$M21:$Z21,0,BP$4))=BS$8,IFERROR(--LEFT(OFFSET('Vacation Tracker'!$M21:$Z21,0,BP$4),LEN(OFFSET('Vacation Tracker'!$M21:$Z21,0,BP$4))-1),0)))</f>
        <v>0</v>
      </c>
      <c r="BT18" s="165">
        <f ca="1">SUM(OFFSET('Vacation Tracker'!$M21:$Z21,0,BT$4))</f>
        <v>0</v>
      </c>
      <c r="BU18" s="166">
        <f t="shared" ref="BU18" ca="1" si="680">BT18-BV18</f>
        <v>0</v>
      </c>
      <c r="BV18" s="166">
        <f t="array" aca="1" ref="BV18" ca="1">SUM(IF(RIGHT(OFFSET('Vacation Tracker'!$M21:$Z21,0,BT$4))&lt;&gt;"O",IFERROR(--LEFT(OFFSET('Vacation Tracker'!$M21:$Z21,0,BT$4),LEN(OFFSET('Vacation Tracker'!$M21:$Z21,0,BT$4))-1),0)))</f>
        <v>0</v>
      </c>
      <c r="BW18" s="166">
        <f t="array" aca="1" ref="BW18" ca="1">SUM(IF(RIGHT(OFFSET('Vacation Tracker'!$M21:$Z21,0,BT$4))=BW$8,IFERROR(--LEFT(OFFSET('Vacation Tracker'!$M21:$Z21,0,BT$4),LEN(OFFSET('Vacation Tracker'!$M21:$Z21,0,BT$4))-1),0)))</f>
        <v>0</v>
      </c>
      <c r="BX18" s="165">
        <f ca="1">SUM(OFFSET('Vacation Tracker'!$M21:$Z21,0,BX$4))</f>
        <v>0</v>
      </c>
      <c r="BY18" s="166">
        <f t="shared" ref="BY18" ca="1" si="681">BX18-BZ18</f>
        <v>0</v>
      </c>
      <c r="BZ18" s="166">
        <f t="array" aca="1" ref="BZ18" ca="1">SUM(IF(RIGHT(OFFSET('Vacation Tracker'!$M21:$Z21,0,BX$4))&lt;&gt;"O",IFERROR(--LEFT(OFFSET('Vacation Tracker'!$M21:$Z21,0,BX$4),LEN(OFFSET('Vacation Tracker'!$M21:$Z21,0,BX$4))-1),0)))</f>
        <v>0</v>
      </c>
      <c r="CA18" s="166">
        <f t="array" aca="1" ref="CA18" ca="1">SUM(IF(RIGHT(OFFSET('Vacation Tracker'!$M21:$Z21,0,BX$4))=CA$8,IFERROR(--LEFT(OFFSET('Vacation Tracker'!$M21:$Z21,0,BX$4),LEN(OFFSET('Vacation Tracker'!$M21:$Z21,0,BX$4))-1),0)))</f>
        <v>0</v>
      </c>
      <c r="CB18" s="165">
        <f ca="1">SUM(OFFSET('Vacation Tracker'!$M21:$Z21,0,CB$4))</f>
        <v>0</v>
      </c>
      <c r="CC18" s="166">
        <f t="shared" ref="CC18" ca="1" si="682">CB18-CD18</f>
        <v>0</v>
      </c>
      <c r="CD18" s="166">
        <f t="array" aca="1" ref="CD18" ca="1">SUM(IF(RIGHT(OFFSET('Vacation Tracker'!$M21:$Z21,0,CB$4))&lt;&gt;"O",IFERROR(--LEFT(OFFSET('Vacation Tracker'!$M21:$Z21,0,CB$4),LEN(OFFSET('Vacation Tracker'!$M21:$Z21,0,CB$4))-1),0)))</f>
        <v>0</v>
      </c>
      <c r="CE18" s="166">
        <f t="array" aca="1" ref="CE18" ca="1">SUM(IF(RIGHT(OFFSET('Vacation Tracker'!$M21:$Z21,0,CB$4))=CE$8,IFERROR(--LEFT(OFFSET('Vacation Tracker'!$M21:$Z21,0,CB$4),LEN(OFFSET('Vacation Tracker'!$M21:$Z21,0,CB$4))-1),0)))</f>
        <v>0</v>
      </c>
      <c r="CF18" s="165">
        <f ca="1">SUM(OFFSET('Vacation Tracker'!$M21:$Z21,0,CF$4))</f>
        <v>0</v>
      </c>
      <c r="CG18" s="166">
        <f t="shared" ref="CG18" ca="1" si="683">CF18-CH18</f>
        <v>0</v>
      </c>
      <c r="CH18" s="166">
        <f t="array" aca="1" ref="CH18" ca="1">SUM(IF(RIGHT(OFFSET('Vacation Tracker'!$M21:$Z21,0,CF$4))&lt;&gt;"O",IFERROR(--LEFT(OFFSET('Vacation Tracker'!$M21:$Z21,0,CF$4),LEN(OFFSET('Vacation Tracker'!$M21:$Z21,0,CF$4))-1),0)))</f>
        <v>0</v>
      </c>
      <c r="CI18" s="166">
        <f t="array" aca="1" ref="CI18" ca="1">SUM(IF(RIGHT(OFFSET('Vacation Tracker'!$M21:$Z21,0,CF$4))=CI$8,IFERROR(--LEFT(OFFSET('Vacation Tracker'!$M21:$Z21,0,CF$4),LEN(OFFSET('Vacation Tracker'!$M21:$Z21,0,CF$4))-1),0)))</f>
        <v>0</v>
      </c>
      <c r="CJ18" s="165">
        <f ca="1">SUM(OFFSET('Vacation Tracker'!$M21:$Z21,0,CJ$4))</f>
        <v>0</v>
      </c>
      <c r="CK18" s="166">
        <f t="shared" ref="CK18" ca="1" si="684">CJ18-CL18</f>
        <v>0</v>
      </c>
      <c r="CL18" s="166">
        <f t="array" aca="1" ref="CL18" ca="1">SUM(IF(RIGHT(OFFSET('Vacation Tracker'!$M21:$Z21,0,CJ$4))&lt;&gt;"O",IFERROR(--LEFT(OFFSET('Vacation Tracker'!$M21:$Z21,0,CJ$4),LEN(OFFSET('Vacation Tracker'!$M21:$Z21,0,CJ$4))-1),0)))</f>
        <v>0</v>
      </c>
      <c r="CM18" s="166">
        <f t="array" aca="1" ref="CM18" ca="1">SUM(IF(RIGHT(OFFSET('Vacation Tracker'!$M21:$Z21,0,CJ$4))=CM$8,IFERROR(--LEFT(OFFSET('Vacation Tracker'!$M21:$Z21,0,CJ$4),LEN(OFFSET('Vacation Tracker'!$M21:$Z21,0,CJ$4))-1),0)))</f>
        <v>0</v>
      </c>
      <c r="CN18" s="165">
        <f ca="1">SUM(OFFSET('Vacation Tracker'!$M21:$Z21,0,CN$4))</f>
        <v>0</v>
      </c>
      <c r="CO18" s="166">
        <f t="shared" ref="CO18" ca="1" si="685">CN18-CP18</f>
        <v>0</v>
      </c>
      <c r="CP18" s="166">
        <f t="array" aca="1" ref="CP18" ca="1">SUM(IF(RIGHT(OFFSET('Vacation Tracker'!$M21:$Z21,0,CN$4))&lt;&gt;"O",IFERROR(--LEFT(OFFSET('Vacation Tracker'!$M21:$Z21,0,CN$4),LEN(OFFSET('Vacation Tracker'!$M21:$Z21,0,CN$4))-1),0)))</f>
        <v>0</v>
      </c>
      <c r="CQ18" s="166">
        <f t="array" aca="1" ref="CQ18" ca="1">SUM(IF(RIGHT(OFFSET('Vacation Tracker'!$M21:$Z21,0,CN$4))=CQ$8,IFERROR(--LEFT(OFFSET('Vacation Tracker'!$M21:$Z21,0,CN$4),LEN(OFFSET('Vacation Tracker'!$M21:$Z21,0,CN$4))-1),0)))</f>
        <v>0</v>
      </c>
      <c r="CR18" s="165">
        <f ca="1">SUM(OFFSET('Vacation Tracker'!$M21:$Z21,0,CR$4))</f>
        <v>0</v>
      </c>
      <c r="CS18" s="166">
        <f t="shared" ref="CS18" ca="1" si="686">CR18-CT18</f>
        <v>0</v>
      </c>
      <c r="CT18" s="166">
        <f t="array" aca="1" ref="CT18" ca="1">SUM(IF(RIGHT(OFFSET('Vacation Tracker'!$M21:$Z21,0,CR$4))&lt;&gt;"O",IFERROR(--LEFT(OFFSET('Vacation Tracker'!$M21:$Z21,0,CR$4),LEN(OFFSET('Vacation Tracker'!$M21:$Z21,0,CR$4))-1),0)))</f>
        <v>0</v>
      </c>
      <c r="CU18" s="166">
        <f t="array" aca="1" ref="CU18" ca="1">SUM(IF(RIGHT(OFFSET('Vacation Tracker'!$M21:$Z21,0,CR$4))=CU$8,IFERROR(--LEFT(OFFSET('Vacation Tracker'!$M21:$Z21,0,CR$4),LEN(OFFSET('Vacation Tracker'!$M21:$Z21,0,CR$4))-1),0)))</f>
        <v>0</v>
      </c>
      <c r="CV18" s="165">
        <f ca="1">SUM(OFFSET('Vacation Tracker'!$M21:$Z21,0,CV$4))</f>
        <v>0</v>
      </c>
      <c r="CW18" s="166">
        <f t="shared" ref="CW18" ca="1" si="687">CV18-CX18</f>
        <v>0</v>
      </c>
      <c r="CX18" s="166">
        <f t="array" aca="1" ref="CX18" ca="1">SUM(IF(RIGHT(OFFSET('Vacation Tracker'!$M21:$Z21,0,CV$4))&lt;&gt;"O",IFERROR(--LEFT(OFFSET('Vacation Tracker'!$M21:$Z21,0,CV$4),LEN(OFFSET('Vacation Tracker'!$M21:$Z21,0,CV$4))-1),0)))</f>
        <v>0</v>
      </c>
      <c r="CY18" s="166">
        <f t="array" aca="1" ref="CY18" ca="1">SUM(IF(RIGHT(OFFSET('Vacation Tracker'!$M21:$Z21,0,CV$4))=CY$8,IFERROR(--LEFT(OFFSET('Vacation Tracker'!$M21:$Z21,0,CV$4),LEN(OFFSET('Vacation Tracker'!$M21:$Z21,0,CV$4))-1),0)))</f>
        <v>0</v>
      </c>
      <c r="CZ18" s="165">
        <f ca="1">SUM(OFFSET('Vacation Tracker'!$M21:$Z21,0,CZ$4))</f>
        <v>0</v>
      </c>
      <c r="DA18" s="166">
        <f t="shared" ref="DA18" ca="1" si="688">CZ18-DB18</f>
        <v>0</v>
      </c>
      <c r="DB18" s="166">
        <f t="array" aca="1" ref="DB18" ca="1">SUM(IF(RIGHT(OFFSET('Vacation Tracker'!$M21:$Z21,0,CZ$4))&lt;&gt;"O",IFERROR(--LEFT(OFFSET('Vacation Tracker'!$M21:$Z21,0,CZ$4),LEN(OFFSET('Vacation Tracker'!$M21:$Z21,0,CZ$4))-1),0)))</f>
        <v>0</v>
      </c>
      <c r="DC18" s="166">
        <f t="array" aca="1" ref="DC18" ca="1">SUM(IF(RIGHT(OFFSET('Vacation Tracker'!$M21:$Z21,0,CZ$4))=DC$8,IFERROR(--LEFT(OFFSET('Vacation Tracker'!$M21:$Z21,0,CZ$4),LEN(OFFSET('Vacation Tracker'!$M21:$Z21,0,CZ$4))-1),0)))</f>
        <v>0</v>
      </c>
      <c r="DD18" s="165">
        <f ca="1">SUM(OFFSET('Vacation Tracker'!$M21:$Z21,0,DD$4))</f>
        <v>0</v>
      </c>
      <c r="DE18" s="166">
        <f t="shared" ref="DE18" ca="1" si="689">DD18-DF18</f>
        <v>0</v>
      </c>
      <c r="DF18" s="166">
        <f t="array" aca="1" ref="DF18" ca="1">SUM(IF(RIGHT(OFFSET('Vacation Tracker'!$M21:$Z21,0,DD$4))&lt;&gt;"O",IFERROR(--LEFT(OFFSET('Vacation Tracker'!$M21:$Z21,0,DD$4),LEN(OFFSET('Vacation Tracker'!$M21:$Z21,0,DD$4))-1),0)))</f>
        <v>0</v>
      </c>
      <c r="DG18" s="166">
        <f t="array" aca="1" ref="DG18" ca="1">SUM(IF(RIGHT(OFFSET('Vacation Tracker'!$M21:$Z21,0,DD$4))=DG$8,IFERROR(--LEFT(OFFSET('Vacation Tracker'!$M21:$Z21,0,DD$4),LEN(OFFSET('Vacation Tracker'!$M21:$Z21,0,DD$4))-1),0)))</f>
        <v>0</v>
      </c>
      <c r="DH18" s="165">
        <f ca="1">SUM(OFFSET('Vacation Tracker'!$M21:$Z21,0,DH$4))</f>
        <v>0</v>
      </c>
      <c r="DI18" s="166">
        <f t="shared" ref="DI18" ca="1" si="690">DH18-DJ18</f>
        <v>0</v>
      </c>
      <c r="DJ18" s="166">
        <f t="array" aca="1" ref="DJ18" ca="1">SUM(IF(RIGHT(OFFSET('Vacation Tracker'!$M21:$Z21,0,DH$4))&lt;&gt;"O",IFERROR(--LEFT(OFFSET('Vacation Tracker'!$M21:$Z21,0,DH$4),LEN(OFFSET('Vacation Tracker'!$M21:$Z21,0,DH$4))-1),0)))</f>
        <v>0</v>
      </c>
      <c r="DK18" s="166">
        <f t="array" aca="1" ref="DK18" ca="1">SUM(IF(RIGHT(OFFSET('Vacation Tracker'!$M21:$Z21,0,DH$4))=DK$8,IFERROR(--LEFT(OFFSET('Vacation Tracker'!$M21:$Z21,0,DH$4),LEN(OFFSET('Vacation Tracker'!$M21:$Z21,0,DH$4))-1),0)))</f>
        <v>0</v>
      </c>
      <c r="DL18" s="165">
        <f ca="1">SUM(OFFSET('Vacation Tracker'!$M21:$Z21,0,DL$4))</f>
        <v>0</v>
      </c>
      <c r="DM18" s="166">
        <f t="shared" ref="DM18" ca="1" si="691">DL18-DN18</f>
        <v>0</v>
      </c>
      <c r="DN18" s="166">
        <f t="array" aca="1" ref="DN18" ca="1">SUM(IF(RIGHT(OFFSET('Vacation Tracker'!$M21:$Z21,0,DL$4))&lt;&gt;"O",IFERROR(--LEFT(OFFSET('Vacation Tracker'!$M21:$Z21,0,DL$4),LEN(OFFSET('Vacation Tracker'!$M21:$Z21,0,DL$4))-1),0)))</f>
        <v>0</v>
      </c>
      <c r="DO18" s="166">
        <f t="array" aca="1" ref="DO18" ca="1">SUM(IF(RIGHT(OFFSET('Vacation Tracker'!$M21:$Z21,0,DL$4))=DO$8,IFERROR(--LEFT(OFFSET('Vacation Tracker'!$M21:$Z21,0,DL$4),LEN(OFFSET('Vacation Tracker'!$M21:$Z21,0,DL$4))-1),0)))</f>
        <v>0</v>
      </c>
      <c r="DP18" s="165">
        <f ca="1">SUM(OFFSET('Vacation Tracker'!$M21:$Z21,0,DP$4))</f>
        <v>0</v>
      </c>
      <c r="DQ18" s="166">
        <f t="shared" ref="DQ18" ca="1" si="692">DP18-DR18</f>
        <v>0</v>
      </c>
      <c r="DR18" s="166">
        <f t="array" aca="1" ref="DR18" ca="1">SUM(IF(RIGHT(OFFSET('Vacation Tracker'!$M21:$Z21,0,DP$4))&lt;&gt;"O",IFERROR(--LEFT(OFFSET('Vacation Tracker'!$M21:$Z21,0,DP$4),LEN(OFFSET('Vacation Tracker'!$M21:$Z21,0,DP$4))-1),0)))</f>
        <v>0</v>
      </c>
      <c r="DS18" s="166">
        <f t="array" aca="1" ref="DS18" ca="1">SUM(IF(RIGHT(OFFSET('Vacation Tracker'!$M21:$Z21,0,DP$4))=DS$8,IFERROR(--LEFT(OFFSET('Vacation Tracker'!$M21:$Z21,0,DP$4),LEN(OFFSET('Vacation Tracker'!$M21:$Z21,0,DP$4))-1),0)))</f>
        <v>0</v>
      </c>
      <c r="DT18" s="165">
        <f ca="1">SUM(OFFSET('Vacation Tracker'!$M21:$Z21,0,DT$4))</f>
        <v>0</v>
      </c>
      <c r="DU18" s="166">
        <f t="shared" ref="DU18" ca="1" si="693">DT18-DV18</f>
        <v>0</v>
      </c>
      <c r="DV18" s="166">
        <f t="array" aca="1" ref="DV18" ca="1">SUM(IF(RIGHT(OFFSET('Vacation Tracker'!$M21:$Z21,0,DT$4))&lt;&gt;"O",IFERROR(--LEFT(OFFSET('Vacation Tracker'!$M21:$Z21,0,DT$4),LEN(OFFSET('Vacation Tracker'!$M21:$Z21,0,DT$4))-1),0)))</f>
        <v>0</v>
      </c>
      <c r="DW18" s="166">
        <f t="array" aca="1" ref="DW18" ca="1">SUM(IF(RIGHT(OFFSET('Vacation Tracker'!$M21:$Z21,0,DT$4))=DW$8,IFERROR(--LEFT(OFFSET('Vacation Tracker'!$M21:$Z21,0,DT$4),LEN(OFFSET('Vacation Tracker'!$M21:$Z21,0,DT$4))-1),0)))</f>
        <v>0</v>
      </c>
      <c r="DX18" s="165">
        <f ca="1">SUM(OFFSET('Vacation Tracker'!$M21:$Z21,0,DX$4))</f>
        <v>0</v>
      </c>
      <c r="DY18" s="166">
        <f t="shared" ref="DY18" ca="1" si="694">DX18-DZ18</f>
        <v>0</v>
      </c>
      <c r="DZ18" s="166">
        <f t="array" aca="1" ref="DZ18" ca="1">SUM(IF(RIGHT(OFFSET('Vacation Tracker'!$M21:$Z21,0,DX$4))&lt;&gt;"O",IFERROR(--LEFT(OFFSET('Vacation Tracker'!$M21:$Z21,0,DX$4),LEN(OFFSET('Vacation Tracker'!$M21:$Z21,0,DX$4))-1),0)))</f>
        <v>0</v>
      </c>
      <c r="EA18" s="166">
        <f t="array" aca="1" ref="EA18" ca="1">SUM(IF(RIGHT(OFFSET('Vacation Tracker'!$M21:$Z21,0,DX$4))=EA$8,IFERROR(--LEFT(OFFSET('Vacation Tracker'!$M21:$Z21,0,DX$4),LEN(OFFSET('Vacation Tracker'!$M21:$Z21,0,DX$4))-1),0)))</f>
        <v>0</v>
      </c>
      <c r="EB18" s="165">
        <f ca="1">SUM(OFFSET('Vacation Tracker'!$M21:$Z21,0,EB$4))</f>
        <v>0</v>
      </c>
      <c r="EC18" s="166">
        <f t="shared" ref="EC18" ca="1" si="695">EB18-ED18</f>
        <v>0</v>
      </c>
      <c r="ED18" s="166">
        <f t="array" aca="1" ref="ED18" ca="1">SUM(IF(RIGHT(OFFSET('Vacation Tracker'!$M21:$Z21,0,EB$4))&lt;&gt;"O",IFERROR(--LEFT(OFFSET('Vacation Tracker'!$M21:$Z21,0,EB$4),LEN(OFFSET('Vacation Tracker'!$M21:$Z21,0,EB$4))-1),0)))</f>
        <v>0</v>
      </c>
      <c r="EE18" s="166">
        <f t="array" aca="1" ref="EE18" ca="1">SUM(IF(RIGHT(OFFSET('Vacation Tracker'!$M21:$Z21,0,EB$4))=EE$8,IFERROR(--LEFT(OFFSET('Vacation Tracker'!$M21:$Z21,0,EB$4),LEN(OFFSET('Vacation Tracker'!$M21:$Z21,0,EB$4))-1),0)))</f>
        <v>0</v>
      </c>
      <c r="EF18" s="165">
        <f ca="1">SUM(OFFSET('Vacation Tracker'!$M21:$Z21,0,EF$4))</f>
        <v>0</v>
      </c>
      <c r="EG18" s="166">
        <f t="shared" ref="EG18" ca="1" si="696">EF18-EH18</f>
        <v>0</v>
      </c>
      <c r="EH18" s="166">
        <f t="array" aca="1" ref="EH18" ca="1">SUM(IF(RIGHT(OFFSET('Vacation Tracker'!$M21:$Z21,0,EF$4))&lt;&gt;"O",IFERROR(--LEFT(OFFSET('Vacation Tracker'!$M21:$Z21,0,EF$4),LEN(OFFSET('Vacation Tracker'!$M21:$Z21,0,EF$4))-1),0)))</f>
        <v>0</v>
      </c>
      <c r="EI18" s="166">
        <f t="array" aca="1" ref="EI18" ca="1">SUM(IF(RIGHT(OFFSET('Vacation Tracker'!$M21:$Z21,0,EF$4))=EI$8,IFERROR(--LEFT(OFFSET('Vacation Tracker'!$M21:$Z21,0,EF$4),LEN(OFFSET('Vacation Tracker'!$M21:$Z21,0,EF$4))-1),0)))</f>
        <v>0</v>
      </c>
      <c r="EJ18" s="165">
        <f ca="1">SUM(OFFSET('Vacation Tracker'!$M21:$Z21,0,EJ$4))</f>
        <v>0</v>
      </c>
      <c r="EK18" s="166">
        <f t="shared" ref="EK18" ca="1" si="697">EJ18-EL18</f>
        <v>0</v>
      </c>
      <c r="EL18" s="166">
        <f t="array" aca="1" ref="EL18" ca="1">SUM(IF(RIGHT(OFFSET('Vacation Tracker'!$M21:$Z21,0,EJ$4))&lt;&gt;"O",IFERROR(--LEFT(OFFSET('Vacation Tracker'!$M21:$Z21,0,EJ$4),LEN(OFFSET('Vacation Tracker'!$M21:$Z21,0,EJ$4))-1),0)))</f>
        <v>0</v>
      </c>
      <c r="EM18" s="166">
        <f t="array" aca="1" ref="EM18" ca="1">SUM(IF(RIGHT(OFFSET('Vacation Tracker'!$M21:$Z21,0,EJ$4))=EM$8,IFERROR(--LEFT(OFFSET('Vacation Tracker'!$M21:$Z21,0,EJ$4),LEN(OFFSET('Vacation Tracker'!$M21:$Z21,0,EJ$4))-1),0)))</f>
        <v>0</v>
      </c>
      <c r="EN18" s="165">
        <f ca="1">SUM(OFFSET('Vacation Tracker'!$M21:$Z21,0,EN$4))</f>
        <v>0</v>
      </c>
      <c r="EO18" s="166">
        <f t="shared" ref="EO18" ca="1" si="698">EN18-EP18</f>
        <v>0</v>
      </c>
      <c r="EP18" s="166">
        <f t="array" aca="1" ref="EP18" ca="1">SUM(IF(RIGHT(OFFSET('Vacation Tracker'!$M21:$Z21,0,EN$4))&lt;&gt;"O",IFERROR(--LEFT(OFFSET('Vacation Tracker'!$M21:$Z21,0,EN$4),LEN(OFFSET('Vacation Tracker'!$M21:$Z21,0,EN$4))-1),0)))</f>
        <v>0</v>
      </c>
      <c r="EQ18" s="166">
        <f t="array" aca="1" ref="EQ18" ca="1">SUM(IF(RIGHT(OFFSET('Vacation Tracker'!$M21:$Z21,0,EN$4))=EQ$8,IFERROR(--LEFT(OFFSET('Vacation Tracker'!$M21:$Z21,0,EN$4),LEN(OFFSET('Vacation Tracker'!$M21:$Z21,0,EN$4))-1),0)))</f>
        <v>0</v>
      </c>
      <c r="ER18" s="165">
        <f ca="1">SUM(OFFSET('Vacation Tracker'!$M21:$Z21,0,ER$4))</f>
        <v>0</v>
      </c>
      <c r="ES18" s="166">
        <f t="shared" ref="ES18" ca="1" si="699">ER18-ET18</f>
        <v>0</v>
      </c>
      <c r="ET18" s="166">
        <f t="array" aca="1" ref="ET18" ca="1">SUM(IF(RIGHT(OFFSET('Vacation Tracker'!$M21:$Z21,0,ER$4))&lt;&gt;"O",IFERROR(--LEFT(OFFSET('Vacation Tracker'!$M21:$Z21,0,ER$4),LEN(OFFSET('Vacation Tracker'!$M21:$Z21,0,ER$4))-1),0)))</f>
        <v>0</v>
      </c>
      <c r="EU18" s="166">
        <f t="array" aca="1" ref="EU18" ca="1">SUM(IF(RIGHT(OFFSET('Vacation Tracker'!$M21:$Z21,0,ER$4))=EU$8,IFERROR(--LEFT(OFFSET('Vacation Tracker'!$M21:$Z21,0,ER$4),LEN(OFFSET('Vacation Tracker'!$M21:$Z21,0,ER$4))-1),0)))</f>
        <v>0</v>
      </c>
      <c r="EV18" s="165">
        <f ca="1">SUM(OFFSET('Vacation Tracker'!$M21:$Z21,0,EV$4))</f>
        <v>0</v>
      </c>
      <c r="EW18" s="166">
        <f t="shared" ref="EW18" ca="1" si="700">EV18-EX18</f>
        <v>0</v>
      </c>
      <c r="EX18" s="166">
        <f t="array" aca="1" ref="EX18" ca="1">SUM(IF(RIGHT(OFFSET('Vacation Tracker'!$M21:$Z21,0,EV$4))&lt;&gt;"O",IFERROR(--LEFT(OFFSET('Vacation Tracker'!$M21:$Z21,0,EV$4),LEN(OFFSET('Vacation Tracker'!$M21:$Z21,0,EV$4))-1),0)))</f>
        <v>0</v>
      </c>
      <c r="EY18" s="166">
        <f t="array" aca="1" ref="EY18" ca="1">SUM(IF(RIGHT(OFFSET('Vacation Tracker'!$M21:$Z21,0,EV$4))=EY$8,IFERROR(--LEFT(OFFSET('Vacation Tracker'!$M21:$Z21,0,EV$4),LEN(OFFSET('Vacation Tracker'!$M21:$Z21,0,EV$4))-1),0)))</f>
        <v>0</v>
      </c>
      <c r="EZ18" s="165">
        <f ca="1">SUM(OFFSET('Vacation Tracker'!$M21:$Z21,0,EZ$4))</f>
        <v>0</v>
      </c>
      <c r="FA18" s="166">
        <f t="shared" ref="FA18" ca="1" si="701">EZ18-FB18</f>
        <v>0</v>
      </c>
      <c r="FB18" s="166">
        <f t="array" aca="1" ref="FB18" ca="1">SUM(IF(RIGHT(OFFSET('Vacation Tracker'!$M21:$Z21,0,EZ$4))&lt;&gt;"O",IFERROR(--LEFT(OFFSET('Vacation Tracker'!$M21:$Z21,0,EZ$4),LEN(OFFSET('Vacation Tracker'!$M21:$Z21,0,EZ$4))-1),0)))</f>
        <v>0</v>
      </c>
      <c r="FC18" s="166">
        <f t="array" aca="1" ref="FC18" ca="1">SUM(IF(RIGHT(OFFSET('Vacation Tracker'!$M21:$Z21,0,EZ$4))=FC$8,IFERROR(--LEFT(OFFSET('Vacation Tracker'!$M21:$Z21,0,EZ$4),LEN(OFFSET('Vacation Tracker'!$M21:$Z21,0,EZ$4))-1),0)))</f>
        <v>0</v>
      </c>
      <c r="FD18" s="165">
        <f ca="1">SUM(OFFSET('Vacation Tracker'!$M21:$Z21,0,FD$4))</f>
        <v>0</v>
      </c>
      <c r="FE18" s="166">
        <f t="shared" ref="FE18" ca="1" si="702">FD18-FF18</f>
        <v>0</v>
      </c>
      <c r="FF18" s="166">
        <f t="array" aca="1" ref="FF18" ca="1">SUM(IF(RIGHT(OFFSET('Vacation Tracker'!$M21:$Z21,0,FD$4))&lt;&gt;"O",IFERROR(--LEFT(OFFSET('Vacation Tracker'!$M21:$Z21,0,FD$4),LEN(OFFSET('Vacation Tracker'!$M21:$Z21,0,FD$4))-1),0)))</f>
        <v>0</v>
      </c>
      <c r="FG18" s="166">
        <f t="array" aca="1" ref="FG18" ca="1">SUM(IF(RIGHT(OFFSET('Vacation Tracker'!$M21:$Z21,0,FD$4))=FG$8,IFERROR(--LEFT(OFFSET('Vacation Tracker'!$M21:$Z21,0,FD$4),LEN(OFFSET('Vacation Tracker'!$M21:$Z21,0,FD$4))-1),0)))</f>
        <v>0</v>
      </c>
      <c r="FH18" s="165">
        <f ca="1">SUM(OFFSET('Vacation Tracker'!$M21:$Z21,0,FH$4))</f>
        <v>0</v>
      </c>
      <c r="FI18" s="166">
        <f t="shared" ref="FI18" ca="1" si="703">FH18-FJ18</f>
        <v>0</v>
      </c>
      <c r="FJ18" s="166">
        <f t="array" aca="1" ref="FJ18" ca="1">SUM(IF(RIGHT(OFFSET('Vacation Tracker'!$M21:$Z21,0,FH$4))&lt;&gt;"O",IFERROR(--LEFT(OFFSET('Vacation Tracker'!$M21:$Z21,0,FH$4),LEN(OFFSET('Vacation Tracker'!$M21:$Z21,0,FH$4))-1),0)))</f>
        <v>0</v>
      </c>
      <c r="FK18" s="166">
        <f t="array" aca="1" ref="FK18" ca="1">SUM(IF(RIGHT(OFFSET('Vacation Tracker'!$M21:$Z21,0,FH$4))=FK$8,IFERROR(--LEFT(OFFSET('Vacation Tracker'!$M21:$Z21,0,FH$4),LEN(OFFSET('Vacation Tracker'!$M21:$Z21,0,FH$4))-1),0)))</f>
        <v>0</v>
      </c>
      <c r="FL18" s="165">
        <f ca="1">SUM(OFFSET('Vacation Tracker'!$M21:$Z21,0,FL$4))</f>
        <v>0</v>
      </c>
      <c r="FM18" s="166">
        <f t="shared" ref="FM18" ca="1" si="704">FL18-FN18</f>
        <v>0</v>
      </c>
      <c r="FN18" s="166">
        <f t="array" aca="1" ref="FN18" ca="1">SUM(IF(RIGHT(OFFSET('Vacation Tracker'!$M21:$Z21,0,FL$4))&lt;&gt;"O",IFERROR(--LEFT(OFFSET('Vacation Tracker'!$M21:$Z21,0,FL$4),LEN(OFFSET('Vacation Tracker'!$M21:$Z21,0,FL$4))-1),0)))</f>
        <v>0</v>
      </c>
      <c r="FO18" s="166">
        <f t="array" aca="1" ref="FO18" ca="1">SUM(IF(RIGHT(OFFSET('Vacation Tracker'!$M21:$Z21,0,FL$4))=FO$8,IFERROR(--LEFT(OFFSET('Vacation Tracker'!$M21:$Z21,0,FL$4),LEN(OFFSET('Vacation Tracker'!$M21:$Z21,0,FL$4))-1),0)))</f>
        <v>0</v>
      </c>
      <c r="FP18" s="165">
        <f ca="1">SUM(OFFSET('Vacation Tracker'!$M21:$Z21,0,FP$4))</f>
        <v>0</v>
      </c>
      <c r="FQ18" s="166">
        <f t="shared" ref="FQ18" ca="1" si="705">FP18-FR18</f>
        <v>0</v>
      </c>
      <c r="FR18" s="166">
        <f t="array" aca="1" ref="FR18" ca="1">SUM(IF(RIGHT(OFFSET('Vacation Tracker'!$M21:$Z21,0,FP$4))&lt;&gt;"O",IFERROR(--LEFT(OFFSET('Vacation Tracker'!$M21:$Z21,0,FP$4),LEN(OFFSET('Vacation Tracker'!$M21:$Z21,0,FP$4))-1),0)))</f>
        <v>0</v>
      </c>
      <c r="FS18" s="166">
        <f t="array" aca="1" ref="FS18" ca="1">SUM(IF(RIGHT(OFFSET('Vacation Tracker'!$M21:$Z21,0,FP$4))=FS$8,IFERROR(--LEFT(OFFSET('Vacation Tracker'!$M21:$Z21,0,FP$4),LEN(OFFSET('Vacation Tracker'!$M21:$Z21,0,FP$4))-1),0)))</f>
        <v>0</v>
      </c>
      <c r="FT18" s="165">
        <f ca="1">SUM(OFFSET('Vacation Tracker'!$M21:$Z21,0,FT$4))</f>
        <v>0</v>
      </c>
      <c r="FU18" s="166">
        <f t="shared" ref="FU18" ca="1" si="706">FT18-FV18</f>
        <v>0</v>
      </c>
      <c r="FV18" s="166">
        <f t="array" aca="1" ref="FV18" ca="1">SUM(IF(RIGHT(OFFSET('Vacation Tracker'!$M21:$Z21,0,FT$4))&lt;&gt;"O",IFERROR(--LEFT(OFFSET('Vacation Tracker'!$M21:$Z21,0,FT$4),LEN(OFFSET('Vacation Tracker'!$M21:$Z21,0,FT$4))-1),0)))</f>
        <v>0</v>
      </c>
      <c r="FW18" s="166">
        <f t="array" aca="1" ref="FW18" ca="1">SUM(IF(RIGHT(OFFSET('Vacation Tracker'!$M21:$Z21,0,FT$4))=FW$8,IFERROR(--LEFT(OFFSET('Vacation Tracker'!$M21:$Z21,0,FT$4),LEN(OFFSET('Vacation Tracker'!$M21:$Z21,0,FT$4))-1),0)))</f>
        <v>0</v>
      </c>
      <c r="FX18" s="165">
        <f ca="1">SUM(OFFSET('Vacation Tracker'!$M21:$Z21,0,FX$4))</f>
        <v>0</v>
      </c>
      <c r="FY18" s="166">
        <f t="shared" ref="FY18" ca="1" si="707">FX18-FZ18</f>
        <v>0</v>
      </c>
      <c r="FZ18" s="166">
        <f t="array" aca="1" ref="FZ18" ca="1">SUM(IF(RIGHT(OFFSET('Vacation Tracker'!$M21:$Z21,0,FX$4))&lt;&gt;"O",IFERROR(--LEFT(OFFSET('Vacation Tracker'!$M21:$Z21,0,FX$4),LEN(OFFSET('Vacation Tracker'!$M21:$Z21,0,FX$4))-1),0)))</f>
        <v>0</v>
      </c>
      <c r="GA18" s="166">
        <f t="array" aca="1" ref="GA18" ca="1">SUM(IF(RIGHT(OFFSET('Vacation Tracker'!$M21:$Z21,0,FX$4))=GA$8,IFERROR(--LEFT(OFFSET('Vacation Tracker'!$M21:$Z21,0,FX$4),LEN(OFFSET('Vacation Tracker'!$M21:$Z21,0,FX$4))-1),0)))</f>
        <v>0</v>
      </c>
      <c r="GB18" s="165">
        <f ca="1">SUM(OFFSET('Vacation Tracker'!$M21:$Z21,0,GB$4))</f>
        <v>0</v>
      </c>
      <c r="GC18" s="166">
        <f t="shared" ref="GC18" ca="1" si="708">GB18-GD18</f>
        <v>0</v>
      </c>
      <c r="GD18" s="166">
        <f t="array" aca="1" ref="GD18" ca="1">SUM(IF(RIGHT(OFFSET('Vacation Tracker'!$M21:$Z21,0,GB$4))&lt;&gt;"O",IFERROR(--LEFT(OFFSET('Vacation Tracker'!$M21:$Z21,0,GB$4),LEN(OFFSET('Vacation Tracker'!$M21:$Z21,0,GB$4))-1),0)))</f>
        <v>0</v>
      </c>
      <c r="GE18" s="166">
        <f t="array" aca="1" ref="GE18" ca="1">SUM(IF(RIGHT(OFFSET('Vacation Tracker'!$M21:$Z21,0,GB$4))=GE$8,IFERROR(--LEFT(OFFSET('Vacation Tracker'!$M21:$Z21,0,GB$4),LEN(OFFSET('Vacation Tracker'!$M21:$Z21,0,GB$4))-1),0)))</f>
        <v>0</v>
      </c>
      <c r="GF18" s="165">
        <f ca="1">SUM(OFFSET('Vacation Tracker'!$M21:$Z21,0,GF$4))</f>
        <v>0</v>
      </c>
      <c r="GG18" s="166">
        <f t="shared" ref="GG18" ca="1" si="709">GF18-GH18</f>
        <v>0</v>
      </c>
      <c r="GH18" s="166">
        <f t="array" aca="1" ref="GH18" ca="1">SUM(IF(RIGHT(OFFSET('Vacation Tracker'!$M21:$Z21,0,GF$4))&lt;&gt;"O",IFERROR(--LEFT(OFFSET('Vacation Tracker'!$M21:$Z21,0,GF$4),LEN(OFFSET('Vacation Tracker'!$M21:$Z21,0,GF$4))-1),0)))</f>
        <v>0</v>
      </c>
      <c r="GI18" s="166">
        <f t="array" aca="1" ref="GI18" ca="1">SUM(IF(RIGHT(OFFSET('Vacation Tracker'!$M21:$Z21,0,GF$4))=GI$8,IFERROR(--LEFT(OFFSET('Vacation Tracker'!$M21:$Z21,0,GF$4),LEN(OFFSET('Vacation Tracker'!$M21:$Z21,0,GF$4))-1),0)))</f>
        <v>0</v>
      </c>
      <c r="GJ18" s="165">
        <f ca="1">SUM(OFFSET('Vacation Tracker'!$M21:$Z21,0,GJ$4))</f>
        <v>0</v>
      </c>
      <c r="GK18" s="166">
        <f t="shared" ref="GK18" ca="1" si="710">GJ18-GL18</f>
        <v>0</v>
      </c>
      <c r="GL18" s="166">
        <f t="array" aca="1" ref="GL18" ca="1">SUM(IF(RIGHT(OFFSET('Vacation Tracker'!$M21:$Z21,0,GJ$4))&lt;&gt;"O",IFERROR(--LEFT(OFFSET('Vacation Tracker'!$M21:$Z21,0,GJ$4),LEN(OFFSET('Vacation Tracker'!$M21:$Z21,0,GJ$4))-1),0)))</f>
        <v>0</v>
      </c>
      <c r="GM18" s="166">
        <f t="array" aca="1" ref="GM18" ca="1">SUM(IF(RIGHT(OFFSET('Vacation Tracker'!$M21:$Z21,0,GJ$4))=GM$8,IFERROR(--LEFT(OFFSET('Vacation Tracker'!$M21:$Z21,0,GJ$4),LEN(OFFSET('Vacation Tracker'!$M21:$Z21,0,GJ$4))-1),0)))</f>
        <v>0</v>
      </c>
      <c r="GN18" s="165">
        <f ca="1">SUM(OFFSET('Vacation Tracker'!$M21:$Z21,0,GN$4))</f>
        <v>0</v>
      </c>
      <c r="GO18" s="166">
        <f t="shared" ref="GO18" ca="1" si="711">GN18-GP18</f>
        <v>0</v>
      </c>
      <c r="GP18" s="166">
        <f t="array" aca="1" ref="GP18" ca="1">SUM(IF(RIGHT(OFFSET('Vacation Tracker'!$M21:$Z21,0,GN$4))&lt;&gt;"O",IFERROR(--LEFT(OFFSET('Vacation Tracker'!$M21:$Z21,0,GN$4),LEN(OFFSET('Vacation Tracker'!$M21:$Z21,0,GN$4))-1),0)))</f>
        <v>0</v>
      </c>
      <c r="GQ18" s="166">
        <f t="array" aca="1" ref="GQ18" ca="1">SUM(IF(RIGHT(OFFSET('Vacation Tracker'!$M21:$Z21,0,GN$4))=GQ$8,IFERROR(--LEFT(OFFSET('Vacation Tracker'!$M21:$Z21,0,GN$4),LEN(OFFSET('Vacation Tracker'!$M21:$Z21,0,GN$4))-1),0)))</f>
        <v>0</v>
      </c>
      <c r="GR18" s="165">
        <f ca="1">SUM(OFFSET('Vacation Tracker'!$M21:$Z21,0,GR$4))</f>
        <v>0</v>
      </c>
      <c r="GS18" s="166">
        <f t="shared" ref="GS18" ca="1" si="712">GR18-GT18</f>
        <v>0</v>
      </c>
      <c r="GT18" s="166">
        <f t="array" aca="1" ref="GT18" ca="1">SUM(IF(RIGHT(OFFSET('Vacation Tracker'!$M21:$Z21,0,GR$4))&lt;&gt;"O",IFERROR(--LEFT(OFFSET('Vacation Tracker'!$M21:$Z21,0,GR$4),LEN(OFFSET('Vacation Tracker'!$M21:$Z21,0,GR$4))-1),0)))</f>
        <v>0</v>
      </c>
      <c r="GU18" s="166">
        <f t="array" aca="1" ref="GU18" ca="1">SUM(IF(RIGHT(OFFSET('Vacation Tracker'!$M21:$Z21,0,GR$4))=GU$8,IFERROR(--LEFT(OFFSET('Vacation Tracker'!$M21:$Z21,0,GR$4),LEN(OFFSET('Vacation Tracker'!$M21:$Z21,0,GR$4))-1),0)))</f>
        <v>0</v>
      </c>
      <c r="GV18" s="165">
        <f ca="1">SUM(OFFSET('Vacation Tracker'!$M21:$Z21,0,GV$4))</f>
        <v>0</v>
      </c>
      <c r="GW18" s="166">
        <f t="shared" ref="GW18" ca="1" si="713">GV18-GX18</f>
        <v>0</v>
      </c>
      <c r="GX18" s="166">
        <f t="array" aca="1" ref="GX18" ca="1">SUM(IF(RIGHT(OFFSET('Vacation Tracker'!$M21:$Z21,0,GV$4))&lt;&gt;"O",IFERROR(--LEFT(OFFSET('Vacation Tracker'!$M21:$Z21,0,GV$4),LEN(OFFSET('Vacation Tracker'!$M21:$Z21,0,GV$4))-1),0)))</f>
        <v>0</v>
      </c>
      <c r="GY18" s="166">
        <f t="array" aca="1" ref="GY18" ca="1">SUM(IF(RIGHT(OFFSET('Vacation Tracker'!$M21:$Z21,0,GV$4))=GY$8,IFERROR(--LEFT(OFFSET('Vacation Tracker'!$M21:$Z21,0,GV$4),LEN(OFFSET('Vacation Tracker'!$M21:$Z21,0,GV$4))-1),0)))</f>
        <v>0</v>
      </c>
      <c r="GZ18" s="165">
        <f ca="1">SUM(OFFSET('Vacation Tracker'!$M21:$Z21,0,GZ$4))</f>
        <v>0</v>
      </c>
      <c r="HA18" s="166">
        <f t="shared" ref="HA18" ca="1" si="714">GZ18-HB18</f>
        <v>0</v>
      </c>
      <c r="HB18" s="166">
        <f t="array" aca="1" ref="HB18" ca="1">SUM(IF(RIGHT(OFFSET('Vacation Tracker'!$M21:$Z21,0,GZ$4))&lt;&gt;"O",IFERROR(--LEFT(OFFSET('Vacation Tracker'!$M21:$Z21,0,GZ$4),LEN(OFFSET('Vacation Tracker'!$M21:$Z21,0,GZ$4))-1),0)))</f>
        <v>0</v>
      </c>
      <c r="HC18" s="166">
        <f t="array" aca="1" ref="HC18" ca="1">SUM(IF(RIGHT(OFFSET('Vacation Tracker'!$M21:$Z21,0,GZ$4))=HC$8,IFERROR(--LEFT(OFFSET('Vacation Tracker'!$M21:$Z21,0,GZ$4),LEN(OFFSET('Vacation Tracker'!$M21:$Z21,0,GZ$4))-1),0)))</f>
        <v>0</v>
      </c>
      <c r="HD18" s="165">
        <f ca="1">SUM(OFFSET('Vacation Tracker'!$M21:$Z21,0,HD$4))</f>
        <v>0</v>
      </c>
      <c r="HE18" s="166">
        <f t="shared" ref="HE18" ca="1" si="715">HD18-HF18</f>
        <v>0</v>
      </c>
      <c r="HF18" s="166">
        <f t="array" aca="1" ref="HF18" ca="1">SUM(IF(RIGHT(OFFSET('Vacation Tracker'!$M21:$Z21,0,HD$4))&lt;&gt;"O",IFERROR(--LEFT(OFFSET('Vacation Tracker'!$M21:$Z21,0,HD$4),LEN(OFFSET('Vacation Tracker'!$M21:$Z21,0,HD$4))-1),0)))</f>
        <v>0</v>
      </c>
      <c r="HG18" s="166">
        <f t="array" aca="1" ref="HG18" ca="1">SUM(IF(RIGHT(OFFSET('Vacation Tracker'!$M21:$Z21,0,HD$4))=HG$8,IFERROR(--LEFT(OFFSET('Vacation Tracker'!$M21:$Z21,0,HD$4),LEN(OFFSET('Vacation Tracker'!$M21:$Z21,0,HD$4))-1),0)))</f>
        <v>0</v>
      </c>
      <c r="HH18" s="165">
        <f ca="1">SUM(OFFSET('Vacation Tracker'!$M21:$Z21,0,HH$4))</f>
        <v>0</v>
      </c>
      <c r="HI18" s="166">
        <f t="shared" ref="HI18" ca="1" si="716">HH18-HJ18</f>
        <v>0</v>
      </c>
      <c r="HJ18" s="166">
        <f t="array" aca="1" ref="HJ18" ca="1">SUM(IF(RIGHT(OFFSET('Vacation Tracker'!$M21:$Z21,0,HH$4))&lt;&gt;"O",IFERROR(--LEFT(OFFSET('Vacation Tracker'!$M21:$Z21,0,HH$4),LEN(OFFSET('Vacation Tracker'!$M21:$Z21,0,HH$4))-1),0)))</f>
        <v>0</v>
      </c>
      <c r="HK18" s="166">
        <f t="array" aca="1" ref="HK18" ca="1">SUM(IF(RIGHT(OFFSET('Vacation Tracker'!$M21:$Z21,0,HH$4))=HK$8,IFERROR(--LEFT(OFFSET('Vacation Tracker'!$M21:$Z21,0,HH$4),LEN(OFFSET('Vacation Tracker'!$M21:$Z21,0,HH$4))-1),0)))</f>
        <v>0</v>
      </c>
      <c r="HL18" s="165">
        <f ca="1">SUM(OFFSET('Vacation Tracker'!$M21:$Z21,0,HL$4))</f>
        <v>0</v>
      </c>
      <c r="HM18" s="166">
        <f t="shared" ref="HM18" ca="1" si="717">HL18-HN18</f>
        <v>0</v>
      </c>
      <c r="HN18" s="166">
        <f t="array" aca="1" ref="HN18" ca="1">SUM(IF(RIGHT(OFFSET('Vacation Tracker'!$M21:$Z21,0,HL$4))&lt;&gt;"O",IFERROR(--LEFT(OFFSET('Vacation Tracker'!$M21:$Z21,0,HL$4),LEN(OFFSET('Vacation Tracker'!$M21:$Z21,0,HL$4))-1),0)))</f>
        <v>0</v>
      </c>
      <c r="HO18" s="166">
        <f t="array" aca="1" ref="HO18" ca="1">SUM(IF(RIGHT(OFFSET('Vacation Tracker'!$M21:$Z21,0,HL$4))=HO$8,IFERROR(--LEFT(OFFSET('Vacation Tracker'!$M21:$Z21,0,HL$4),LEN(OFFSET('Vacation Tracker'!$M21:$Z21,0,HL$4))-1),0)))</f>
        <v>0</v>
      </c>
      <c r="HP18" s="165">
        <f ca="1">SUM(OFFSET('Vacation Tracker'!$M21:$Z21,0,HP$4))</f>
        <v>0</v>
      </c>
      <c r="HQ18" s="166">
        <f t="shared" ref="HQ18" ca="1" si="718">HP18-HR18</f>
        <v>0</v>
      </c>
      <c r="HR18" s="166">
        <f t="array" aca="1" ref="HR18" ca="1">SUM(IF(RIGHT(OFFSET('Vacation Tracker'!$M21:$Z21,0,HP$4))&lt;&gt;"O",IFERROR(--LEFT(OFFSET('Vacation Tracker'!$M21:$Z21,0,HP$4),LEN(OFFSET('Vacation Tracker'!$M21:$Z21,0,HP$4))-1),0)))</f>
        <v>0</v>
      </c>
      <c r="HS18" s="165">
        <f t="array" aca="1" ref="HS18" ca="1">SUM(IF(RIGHT(OFFSET('Vacation Tracker'!$M21:$Z21,0,HP$4))=HS$8,IFERROR(--LEFT(OFFSET('Vacation Tracker'!$M21:$Z21,0,HP$4),LEN(OFFSET('Vacation Tracker'!$M21:$Z21,0,HP$4))-1),0)))</f>
        <v>0</v>
      </c>
    </row>
    <row r="19" spans="2:227" ht="15" customHeight="1" x14ac:dyDescent="0.3">
      <c r="B19" s="162">
        <f>IF('Vacation Tracker'!B22&lt;&gt;"",'Vacation Tracker'!B22,"")</f>
        <v>11</v>
      </c>
      <c r="C19" s="163" t="str">
        <f>IF('Vacation Tracker'!C22&lt;&gt;"",'Vacation Tracker'!C22,"")</f>
        <v>John Doe 11</v>
      </c>
      <c r="D19" s="205">
        <f>IF('Vacation Tracker'!D22&lt;&gt;"",'Vacation Tracker'!D22,"")</f>
        <v>42040</v>
      </c>
      <c r="E19" s="205" t="str">
        <f>IF('Vacation Tracker'!E22&lt;&gt;"",'Vacation Tracker'!E22,"")</f>
        <v/>
      </c>
      <c r="F19" s="163" t="str">
        <f>IF('Vacation Tracker'!F22&lt;&gt;"",'Vacation Tracker'!F22,"")</f>
        <v>Sales</v>
      </c>
      <c r="G19" s="163" t="str">
        <f>IF('Vacation Tracker'!G22&lt;&gt;"",'Vacation Tracker'!G22,"")</f>
        <v>Part Time</v>
      </c>
      <c r="H19" s="164">
        <f t="shared" ca="1" si="258"/>
        <v>0</v>
      </c>
      <c r="I19" s="164">
        <f t="shared" ca="1" si="258"/>
        <v>0</v>
      </c>
      <c r="J19" s="164">
        <f t="shared" ca="1" si="258"/>
        <v>0</v>
      </c>
      <c r="K19" s="164">
        <f t="shared" ca="1" si="259"/>
        <v>0</v>
      </c>
      <c r="L19" s="165">
        <f ca="1">SUM(OFFSET('Vacation Tracker'!$M22:$Z22,0,L$4))</f>
        <v>0</v>
      </c>
      <c r="M19" s="166">
        <f t="shared" ca="1" si="204"/>
        <v>0</v>
      </c>
      <c r="N19" s="166">
        <f t="array" aca="1" ref="N19" ca="1">SUM(IF(RIGHT(OFFSET('Vacation Tracker'!$M22:$Z22,0,L$4))&lt;&gt;"O",IFERROR(--LEFT(OFFSET('Vacation Tracker'!$M22:$Z22,0,L$4),LEN(OFFSET('Vacation Tracker'!$M22:$Z22,0,L$4))-1),0)))</f>
        <v>0</v>
      </c>
      <c r="O19" s="166">
        <f t="array" aca="1" ref="O19" ca="1">SUM(IF(RIGHT(OFFSET('Vacation Tracker'!$M22:$Z22,0,L$4))=O$8,IFERROR(--LEFT(OFFSET('Vacation Tracker'!$M22:$Z22,0,L$4),LEN(OFFSET('Vacation Tracker'!$M22:$Z22,0,L$4))-1),0)))</f>
        <v>0</v>
      </c>
      <c r="P19" s="165">
        <f ca="1">SUM(OFFSET('Vacation Tracker'!$M22:$Z22,0,P$4))</f>
        <v>0</v>
      </c>
      <c r="Q19" s="166">
        <f t="shared" ca="1" si="205"/>
        <v>0</v>
      </c>
      <c r="R19" s="166">
        <f t="array" aca="1" ref="R19" ca="1">SUM(IF(RIGHT(OFFSET('Vacation Tracker'!$M22:$Z22,0,P$4))&lt;&gt;"O",IFERROR(--LEFT(OFFSET('Vacation Tracker'!$M22:$Z22,0,P$4),LEN(OFFSET('Vacation Tracker'!$M22:$Z22,0,P$4))-1),0)))</f>
        <v>0</v>
      </c>
      <c r="S19" s="166">
        <f t="array" aca="1" ref="S19" ca="1">SUM(IF(RIGHT(OFFSET('Vacation Tracker'!$M22:$Z22,0,P$4))=S$8,IFERROR(--LEFT(OFFSET('Vacation Tracker'!$M22:$Z22,0,P$4),LEN(OFFSET('Vacation Tracker'!$M22:$Z22,0,P$4))-1),0)))</f>
        <v>0</v>
      </c>
      <c r="T19" s="165">
        <f ca="1">SUM(OFFSET('Vacation Tracker'!$M22:$Z22,0,T$4))</f>
        <v>0</v>
      </c>
      <c r="U19" s="166">
        <f t="shared" ca="1" si="206"/>
        <v>0</v>
      </c>
      <c r="V19" s="166">
        <f t="array" aca="1" ref="V19" ca="1">SUM(IF(RIGHT(OFFSET('Vacation Tracker'!$M22:$Z22,0,T$4))&lt;&gt;"O",IFERROR(--LEFT(OFFSET('Vacation Tracker'!$M22:$Z22,0,T$4),LEN(OFFSET('Vacation Tracker'!$M22:$Z22,0,T$4))-1),0)))</f>
        <v>0</v>
      </c>
      <c r="W19" s="166">
        <f t="array" aca="1" ref="W19" ca="1">SUM(IF(RIGHT(OFFSET('Vacation Tracker'!$M22:$Z22,0,T$4))=W$8,IFERROR(--LEFT(OFFSET('Vacation Tracker'!$M22:$Z22,0,T$4),LEN(OFFSET('Vacation Tracker'!$M22:$Z22,0,T$4))-1),0)))</f>
        <v>0</v>
      </c>
      <c r="X19" s="165">
        <f ca="1">SUM(OFFSET('Vacation Tracker'!$M22:$Z22,0,X$4))</f>
        <v>0</v>
      </c>
      <c r="Y19" s="166">
        <f t="shared" ref="Y19" ca="1" si="719">X19-Z19</f>
        <v>0</v>
      </c>
      <c r="Z19" s="166">
        <f t="array" aca="1" ref="Z19" ca="1">SUM(IF(RIGHT(OFFSET('Vacation Tracker'!$M22:$Z22,0,X$4))&lt;&gt;"O",IFERROR(--LEFT(OFFSET('Vacation Tracker'!$M22:$Z22,0,X$4),LEN(OFFSET('Vacation Tracker'!$M22:$Z22,0,X$4))-1),0)))</f>
        <v>0</v>
      </c>
      <c r="AA19" s="166">
        <f t="array" aca="1" ref="AA19" ca="1">SUM(IF(RIGHT(OFFSET('Vacation Tracker'!$M22:$Z22,0,X$4))=AA$8,IFERROR(--LEFT(OFFSET('Vacation Tracker'!$M22:$Z22,0,X$4),LEN(OFFSET('Vacation Tracker'!$M22:$Z22,0,X$4))-1),0)))</f>
        <v>0</v>
      </c>
      <c r="AB19" s="165">
        <f ca="1">SUM(OFFSET('Vacation Tracker'!$M22:$Z22,0,AB$4))</f>
        <v>0</v>
      </c>
      <c r="AC19" s="166">
        <f t="shared" ref="AC19" ca="1" si="720">AB19-AD19</f>
        <v>0</v>
      </c>
      <c r="AD19" s="166">
        <f t="array" aca="1" ref="AD19" ca="1">SUM(IF(RIGHT(OFFSET('Vacation Tracker'!$M22:$Z22,0,AB$4))&lt;&gt;"O",IFERROR(--LEFT(OFFSET('Vacation Tracker'!$M22:$Z22,0,AB$4),LEN(OFFSET('Vacation Tracker'!$M22:$Z22,0,AB$4))-1),0)))</f>
        <v>0</v>
      </c>
      <c r="AE19" s="166">
        <f t="array" aca="1" ref="AE19" ca="1">SUM(IF(RIGHT(OFFSET('Vacation Tracker'!$M22:$Z22,0,AB$4))=AE$8,IFERROR(--LEFT(OFFSET('Vacation Tracker'!$M22:$Z22,0,AB$4),LEN(OFFSET('Vacation Tracker'!$M22:$Z22,0,AB$4))-1),0)))</f>
        <v>0</v>
      </c>
      <c r="AF19" s="165">
        <f ca="1">SUM(OFFSET('Vacation Tracker'!$M22:$Z22,0,AF$4))</f>
        <v>0</v>
      </c>
      <c r="AG19" s="166">
        <f t="shared" ref="AG19" ca="1" si="721">AF19-AH19</f>
        <v>0</v>
      </c>
      <c r="AH19" s="166">
        <f t="array" aca="1" ref="AH19" ca="1">SUM(IF(RIGHT(OFFSET('Vacation Tracker'!$M22:$Z22,0,AF$4))&lt;&gt;"O",IFERROR(--LEFT(OFFSET('Vacation Tracker'!$M22:$Z22,0,AF$4),LEN(OFFSET('Vacation Tracker'!$M22:$Z22,0,AF$4))-1),0)))</f>
        <v>0</v>
      </c>
      <c r="AI19" s="166">
        <f t="array" aca="1" ref="AI19" ca="1">SUM(IF(RIGHT(OFFSET('Vacation Tracker'!$M22:$Z22,0,AF$4))=AI$8,IFERROR(--LEFT(OFFSET('Vacation Tracker'!$M22:$Z22,0,AF$4),LEN(OFFSET('Vacation Tracker'!$M22:$Z22,0,AF$4))-1),0)))</f>
        <v>0</v>
      </c>
      <c r="AJ19" s="165">
        <f ca="1">SUM(OFFSET('Vacation Tracker'!$M22:$Z22,0,AJ$4))</f>
        <v>0</v>
      </c>
      <c r="AK19" s="166">
        <f t="shared" ref="AK19" ca="1" si="722">AJ19-AL19</f>
        <v>0</v>
      </c>
      <c r="AL19" s="166">
        <f t="array" aca="1" ref="AL19" ca="1">SUM(IF(RIGHT(OFFSET('Vacation Tracker'!$M22:$Z22,0,AJ$4))&lt;&gt;"O",IFERROR(--LEFT(OFFSET('Vacation Tracker'!$M22:$Z22,0,AJ$4),LEN(OFFSET('Vacation Tracker'!$M22:$Z22,0,AJ$4))-1),0)))</f>
        <v>0</v>
      </c>
      <c r="AM19" s="166">
        <f t="array" aca="1" ref="AM19" ca="1">SUM(IF(RIGHT(OFFSET('Vacation Tracker'!$M22:$Z22,0,AJ$4))=AM$8,IFERROR(--LEFT(OFFSET('Vacation Tracker'!$M22:$Z22,0,AJ$4),LEN(OFFSET('Vacation Tracker'!$M22:$Z22,0,AJ$4))-1),0)))</f>
        <v>0</v>
      </c>
      <c r="AN19" s="165">
        <f ca="1">SUM(OFFSET('Vacation Tracker'!$M22:$Z22,0,AN$4))</f>
        <v>0</v>
      </c>
      <c r="AO19" s="166">
        <f t="shared" ref="AO19" ca="1" si="723">AN19-AP19</f>
        <v>0</v>
      </c>
      <c r="AP19" s="166">
        <f t="array" aca="1" ref="AP19" ca="1">SUM(IF(RIGHT(OFFSET('Vacation Tracker'!$M22:$Z22,0,AN$4))&lt;&gt;"O",IFERROR(--LEFT(OFFSET('Vacation Tracker'!$M22:$Z22,0,AN$4),LEN(OFFSET('Vacation Tracker'!$M22:$Z22,0,AN$4))-1),0)))</f>
        <v>0</v>
      </c>
      <c r="AQ19" s="166">
        <f t="array" aca="1" ref="AQ19" ca="1">SUM(IF(RIGHT(OFFSET('Vacation Tracker'!$M22:$Z22,0,AN$4))=AQ$8,IFERROR(--LEFT(OFFSET('Vacation Tracker'!$M22:$Z22,0,AN$4),LEN(OFFSET('Vacation Tracker'!$M22:$Z22,0,AN$4))-1),0)))</f>
        <v>0</v>
      </c>
      <c r="AR19" s="165">
        <f ca="1">SUM(OFFSET('Vacation Tracker'!$M22:$Z22,0,AR$4))</f>
        <v>0</v>
      </c>
      <c r="AS19" s="166">
        <f t="shared" ref="AS19" ca="1" si="724">AR19-AT19</f>
        <v>0</v>
      </c>
      <c r="AT19" s="166">
        <f t="array" aca="1" ref="AT19" ca="1">SUM(IF(RIGHT(OFFSET('Vacation Tracker'!$M22:$Z22,0,AR$4))&lt;&gt;"O",IFERROR(--LEFT(OFFSET('Vacation Tracker'!$M22:$Z22,0,AR$4),LEN(OFFSET('Vacation Tracker'!$M22:$Z22,0,AR$4))-1),0)))</f>
        <v>0</v>
      </c>
      <c r="AU19" s="166">
        <f t="array" aca="1" ref="AU19" ca="1">SUM(IF(RIGHT(OFFSET('Vacation Tracker'!$M22:$Z22,0,AR$4))=AU$8,IFERROR(--LEFT(OFFSET('Vacation Tracker'!$M22:$Z22,0,AR$4),LEN(OFFSET('Vacation Tracker'!$M22:$Z22,0,AR$4))-1),0)))</f>
        <v>0</v>
      </c>
      <c r="AV19" s="165">
        <f ca="1">SUM(OFFSET('Vacation Tracker'!$M22:$Z22,0,AV$4))</f>
        <v>0</v>
      </c>
      <c r="AW19" s="166">
        <f t="shared" ref="AW19" ca="1" si="725">AV19-AX19</f>
        <v>0</v>
      </c>
      <c r="AX19" s="166">
        <f t="array" aca="1" ref="AX19" ca="1">SUM(IF(RIGHT(OFFSET('Vacation Tracker'!$M22:$Z22,0,AV$4))&lt;&gt;"O",IFERROR(--LEFT(OFFSET('Vacation Tracker'!$M22:$Z22,0,AV$4),LEN(OFFSET('Vacation Tracker'!$M22:$Z22,0,AV$4))-1),0)))</f>
        <v>0</v>
      </c>
      <c r="AY19" s="166">
        <f t="array" aca="1" ref="AY19" ca="1">SUM(IF(RIGHT(OFFSET('Vacation Tracker'!$M22:$Z22,0,AV$4))=AY$8,IFERROR(--LEFT(OFFSET('Vacation Tracker'!$M22:$Z22,0,AV$4),LEN(OFFSET('Vacation Tracker'!$M22:$Z22,0,AV$4))-1),0)))</f>
        <v>0</v>
      </c>
      <c r="AZ19" s="165">
        <f ca="1">SUM(OFFSET('Vacation Tracker'!$M22:$Z22,0,AZ$4))</f>
        <v>0</v>
      </c>
      <c r="BA19" s="166">
        <f t="shared" ref="BA19" ca="1" si="726">AZ19-BB19</f>
        <v>0</v>
      </c>
      <c r="BB19" s="166">
        <f t="array" aca="1" ref="BB19" ca="1">SUM(IF(RIGHT(OFFSET('Vacation Tracker'!$M22:$Z22,0,AZ$4))&lt;&gt;"O",IFERROR(--LEFT(OFFSET('Vacation Tracker'!$M22:$Z22,0,AZ$4),LEN(OFFSET('Vacation Tracker'!$M22:$Z22,0,AZ$4))-1),0)))</f>
        <v>0</v>
      </c>
      <c r="BC19" s="166">
        <f t="array" aca="1" ref="BC19" ca="1">SUM(IF(RIGHT(OFFSET('Vacation Tracker'!$M22:$Z22,0,AZ$4))=BC$8,IFERROR(--LEFT(OFFSET('Vacation Tracker'!$M22:$Z22,0,AZ$4),LEN(OFFSET('Vacation Tracker'!$M22:$Z22,0,AZ$4))-1),0)))</f>
        <v>0</v>
      </c>
      <c r="BD19" s="165">
        <f ca="1">SUM(OFFSET('Vacation Tracker'!$M22:$Z22,0,BD$4))</f>
        <v>0</v>
      </c>
      <c r="BE19" s="166">
        <f t="shared" ref="BE19" ca="1" si="727">BD19-BF19</f>
        <v>0</v>
      </c>
      <c r="BF19" s="166">
        <f t="array" aca="1" ref="BF19" ca="1">SUM(IF(RIGHT(OFFSET('Vacation Tracker'!$M22:$Z22,0,BD$4))&lt;&gt;"O",IFERROR(--LEFT(OFFSET('Vacation Tracker'!$M22:$Z22,0,BD$4),LEN(OFFSET('Vacation Tracker'!$M22:$Z22,0,BD$4))-1),0)))</f>
        <v>0</v>
      </c>
      <c r="BG19" s="166">
        <f t="array" aca="1" ref="BG19" ca="1">SUM(IF(RIGHT(OFFSET('Vacation Tracker'!$M22:$Z22,0,BD$4))=BG$8,IFERROR(--LEFT(OFFSET('Vacation Tracker'!$M22:$Z22,0,BD$4),LEN(OFFSET('Vacation Tracker'!$M22:$Z22,0,BD$4))-1),0)))</f>
        <v>0</v>
      </c>
      <c r="BH19" s="165">
        <f ca="1">SUM(OFFSET('Vacation Tracker'!$M22:$Z22,0,BH$4))</f>
        <v>0</v>
      </c>
      <c r="BI19" s="166">
        <f t="shared" ref="BI19" ca="1" si="728">BH19-BJ19</f>
        <v>0</v>
      </c>
      <c r="BJ19" s="166">
        <f t="array" aca="1" ref="BJ19" ca="1">SUM(IF(RIGHT(OFFSET('Vacation Tracker'!$M22:$Z22,0,BH$4))&lt;&gt;"O",IFERROR(--LEFT(OFFSET('Vacation Tracker'!$M22:$Z22,0,BH$4),LEN(OFFSET('Vacation Tracker'!$M22:$Z22,0,BH$4))-1),0)))</f>
        <v>0</v>
      </c>
      <c r="BK19" s="166">
        <f t="array" aca="1" ref="BK19" ca="1">SUM(IF(RIGHT(OFFSET('Vacation Tracker'!$M22:$Z22,0,BH$4))=BK$8,IFERROR(--LEFT(OFFSET('Vacation Tracker'!$M22:$Z22,0,BH$4),LEN(OFFSET('Vacation Tracker'!$M22:$Z22,0,BH$4))-1),0)))</f>
        <v>0</v>
      </c>
      <c r="BL19" s="165">
        <f ca="1">SUM(OFFSET('Vacation Tracker'!$M22:$Z22,0,BL$4))</f>
        <v>0</v>
      </c>
      <c r="BM19" s="166">
        <f t="shared" ref="BM19" ca="1" si="729">BL19-BN19</f>
        <v>0</v>
      </c>
      <c r="BN19" s="166">
        <f t="array" aca="1" ref="BN19" ca="1">SUM(IF(RIGHT(OFFSET('Vacation Tracker'!$M22:$Z22,0,BL$4))&lt;&gt;"O",IFERROR(--LEFT(OFFSET('Vacation Tracker'!$M22:$Z22,0,BL$4),LEN(OFFSET('Vacation Tracker'!$M22:$Z22,0,BL$4))-1),0)))</f>
        <v>0</v>
      </c>
      <c r="BO19" s="166">
        <f t="array" aca="1" ref="BO19" ca="1">SUM(IF(RIGHT(OFFSET('Vacation Tracker'!$M22:$Z22,0,BL$4))=BO$8,IFERROR(--LEFT(OFFSET('Vacation Tracker'!$M22:$Z22,0,BL$4),LEN(OFFSET('Vacation Tracker'!$M22:$Z22,0,BL$4))-1),0)))</f>
        <v>0</v>
      </c>
      <c r="BP19" s="165">
        <f ca="1">SUM(OFFSET('Vacation Tracker'!$M22:$Z22,0,BP$4))</f>
        <v>0</v>
      </c>
      <c r="BQ19" s="166">
        <f t="shared" ref="BQ19" ca="1" si="730">BP19-BR19</f>
        <v>0</v>
      </c>
      <c r="BR19" s="166">
        <f t="array" aca="1" ref="BR19" ca="1">SUM(IF(RIGHT(OFFSET('Vacation Tracker'!$M22:$Z22,0,BP$4))&lt;&gt;"O",IFERROR(--LEFT(OFFSET('Vacation Tracker'!$M22:$Z22,0,BP$4),LEN(OFFSET('Vacation Tracker'!$M22:$Z22,0,BP$4))-1),0)))</f>
        <v>0</v>
      </c>
      <c r="BS19" s="166">
        <f t="array" aca="1" ref="BS19" ca="1">SUM(IF(RIGHT(OFFSET('Vacation Tracker'!$M22:$Z22,0,BP$4))=BS$8,IFERROR(--LEFT(OFFSET('Vacation Tracker'!$M22:$Z22,0,BP$4),LEN(OFFSET('Vacation Tracker'!$M22:$Z22,0,BP$4))-1),0)))</f>
        <v>0</v>
      </c>
      <c r="BT19" s="165">
        <f ca="1">SUM(OFFSET('Vacation Tracker'!$M22:$Z22,0,BT$4))</f>
        <v>0</v>
      </c>
      <c r="BU19" s="166">
        <f t="shared" ref="BU19" ca="1" si="731">BT19-BV19</f>
        <v>0</v>
      </c>
      <c r="BV19" s="166">
        <f t="array" aca="1" ref="BV19" ca="1">SUM(IF(RIGHT(OFFSET('Vacation Tracker'!$M22:$Z22,0,BT$4))&lt;&gt;"O",IFERROR(--LEFT(OFFSET('Vacation Tracker'!$M22:$Z22,0,BT$4),LEN(OFFSET('Vacation Tracker'!$M22:$Z22,0,BT$4))-1),0)))</f>
        <v>0</v>
      </c>
      <c r="BW19" s="166">
        <f t="array" aca="1" ref="BW19" ca="1">SUM(IF(RIGHT(OFFSET('Vacation Tracker'!$M22:$Z22,0,BT$4))=BW$8,IFERROR(--LEFT(OFFSET('Vacation Tracker'!$M22:$Z22,0,BT$4),LEN(OFFSET('Vacation Tracker'!$M22:$Z22,0,BT$4))-1),0)))</f>
        <v>0</v>
      </c>
      <c r="BX19" s="165">
        <f ca="1">SUM(OFFSET('Vacation Tracker'!$M22:$Z22,0,BX$4))</f>
        <v>0</v>
      </c>
      <c r="BY19" s="166">
        <f t="shared" ref="BY19" ca="1" si="732">BX19-BZ19</f>
        <v>0</v>
      </c>
      <c r="BZ19" s="166">
        <f t="array" aca="1" ref="BZ19" ca="1">SUM(IF(RIGHT(OFFSET('Vacation Tracker'!$M22:$Z22,0,BX$4))&lt;&gt;"O",IFERROR(--LEFT(OFFSET('Vacation Tracker'!$M22:$Z22,0,BX$4),LEN(OFFSET('Vacation Tracker'!$M22:$Z22,0,BX$4))-1),0)))</f>
        <v>0</v>
      </c>
      <c r="CA19" s="166">
        <f t="array" aca="1" ref="CA19" ca="1">SUM(IF(RIGHT(OFFSET('Vacation Tracker'!$M22:$Z22,0,BX$4))=CA$8,IFERROR(--LEFT(OFFSET('Vacation Tracker'!$M22:$Z22,0,BX$4),LEN(OFFSET('Vacation Tracker'!$M22:$Z22,0,BX$4))-1),0)))</f>
        <v>0</v>
      </c>
      <c r="CB19" s="165">
        <f ca="1">SUM(OFFSET('Vacation Tracker'!$M22:$Z22,0,CB$4))</f>
        <v>0</v>
      </c>
      <c r="CC19" s="166">
        <f t="shared" ref="CC19" ca="1" si="733">CB19-CD19</f>
        <v>0</v>
      </c>
      <c r="CD19" s="166">
        <f t="array" aca="1" ref="CD19" ca="1">SUM(IF(RIGHT(OFFSET('Vacation Tracker'!$M22:$Z22,0,CB$4))&lt;&gt;"O",IFERROR(--LEFT(OFFSET('Vacation Tracker'!$M22:$Z22,0,CB$4),LEN(OFFSET('Vacation Tracker'!$M22:$Z22,0,CB$4))-1),0)))</f>
        <v>0</v>
      </c>
      <c r="CE19" s="166">
        <f t="array" aca="1" ref="CE19" ca="1">SUM(IF(RIGHT(OFFSET('Vacation Tracker'!$M22:$Z22,0,CB$4))=CE$8,IFERROR(--LEFT(OFFSET('Vacation Tracker'!$M22:$Z22,0,CB$4),LEN(OFFSET('Vacation Tracker'!$M22:$Z22,0,CB$4))-1),0)))</f>
        <v>0</v>
      </c>
      <c r="CF19" s="165">
        <f ca="1">SUM(OFFSET('Vacation Tracker'!$M22:$Z22,0,CF$4))</f>
        <v>0</v>
      </c>
      <c r="CG19" s="166">
        <f t="shared" ref="CG19" ca="1" si="734">CF19-CH19</f>
        <v>0</v>
      </c>
      <c r="CH19" s="166">
        <f t="array" aca="1" ref="CH19" ca="1">SUM(IF(RIGHT(OFFSET('Vacation Tracker'!$M22:$Z22,0,CF$4))&lt;&gt;"O",IFERROR(--LEFT(OFFSET('Vacation Tracker'!$M22:$Z22,0,CF$4),LEN(OFFSET('Vacation Tracker'!$M22:$Z22,0,CF$4))-1),0)))</f>
        <v>0</v>
      </c>
      <c r="CI19" s="166">
        <f t="array" aca="1" ref="CI19" ca="1">SUM(IF(RIGHT(OFFSET('Vacation Tracker'!$M22:$Z22,0,CF$4))=CI$8,IFERROR(--LEFT(OFFSET('Vacation Tracker'!$M22:$Z22,0,CF$4),LEN(OFFSET('Vacation Tracker'!$M22:$Z22,0,CF$4))-1),0)))</f>
        <v>0</v>
      </c>
      <c r="CJ19" s="165">
        <f ca="1">SUM(OFFSET('Vacation Tracker'!$M22:$Z22,0,CJ$4))</f>
        <v>0</v>
      </c>
      <c r="CK19" s="166">
        <f t="shared" ref="CK19" ca="1" si="735">CJ19-CL19</f>
        <v>0</v>
      </c>
      <c r="CL19" s="166">
        <f t="array" aca="1" ref="CL19" ca="1">SUM(IF(RIGHT(OFFSET('Vacation Tracker'!$M22:$Z22,0,CJ$4))&lt;&gt;"O",IFERROR(--LEFT(OFFSET('Vacation Tracker'!$M22:$Z22,0,CJ$4),LEN(OFFSET('Vacation Tracker'!$M22:$Z22,0,CJ$4))-1),0)))</f>
        <v>0</v>
      </c>
      <c r="CM19" s="166">
        <f t="array" aca="1" ref="CM19" ca="1">SUM(IF(RIGHT(OFFSET('Vacation Tracker'!$M22:$Z22,0,CJ$4))=CM$8,IFERROR(--LEFT(OFFSET('Vacation Tracker'!$M22:$Z22,0,CJ$4),LEN(OFFSET('Vacation Tracker'!$M22:$Z22,0,CJ$4))-1),0)))</f>
        <v>0</v>
      </c>
      <c r="CN19" s="165">
        <f ca="1">SUM(OFFSET('Vacation Tracker'!$M22:$Z22,0,CN$4))</f>
        <v>0</v>
      </c>
      <c r="CO19" s="166">
        <f t="shared" ref="CO19" ca="1" si="736">CN19-CP19</f>
        <v>0</v>
      </c>
      <c r="CP19" s="166">
        <f t="array" aca="1" ref="CP19" ca="1">SUM(IF(RIGHT(OFFSET('Vacation Tracker'!$M22:$Z22,0,CN$4))&lt;&gt;"O",IFERROR(--LEFT(OFFSET('Vacation Tracker'!$M22:$Z22,0,CN$4),LEN(OFFSET('Vacation Tracker'!$M22:$Z22,0,CN$4))-1),0)))</f>
        <v>0</v>
      </c>
      <c r="CQ19" s="166">
        <f t="array" aca="1" ref="CQ19" ca="1">SUM(IF(RIGHT(OFFSET('Vacation Tracker'!$M22:$Z22,0,CN$4))=CQ$8,IFERROR(--LEFT(OFFSET('Vacation Tracker'!$M22:$Z22,0,CN$4),LEN(OFFSET('Vacation Tracker'!$M22:$Z22,0,CN$4))-1),0)))</f>
        <v>0</v>
      </c>
      <c r="CR19" s="165">
        <f ca="1">SUM(OFFSET('Vacation Tracker'!$M22:$Z22,0,CR$4))</f>
        <v>0</v>
      </c>
      <c r="CS19" s="166">
        <f t="shared" ref="CS19" ca="1" si="737">CR19-CT19</f>
        <v>0</v>
      </c>
      <c r="CT19" s="166">
        <f t="array" aca="1" ref="CT19" ca="1">SUM(IF(RIGHT(OFFSET('Vacation Tracker'!$M22:$Z22,0,CR$4))&lt;&gt;"O",IFERROR(--LEFT(OFFSET('Vacation Tracker'!$M22:$Z22,0,CR$4),LEN(OFFSET('Vacation Tracker'!$M22:$Z22,0,CR$4))-1),0)))</f>
        <v>0</v>
      </c>
      <c r="CU19" s="166">
        <f t="array" aca="1" ref="CU19" ca="1">SUM(IF(RIGHT(OFFSET('Vacation Tracker'!$M22:$Z22,0,CR$4))=CU$8,IFERROR(--LEFT(OFFSET('Vacation Tracker'!$M22:$Z22,0,CR$4),LEN(OFFSET('Vacation Tracker'!$M22:$Z22,0,CR$4))-1),0)))</f>
        <v>0</v>
      </c>
      <c r="CV19" s="165">
        <f ca="1">SUM(OFFSET('Vacation Tracker'!$M22:$Z22,0,CV$4))</f>
        <v>0</v>
      </c>
      <c r="CW19" s="166">
        <f t="shared" ref="CW19" ca="1" si="738">CV19-CX19</f>
        <v>0</v>
      </c>
      <c r="CX19" s="166">
        <f t="array" aca="1" ref="CX19" ca="1">SUM(IF(RIGHT(OFFSET('Vacation Tracker'!$M22:$Z22,0,CV$4))&lt;&gt;"O",IFERROR(--LEFT(OFFSET('Vacation Tracker'!$M22:$Z22,0,CV$4),LEN(OFFSET('Vacation Tracker'!$M22:$Z22,0,CV$4))-1),0)))</f>
        <v>0</v>
      </c>
      <c r="CY19" s="166">
        <f t="array" aca="1" ref="CY19" ca="1">SUM(IF(RIGHT(OFFSET('Vacation Tracker'!$M22:$Z22,0,CV$4))=CY$8,IFERROR(--LEFT(OFFSET('Vacation Tracker'!$M22:$Z22,0,CV$4),LEN(OFFSET('Vacation Tracker'!$M22:$Z22,0,CV$4))-1),0)))</f>
        <v>0</v>
      </c>
      <c r="CZ19" s="165">
        <f ca="1">SUM(OFFSET('Vacation Tracker'!$M22:$Z22,0,CZ$4))</f>
        <v>0</v>
      </c>
      <c r="DA19" s="166">
        <f t="shared" ref="DA19" ca="1" si="739">CZ19-DB19</f>
        <v>0</v>
      </c>
      <c r="DB19" s="166">
        <f t="array" aca="1" ref="DB19" ca="1">SUM(IF(RIGHT(OFFSET('Vacation Tracker'!$M22:$Z22,0,CZ$4))&lt;&gt;"O",IFERROR(--LEFT(OFFSET('Vacation Tracker'!$M22:$Z22,0,CZ$4),LEN(OFFSET('Vacation Tracker'!$M22:$Z22,0,CZ$4))-1),0)))</f>
        <v>0</v>
      </c>
      <c r="DC19" s="166">
        <f t="array" aca="1" ref="DC19" ca="1">SUM(IF(RIGHT(OFFSET('Vacation Tracker'!$M22:$Z22,0,CZ$4))=DC$8,IFERROR(--LEFT(OFFSET('Vacation Tracker'!$M22:$Z22,0,CZ$4),LEN(OFFSET('Vacation Tracker'!$M22:$Z22,0,CZ$4))-1),0)))</f>
        <v>0</v>
      </c>
      <c r="DD19" s="165">
        <f ca="1">SUM(OFFSET('Vacation Tracker'!$M22:$Z22,0,DD$4))</f>
        <v>0</v>
      </c>
      <c r="DE19" s="166">
        <f t="shared" ref="DE19" ca="1" si="740">DD19-DF19</f>
        <v>0</v>
      </c>
      <c r="DF19" s="166">
        <f t="array" aca="1" ref="DF19" ca="1">SUM(IF(RIGHT(OFFSET('Vacation Tracker'!$M22:$Z22,0,DD$4))&lt;&gt;"O",IFERROR(--LEFT(OFFSET('Vacation Tracker'!$M22:$Z22,0,DD$4),LEN(OFFSET('Vacation Tracker'!$M22:$Z22,0,DD$4))-1),0)))</f>
        <v>0</v>
      </c>
      <c r="DG19" s="166">
        <f t="array" aca="1" ref="DG19" ca="1">SUM(IF(RIGHT(OFFSET('Vacation Tracker'!$M22:$Z22,0,DD$4))=DG$8,IFERROR(--LEFT(OFFSET('Vacation Tracker'!$M22:$Z22,0,DD$4),LEN(OFFSET('Vacation Tracker'!$M22:$Z22,0,DD$4))-1),0)))</f>
        <v>0</v>
      </c>
      <c r="DH19" s="165">
        <f ca="1">SUM(OFFSET('Vacation Tracker'!$M22:$Z22,0,DH$4))</f>
        <v>0</v>
      </c>
      <c r="DI19" s="166">
        <f t="shared" ref="DI19" ca="1" si="741">DH19-DJ19</f>
        <v>0</v>
      </c>
      <c r="DJ19" s="166">
        <f t="array" aca="1" ref="DJ19" ca="1">SUM(IF(RIGHT(OFFSET('Vacation Tracker'!$M22:$Z22,0,DH$4))&lt;&gt;"O",IFERROR(--LEFT(OFFSET('Vacation Tracker'!$M22:$Z22,0,DH$4),LEN(OFFSET('Vacation Tracker'!$M22:$Z22,0,DH$4))-1),0)))</f>
        <v>0</v>
      </c>
      <c r="DK19" s="166">
        <f t="array" aca="1" ref="DK19" ca="1">SUM(IF(RIGHT(OFFSET('Vacation Tracker'!$M22:$Z22,0,DH$4))=DK$8,IFERROR(--LEFT(OFFSET('Vacation Tracker'!$M22:$Z22,0,DH$4),LEN(OFFSET('Vacation Tracker'!$M22:$Z22,0,DH$4))-1),0)))</f>
        <v>0</v>
      </c>
      <c r="DL19" s="165">
        <f ca="1">SUM(OFFSET('Vacation Tracker'!$M22:$Z22,0,DL$4))</f>
        <v>0</v>
      </c>
      <c r="DM19" s="166">
        <f t="shared" ref="DM19" ca="1" si="742">DL19-DN19</f>
        <v>0</v>
      </c>
      <c r="DN19" s="166">
        <f t="array" aca="1" ref="DN19" ca="1">SUM(IF(RIGHT(OFFSET('Vacation Tracker'!$M22:$Z22,0,DL$4))&lt;&gt;"O",IFERROR(--LEFT(OFFSET('Vacation Tracker'!$M22:$Z22,0,DL$4),LEN(OFFSET('Vacation Tracker'!$M22:$Z22,0,DL$4))-1),0)))</f>
        <v>0</v>
      </c>
      <c r="DO19" s="166">
        <f t="array" aca="1" ref="DO19" ca="1">SUM(IF(RIGHT(OFFSET('Vacation Tracker'!$M22:$Z22,0,DL$4))=DO$8,IFERROR(--LEFT(OFFSET('Vacation Tracker'!$M22:$Z22,0,DL$4),LEN(OFFSET('Vacation Tracker'!$M22:$Z22,0,DL$4))-1),0)))</f>
        <v>0</v>
      </c>
      <c r="DP19" s="165">
        <f ca="1">SUM(OFFSET('Vacation Tracker'!$M22:$Z22,0,DP$4))</f>
        <v>0</v>
      </c>
      <c r="DQ19" s="166">
        <f t="shared" ref="DQ19" ca="1" si="743">DP19-DR19</f>
        <v>0</v>
      </c>
      <c r="DR19" s="166">
        <f t="array" aca="1" ref="DR19" ca="1">SUM(IF(RIGHT(OFFSET('Vacation Tracker'!$M22:$Z22,0,DP$4))&lt;&gt;"O",IFERROR(--LEFT(OFFSET('Vacation Tracker'!$M22:$Z22,0,DP$4),LEN(OFFSET('Vacation Tracker'!$M22:$Z22,0,DP$4))-1),0)))</f>
        <v>0</v>
      </c>
      <c r="DS19" s="166">
        <f t="array" aca="1" ref="DS19" ca="1">SUM(IF(RIGHT(OFFSET('Vacation Tracker'!$M22:$Z22,0,DP$4))=DS$8,IFERROR(--LEFT(OFFSET('Vacation Tracker'!$M22:$Z22,0,DP$4),LEN(OFFSET('Vacation Tracker'!$M22:$Z22,0,DP$4))-1),0)))</f>
        <v>0</v>
      </c>
      <c r="DT19" s="165">
        <f ca="1">SUM(OFFSET('Vacation Tracker'!$M22:$Z22,0,DT$4))</f>
        <v>0</v>
      </c>
      <c r="DU19" s="166">
        <f t="shared" ref="DU19" ca="1" si="744">DT19-DV19</f>
        <v>0</v>
      </c>
      <c r="DV19" s="166">
        <f t="array" aca="1" ref="DV19" ca="1">SUM(IF(RIGHT(OFFSET('Vacation Tracker'!$M22:$Z22,0,DT$4))&lt;&gt;"O",IFERROR(--LEFT(OFFSET('Vacation Tracker'!$M22:$Z22,0,DT$4),LEN(OFFSET('Vacation Tracker'!$M22:$Z22,0,DT$4))-1),0)))</f>
        <v>0</v>
      </c>
      <c r="DW19" s="166">
        <f t="array" aca="1" ref="DW19" ca="1">SUM(IF(RIGHT(OFFSET('Vacation Tracker'!$M22:$Z22,0,DT$4))=DW$8,IFERROR(--LEFT(OFFSET('Vacation Tracker'!$M22:$Z22,0,DT$4),LEN(OFFSET('Vacation Tracker'!$M22:$Z22,0,DT$4))-1),0)))</f>
        <v>0</v>
      </c>
      <c r="DX19" s="165">
        <f ca="1">SUM(OFFSET('Vacation Tracker'!$M22:$Z22,0,DX$4))</f>
        <v>0</v>
      </c>
      <c r="DY19" s="166">
        <f t="shared" ref="DY19" ca="1" si="745">DX19-DZ19</f>
        <v>0</v>
      </c>
      <c r="DZ19" s="166">
        <f t="array" aca="1" ref="DZ19" ca="1">SUM(IF(RIGHT(OFFSET('Vacation Tracker'!$M22:$Z22,0,DX$4))&lt;&gt;"O",IFERROR(--LEFT(OFFSET('Vacation Tracker'!$M22:$Z22,0,DX$4),LEN(OFFSET('Vacation Tracker'!$M22:$Z22,0,DX$4))-1),0)))</f>
        <v>0</v>
      </c>
      <c r="EA19" s="166">
        <f t="array" aca="1" ref="EA19" ca="1">SUM(IF(RIGHT(OFFSET('Vacation Tracker'!$M22:$Z22,0,DX$4))=EA$8,IFERROR(--LEFT(OFFSET('Vacation Tracker'!$M22:$Z22,0,DX$4),LEN(OFFSET('Vacation Tracker'!$M22:$Z22,0,DX$4))-1),0)))</f>
        <v>0</v>
      </c>
      <c r="EB19" s="165">
        <f ca="1">SUM(OFFSET('Vacation Tracker'!$M22:$Z22,0,EB$4))</f>
        <v>0</v>
      </c>
      <c r="EC19" s="166">
        <f t="shared" ref="EC19" ca="1" si="746">EB19-ED19</f>
        <v>0</v>
      </c>
      <c r="ED19" s="166">
        <f t="array" aca="1" ref="ED19" ca="1">SUM(IF(RIGHT(OFFSET('Vacation Tracker'!$M22:$Z22,0,EB$4))&lt;&gt;"O",IFERROR(--LEFT(OFFSET('Vacation Tracker'!$M22:$Z22,0,EB$4),LEN(OFFSET('Vacation Tracker'!$M22:$Z22,0,EB$4))-1),0)))</f>
        <v>0</v>
      </c>
      <c r="EE19" s="166">
        <f t="array" aca="1" ref="EE19" ca="1">SUM(IF(RIGHT(OFFSET('Vacation Tracker'!$M22:$Z22,0,EB$4))=EE$8,IFERROR(--LEFT(OFFSET('Vacation Tracker'!$M22:$Z22,0,EB$4),LEN(OFFSET('Vacation Tracker'!$M22:$Z22,0,EB$4))-1),0)))</f>
        <v>0</v>
      </c>
      <c r="EF19" s="165">
        <f ca="1">SUM(OFFSET('Vacation Tracker'!$M22:$Z22,0,EF$4))</f>
        <v>0</v>
      </c>
      <c r="EG19" s="166">
        <f t="shared" ref="EG19" ca="1" si="747">EF19-EH19</f>
        <v>0</v>
      </c>
      <c r="EH19" s="166">
        <f t="array" aca="1" ref="EH19" ca="1">SUM(IF(RIGHT(OFFSET('Vacation Tracker'!$M22:$Z22,0,EF$4))&lt;&gt;"O",IFERROR(--LEFT(OFFSET('Vacation Tracker'!$M22:$Z22,0,EF$4),LEN(OFFSET('Vacation Tracker'!$M22:$Z22,0,EF$4))-1),0)))</f>
        <v>0</v>
      </c>
      <c r="EI19" s="166">
        <f t="array" aca="1" ref="EI19" ca="1">SUM(IF(RIGHT(OFFSET('Vacation Tracker'!$M22:$Z22,0,EF$4))=EI$8,IFERROR(--LEFT(OFFSET('Vacation Tracker'!$M22:$Z22,0,EF$4),LEN(OFFSET('Vacation Tracker'!$M22:$Z22,0,EF$4))-1),0)))</f>
        <v>0</v>
      </c>
      <c r="EJ19" s="165">
        <f ca="1">SUM(OFFSET('Vacation Tracker'!$M22:$Z22,0,EJ$4))</f>
        <v>0</v>
      </c>
      <c r="EK19" s="166">
        <f t="shared" ref="EK19" ca="1" si="748">EJ19-EL19</f>
        <v>0</v>
      </c>
      <c r="EL19" s="166">
        <f t="array" aca="1" ref="EL19" ca="1">SUM(IF(RIGHT(OFFSET('Vacation Tracker'!$M22:$Z22,0,EJ$4))&lt;&gt;"O",IFERROR(--LEFT(OFFSET('Vacation Tracker'!$M22:$Z22,0,EJ$4),LEN(OFFSET('Vacation Tracker'!$M22:$Z22,0,EJ$4))-1),0)))</f>
        <v>0</v>
      </c>
      <c r="EM19" s="166">
        <f t="array" aca="1" ref="EM19" ca="1">SUM(IF(RIGHT(OFFSET('Vacation Tracker'!$M22:$Z22,0,EJ$4))=EM$8,IFERROR(--LEFT(OFFSET('Vacation Tracker'!$M22:$Z22,0,EJ$4),LEN(OFFSET('Vacation Tracker'!$M22:$Z22,0,EJ$4))-1),0)))</f>
        <v>0</v>
      </c>
      <c r="EN19" s="165">
        <f ca="1">SUM(OFFSET('Vacation Tracker'!$M22:$Z22,0,EN$4))</f>
        <v>0</v>
      </c>
      <c r="EO19" s="166">
        <f t="shared" ref="EO19" ca="1" si="749">EN19-EP19</f>
        <v>0</v>
      </c>
      <c r="EP19" s="166">
        <f t="array" aca="1" ref="EP19" ca="1">SUM(IF(RIGHT(OFFSET('Vacation Tracker'!$M22:$Z22,0,EN$4))&lt;&gt;"O",IFERROR(--LEFT(OFFSET('Vacation Tracker'!$M22:$Z22,0,EN$4),LEN(OFFSET('Vacation Tracker'!$M22:$Z22,0,EN$4))-1),0)))</f>
        <v>0</v>
      </c>
      <c r="EQ19" s="166">
        <f t="array" aca="1" ref="EQ19" ca="1">SUM(IF(RIGHT(OFFSET('Vacation Tracker'!$M22:$Z22,0,EN$4))=EQ$8,IFERROR(--LEFT(OFFSET('Vacation Tracker'!$M22:$Z22,0,EN$4),LEN(OFFSET('Vacation Tracker'!$M22:$Z22,0,EN$4))-1),0)))</f>
        <v>0</v>
      </c>
      <c r="ER19" s="165">
        <f ca="1">SUM(OFFSET('Vacation Tracker'!$M22:$Z22,0,ER$4))</f>
        <v>0</v>
      </c>
      <c r="ES19" s="166">
        <f t="shared" ref="ES19" ca="1" si="750">ER19-ET19</f>
        <v>0</v>
      </c>
      <c r="ET19" s="166">
        <f t="array" aca="1" ref="ET19" ca="1">SUM(IF(RIGHT(OFFSET('Vacation Tracker'!$M22:$Z22,0,ER$4))&lt;&gt;"O",IFERROR(--LEFT(OFFSET('Vacation Tracker'!$M22:$Z22,0,ER$4),LEN(OFFSET('Vacation Tracker'!$M22:$Z22,0,ER$4))-1),0)))</f>
        <v>0</v>
      </c>
      <c r="EU19" s="166">
        <f t="array" aca="1" ref="EU19" ca="1">SUM(IF(RIGHT(OFFSET('Vacation Tracker'!$M22:$Z22,0,ER$4))=EU$8,IFERROR(--LEFT(OFFSET('Vacation Tracker'!$M22:$Z22,0,ER$4),LEN(OFFSET('Vacation Tracker'!$M22:$Z22,0,ER$4))-1),0)))</f>
        <v>0</v>
      </c>
      <c r="EV19" s="165">
        <f ca="1">SUM(OFFSET('Vacation Tracker'!$M22:$Z22,0,EV$4))</f>
        <v>0</v>
      </c>
      <c r="EW19" s="166">
        <f t="shared" ref="EW19" ca="1" si="751">EV19-EX19</f>
        <v>0</v>
      </c>
      <c r="EX19" s="166">
        <f t="array" aca="1" ref="EX19" ca="1">SUM(IF(RIGHT(OFFSET('Vacation Tracker'!$M22:$Z22,0,EV$4))&lt;&gt;"O",IFERROR(--LEFT(OFFSET('Vacation Tracker'!$M22:$Z22,0,EV$4),LEN(OFFSET('Vacation Tracker'!$M22:$Z22,0,EV$4))-1),0)))</f>
        <v>0</v>
      </c>
      <c r="EY19" s="166">
        <f t="array" aca="1" ref="EY19" ca="1">SUM(IF(RIGHT(OFFSET('Vacation Tracker'!$M22:$Z22,0,EV$4))=EY$8,IFERROR(--LEFT(OFFSET('Vacation Tracker'!$M22:$Z22,0,EV$4),LEN(OFFSET('Vacation Tracker'!$M22:$Z22,0,EV$4))-1),0)))</f>
        <v>0</v>
      </c>
      <c r="EZ19" s="165">
        <f ca="1">SUM(OFFSET('Vacation Tracker'!$M22:$Z22,0,EZ$4))</f>
        <v>0</v>
      </c>
      <c r="FA19" s="166">
        <f t="shared" ref="FA19" ca="1" si="752">EZ19-FB19</f>
        <v>0</v>
      </c>
      <c r="FB19" s="166">
        <f t="array" aca="1" ref="FB19" ca="1">SUM(IF(RIGHT(OFFSET('Vacation Tracker'!$M22:$Z22,0,EZ$4))&lt;&gt;"O",IFERROR(--LEFT(OFFSET('Vacation Tracker'!$M22:$Z22,0,EZ$4),LEN(OFFSET('Vacation Tracker'!$M22:$Z22,0,EZ$4))-1),0)))</f>
        <v>0</v>
      </c>
      <c r="FC19" s="166">
        <f t="array" aca="1" ref="FC19" ca="1">SUM(IF(RIGHT(OFFSET('Vacation Tracker'!$M22:$Z22,0,EZ$4))=FC$8,IFERROR(--LEFT(OFFSET('Vacation Tracker'!$M22:$Z22,0,EZ$4),LEN(OFFSET('Vacation Tracker'!$M22:$Z22,0,EZ$4))-1),0)))</f>
        <v>0</v>
      </c>
      <c r="FD19" s="165">
        <f ca="1">SUM(OFFSET('Vacation Tracker'!$M22:$Z22,0,FD$4))</f>
        <v>0</v>
      </c>
      <c r="FE19" s="166">
        <f t="shared" ref="FE19" ca="1" si="753">FD19-FF19</f>
        <v>0</v>
      </c>
      <c r="FF19" s="166">
        <f t="array" aca="1" ref="FF19" ca="1">SUM(IF(RIGHT(OFFSET('Vacation Tracker'!$M22:$Z22,0,FD$4))&lt;&gt;"O",IFERROR(--LEFT(OFFSET('Vacation Tracker'!$M22:$Z22,0,FD$4),LEN(OFFSET('Vacation Tracker'!$M22:$Z22,0,FD$4))-1),0)))</f>
        <v>0</v>
      </c>
      <c r="FG19" s="166">
        <f t="array" aca="1" ref="FG19" ca="1">SUM(IF(RIGHT(OFFSET('Vacation Tracker'!$M22:$Z22,0,FD$4))=FG$8,IFERROR(--LEFT(OFFSET('Vacation Tracker'!$M22:$Z22,0,FD$4),LEN(OFFSET('Vacation Tracker'!$M22:$Z22,0,FD$4))-1),0)))</f>
        <v>0</v>
      </c>
      <c r="FH19" s="165">
        <f ca="1">SUM(OFFSET('Vacation Tracker'!$M22:$Z22,0,FH$4))</f>
        <v>0</v>
      </c>
      <c r="FI19" s="166">
        <f t="shared" ref="FI19" ca="1" si="754">FH19-FJ19</f>
        <v>0</v>
      </c>
      <c r="FJ19" s="166">
        <f t="array" aca="1" ref="FJ19" ca="1">SUM(IF(RIGHT(OFFSET('Vacation Tracker'!$M22:$Z22,0,FH$4))&lt;&gt;"O",IFERROR(--LEFT(OFFSET('Vacation Tracker'!$M22:$Z22,0,FH$4),LEN(OFFSET('Vacation Tracker'!$M22:$Z22,0,FH$4))-1),0)))</f>
        <v>0</v>
      </c>
      <c r="FK19" s="166">
        <f t="array" aca="1" ref="FK19" ca="1">SUM(IF(RIGHT(OFFSET('Vacation Tracker'!$M22:$Z22,0,FH$4))=FK$8,IFERROR(--LEFT(OFFSET('Vacation Tracker'!$M22:$Z22,0,FH$4),LEN(OFFSET('Vacation Tracker'!$M22:$Z22,0,FH$4))-1),0)))</f>
        <v>0</v>
      </c>
      <c r="FL19" s="165">
        <f ca="1">SUM(OFFSET('Vacation Tracker'!$M22:$Z22,0,FL$4))</f>
        <v>0</v>
      </c>
      <c r="FM19" s="166">
        <f t="shared" ref="FM19" ca="1" si="755">FL19-FN19</f>
        <v>0</v>
      </c>
      <c r="FN19" s="166">
        <f t="array" aca="1" ref="FN19" ca="1">SUM(IF(RIGHT(OFFSET('Vacation Tracker'!$M22:$Z22,0,FL$4))&lt;&gt;"O",IFERROR(--LEFT(OFFSET('Vacation Tracker'!$M22:$Z22,0,FL$4),LEN(OFFSET('Vacation Tracker'!$M22:$Z22,0,FL$4))-1),0)))</f>
        <v>0</v>
      </c>
      <c r="FO19" s="166">
        <f t="array" aca="1" ref="FO19" ca="1">SUM(IF(RIGHT(OFFSET('Vacation Tracker'!$M22:$Z22,0,FL$4))=FO$8,IFERROR(--LEFT(OFFSET('Vacation Tracker'!$M22:$Z22,0,FL$4),LEN(OFFSET('Vacation Tracker'!$M22:$Z22,0,FL$4))-1),0)))</f>
        <v>0</v>
      </c>
      <c r="FP19" s="165">
        <f ca="1">SUM(OFFSET('Vacation Tracker'!$M22:$Z22,0,FP$4))</f>
        <v>0</v>
      </c>
      <c r="FQ19" s="166">
        <f t="shared" ref="FQ19" ca="1" si="756">FP19-FR19</f>
        <v>0</v>
      </c>
      <c r="FR19" s="166">
        <f t="array" aca="1" ref="FR19" ca="1">SUM(IF(RIGHT(OFFSET('Vacation Tracker'!$M22:$Z22,0,FP$4))&lt;&gt;"O",IFERROR(--LEFT(OFFSET('Vacation Tracker'!$M22:$Z22,0,FP$4),LEN(OFFSET('Vacation Tracker'!$M22:$Z22,0,FP$4))-1),0)))</f>
        <v>0</v>
      </c>
      <c r="FS19" s="166">
        <f t="array" aca="1" ref="FS19" ca="1">SUM(IF(RIGHT(OFFSET('Vacation Tracker'!$M22:$Z22,0,FP$4))=FS$8,IFERROR(--LEFT(OFFSET('Vacation Tracker'!$M22:$Z22,0,FP$4),LEN(OFFSET('Vacation Tracker'!$M22:$Z22,0,FP$4))-1),0)))</f>
        <v>0</v>
      </c>
      <c r="FT19" s="165">
        <f ca="1">SUM(OFFSET('Vacation Tracker'!$M22:$Z22,0,FT$4))</f>
        <v>0</v>
      </c>
      <c r="FU19" s="166">
        <f t="shared" ref="FU19" ca="1" si="757">FT19-FV19</f>
        <v>0</v>
      </c>
      <c r="FV19" s="166">
        <f t="array" aca="1" ref="FV19" ca="1">SUM(IF(RIGHT(OFFSET('Vacation Tracker'!$M22:$Z22,0,FT$4))&lt;&gt;"O",IFERROR(--LEFT(OFFSET('Vacation Tracker'!$M22:$Z22,0,FT$4),LEN(OFFSET('Vacation Tracker'!$M22:$Z22,0,FT$4))-1),0)))</f>
        <v>0</v>
      </c>
      <c r="FW19" s="166">
        <f t="array" aca="1" ref="FW19" ca="1">SUM(IF(RIGHT(OFFSET('Vacation Tracker'!$M22:$Z22,0,FT$4))=FW$8,IFERROR(--LEFT(OFFSET('Vacation Tracker'!$M22:$Z22,0,FT$4),LEN(OFFSET('Vacation Tracker'!$M22:$Z22,0,FT$4))-1),0)))</f>
        <v>0</v>
      </c>
      <c r="FX19" s="165">
        <f ca="1">SUM(OFFSET('Vacation Tracker'!$M22:$Z22,0,FX$4))</f>
        <v>0</v>
      </c>
      <c r="FY19" s="166">
        <f t="shared" ref="FY19" ca="1" si="758">FX19-FZ19</f>
        <v>0</v>
      </c>
      <c r="FZ19" s="166">
        <f t="array" aca="1" ref="FZ19" ca="1">SUM(IF(RIGHT(OFFSET('Vacation Tracker'!$M22:$Z22,0,FX$4))&lt;&gt;"O",IFERROR(--LEFT(OFFSET('Vacation Tracker'!$M22:$Z22,0,FX$4),LEN(OFFSET('Vacation Tracker'!$M22:$Z22,0,FX$4))-1),0)))</f>
        <v>0</v>
      </c>
      <c r="GA19" s="166">
        <f t="array" aca="1" ref="GA19" ca="1">SUM(IF(RIGHT(OFFSET('Vacation Tracker'!$M22:$Z22,0,FX$4))=GA$8,IFERROR(--LEFT(OFFSET('Vacation Tracker'!$M22:$Z22,0,FX$4),LEN(OFFSET('Vacation Tracker'!$M22:$Z22,0,FX$4))-1),0)))</f>
        <v>0</v>
      </c>
      <c r="GB19" s="165">
        <f ca="1">SUM(OFFSET('Vacation Tracker'!$M22:$Z22,0,GB$4))</f>
        <v>0</v>
      </c>
      <c r="GC19" s="166">
        <f t="shared" ref="GC19" ca="1" si="759">GB19-GD19</f>
        <v>0</v>
      </c>
      <c r="GD19" s="166">
        <f t="array" aca="1" ref="GD19" ca="1">SUM(IF(RIGHT(OFFSET('Vacation Tracker'!$M22:$Z22,0,GB$4))&lt;&gt;"O",IFERROR(--LEFT(OFFSET('Vacation Tracker'!$M22:$Z22,0,GB$4),LEN(OFFSET('Vacation Tracker'!$M22:$Z22,0,GB$4))-1),0)))</f>
        <v>0</v>
      </c>
      <c r="GE19" s="166">
        <f t="array" aca="1" ref="GE19" ca="1">SUM(IF(RIGHT(OFFSET('Vacation Tracker'!$M22:$Z22,0,GB$4))=GE$8,IFERROR(--LEFT(OFFSET('Vacation Tracker'!$M22:$Z22,0,GB$4),LEN(OFFSET('Vacation Tracker'!$M22:$Z22,0,GB$4))-1),0)))</f>
        <v>0</v>
      </c>
      <c r="GF19" s="165">
        <f ca="1">SUM(OFFSET('Vacation Tracker'!$M22:$Z22,0,GF$4))</f>
        <v>0</v>
      </c>
      <c r="GG19" s="166">
        <f t="shared" ref="GG19" ca="1" si="760">GF19-GH19</f>
        <v>0</v>
      </c>
      <c r="GH19" s="166">
        <f t="array" aca="1" ref="GH19" ca="1">SUM(IF(RIGHT(OFFSET('Vacation Tracker'!$M22:$Z22,0,GF$4))&lt;&gt;"O",IFERROR(--LEFT(OFFSET('Vacation Tracker'!$M22:$Z22,0,GF$4),LEN(OFFSET('Vacation Tracker'!$M22:$Z22,0,GF$4))-1),0)))</f>
        <v>0</v>
      </c>
      <c r="GI19" s="166">
        <f t="array" aca="1" ref="GI19" ca="1">SUM(IF(RIGHT(OFFSET('Vacation Tracker'!$M22:$Z22,0,GF$4))=GI$8,IFERROR(--LEFT(OFFSET('Vacation Tracker'!$M22:$Z22,0,GF$4),LEN(OFFSET('Vacation Tracker'!$M22:$Z22,0,GF$4))-1),0)))</f>
        <v>0</v>
      </c>
      <c r="GJ19" s="165">
        <f ca="1">SUM(OFFSET('Vacation Tracker'!$M22:$Z22,0,GJ$4))</f>
        <v>0</v>
      </c>
      <c r="GK19" s="166">
        <f t="shared" ref="GK19" ca="1" si="761">GJ19-GL19</f>
        <v>0</v>
      </c>
      <c r="GL19" s="166">
        <f t="array" aca="1" ref="GL19" ca="1">SUM(IF(RIGHT(OFFSET('Vacation Tracker'!$M22:$Z22,0,GJ$4))&lt;&gt;"O",IFERROR(--LEFT(OFFSET('Vacation Tracker'!$M22:$Z22,0,GJ$4),LEN(OFFSET('Vacation Tracker'!$M22:$Z22,0,GJ$4))-1),0)))</f>
        <v>0</v>
      </c>
      <c r="GM19" s="166">
        <f t="array" aca="1" ref="GM19" ca="1">SUM(IF(RIGHT(OFFSET('Vacation Tracker'!$M22:$Z22,0,GJ$4))=GM$8,IFERROR(--LEFT(OFFSET('Vacation Tracker'!$M22:$Z22,0,GJ$4),LEN(OFFSET('Vacation Tracker'!$M22:$Z22,0,GJ$4))-1),0)))</f>
        <v>0</v>
      </c>
      <c r="GN19" s="165">
        <f ca="1">SUM(OFFSET('Vacation Tracker'!$M22:$Z22,0,GN$4))</f>
        <v>0</v>
      </c>
      <c r="GO19" s="166">
        <f t="shared" ref="GO19" ca="1" si="762">GN19-GP19</f>
        <v>0</v>
      </c>
      <c r="GP19" s="166">
        <f t="array" aca="1" ref="GP19" ca="1">SUM(IF(RIGHT(OFFSET('Vacation Tracker'!$M22:$Z22,0,GN$4))&lt;&gt;"O",IFERROR(--LEFT(OFFSET('Vacation Tracker'!$M22:$Z22,0,GN$4),LEN(OFFSET('Vacation Tracker'!$M22:$Z22,0,GN$4))-1),0)))</f>
        <v>0</v>
      </c>
      <c r="GQ19" s="166">
        <f t="array" aca="1" ref="GQ19" ca="1">SUM(IF(RIGHT(OFFSET('Vacation Tracker'!$M22:$Z22,0,GN$4))=GQ$8,IFERROR(--LEFT(OFFSET('Vacation Tracker'!$M22:$Z22,0,GN$4),LEN(OFFSET('Vacation Tracker'!$M22:$Z22,0,GN$4))-1),0)))</f>
        <v>0</v>
      </c>
      <c r="GR19" s="165">
        <f ca="1">SUM(OFFSET('Vacation Tracker'!$M22:$Z22,0,GR$4))</f>
        <v>0</v>
      </c>
      <c r="GS19" s="166">
        <f t="shared" ref="GS19" ca="1" si="763">GR19-GT19</f>
        <v>0</v>
      </c>
      <c r="GT19" s="166">
        <f t="array" aca="1" ref="GT19" ca="1">SUM(IF(RIGHT(OFFSET('Vacation Tracker'!$M22:$Z22,0,GR$4))&lt;&gt;"O",IFERROR(--LEFT(OFFSET('Vacation Tracker'!$M22:$Z22,0,GR$4),LEN(OFFSET('Vacation Tracker'!$M22:$Z22,0,GR$4))-1),0)))</f>
        <v>0</v>
      </c>
      <c r="GU19" s="166">
        <f t="array" aca="1" ref="GU19" ca="1">SUM(IF(RIGHT(OFFSET('Vacation Tracker'!$M22:$Z22,0,GR$4))=GU$8,IFERROR(--LEFT(OFFSET('Vacation Tracker'!$M22:$Z22,0,GR$4),LEN(OFFSET('Vacation Tracker'!$M22:$Z22,0,GR$4))-1),0)))</f>
        <v>0</v>
      </c>
      <c r="GV19" s="165">
        <f ca="1">SUM(OFFSET('Vacation Tracker'!$M22:$Z22,0,GV$4))</f>
        <v>0</v>
      </c>
      <c r="GW19" s="166">
        <f t="shared" ref="GW19" ca="1" si="764">GV19-GX19</f>
        <v>0</v>
      </c>
      <c r="GX19" s="166">
        <f t="array" aca="1" ref="GX19" ca="1">SUM(IF(RIGHT(OFFSET('Vacation Tracker'!$M22:$Z22,0,GV$4))&lt;&gt;"O",IFERROR(--LEFT(OFFSET('Vacation Tracker'!$M22:$Z22,0,GV$4),LEN(OFFSET('Vacation Tracker'!$M22:$Z22,0,GV$4))-1),0)))</f>
        <v>0</v>
      </c>
      <c r="GY19" s="166">
        <f t="array" aca="1" ref="GY19" ca="1">SUM(IF(RIGHT(OFFSET('Vacation Tracker'!$M22:$Z22,0,GV$4))=GY$8,IFERROR(--LEFT(OFFSET('Vacation Tracker'!$M22:$Z22,0,GV$4),LEN(OFFSET('Vacation Tracker'!$M22:$Z22,0,GV$4))-1),0)))</f>
        <v>0</v>
      </c>
      <c r="GZ19" s="165">
        <f ca="1">SUM(OFFSET('Vacation Tracker'!$M22:$Z22,0,GZ$4))</f>
        <v>0</v>
      </c>
      <c r="HA19" s="166">
        <f t="shared" ref="HA19" ca="1" si="765">GZ19-HB19</f>
        <v>0</v>
      </c>
      <c r="HB19" s="166">
        <f t="array" aca="1" ref="HB19" ca="1">SUM(IF(RIGHT(OFFSET('Vacation Tracker'!$M22:$Z22,0,GZ$4))&lt;&gt;"O",IFERROR(--LEFT(OFFSET('Vacation Tracker'!$M22:$Z22,0,GZ$4),LEN(OFFSET('Vacation Tracker'!$M22:$Z22,0,GZ$4))-1),0)))</f>
        <v>0</v>
      </c>
      <c r="HC19" s="166">
        <f t="array" aca="1" ref="HC19" ca="1">SUM(IF(RIGHT(OFFSET('Vacation Tracker'!$M22:$Z22,0,GZ$4))=HC$8,IFERROR(--LEFT(OFFSET('Vacation Tracker'!$M22:$Z22,0,GZ$4),LEN(OFFSET('Vacation Tracker'!$M22:$Z22,0,GZ$4))-1),0)))</f>
        <v>0</v>
      </c>
      <c r="HD19" s="165">
        <f ca="1">SUM(OFFSET('Vacation Tracker'!$M22:$Z22,0,HD$4))</f>
        <v>0</v>
      </c>
      <c r="HE19" s="166">
        <f t="shared" ref="HE19" ca="1" si="766">HD19-HF19</f>
        <v>0</v>
      </c>
      <c r="HF19" s="166">
        <f t="array" aca="1" ref="HF19" ca="1">SUM(IF(RIGHT(OFFSET('Vacation Tracker'!$M22:$Z22,0,HD$4))&lt;&gt;"O",IFERROR(--LEFT(OFFSET('Vacation Tracker'!$M22:$Z22,0,HD$4),LEN(OFFSET('Vacation Tracker'!$M22:$Z22,0,HD$4))-1),0)))</f>
        <v>0</v>
      </c>
      <c r="HG19" s="166">
        <f t="array" aca="1" ref="HG19" ca="1">SUM(IF(RIGHT(OFFSET('Vacation Tracker'!$M22:$Z22,0,HD$4))=HG$8,IFERROR(--LEFT(OFFSET('Vacation Tracker'!$M22:$Z22,0,HD$4),LEN(OFFSET('Vacation Tracker'!$M22:$Z22,0,HD$4))-1),0)))</f>
        <v>0</v>
      </c>
      <c r="HH19" s="165">
        <f ca="1">SUM(OFFSET('Vacation Tracker'!$M22:$Z22,0,HH$4))</f>
        <v>0</v>
      </c>
      <c r="HI19" s="166">
        <f t="shared" ref="HI19" ca="1" si="767">HH19-HJ19</f>
        <v>0</v>
      </c>
      <c r="HJ19" s="166">
        <f t="array" aca="1" ref="HJ19" ca="1">SUM(IF(RIGHT(OFFSET('Vacation Tracker'!$M22:$Z22,0,HH$4))&lt;&gt;"O",IFERROR(--LEFT(OFFSET('Vacation Tracker'!$M22:$Z22,0,HH$4),LEN(OFFSET('Vacation Tracker'!$M22:$Z22,0,HH$4))-1),0)))</f>
        <v>0</v>
      </c>
      <c r="HK19" s="166">
        <f t="array" aca="1" ref="HK19" ca="1">SUM(IF(RIGHT(OFFSET('Vacation Tracker'!$M22:$Z22,0,HH$4))=HK$8,IFERROR(--LEFT(OFFSET('Vacation Tracker'!$M22:$Z22,0,HH$4),LEN(OFFSET('Vacation Tracker'!$M22:$Z22,0,HH$4))-1),0)))</f>
        <v>0</v>
      </c>
      <c r="HL19" s="165">
        <f ca="1">SUM(OFFSET('Vacation Tracker'!$M22:$Z22,0,HL$4))</f>
        <v>0</v>
      </c>
      <c r="HM19" s="166">
        <f t="shared" ref="HM19" ca="1" si="768">HL19-HN19</f>
        <v>0</v>
      </c>
      <c r="HN19" s="166">
        <f t="array" aca="1" ref="HN19" ca="1">SUM(IF(RIGHT(OFFSET('Vacation Tracker'!$M22:$Z22,0,HL$4))&lt;&gt;"O",IFERROR(--LEFT(OFFSET('Vacation Tracker'!$M22:$Z22,0,HL$4),LEN(OFFSET('Vacation Tracker'!$M22:$Z22,0,HL$4))-1),0)))</f>
        <v>0</v>
      </c>
      <c r="HO19" s="166">
        <f t="array" aca="1" ref="HO19" ca="1">SUM(IF(RIGHT(OFFSET('Vacation Tracker'!$M22:$Z22,0,HL$4))=HO$8,IFERROR(--LEFT(OFFSET('Vacation Tracker'!$M22:$Z22,0,HL$4),LEN(OFFSET('Vacation Tracker'!$M22:$Z22,0,HL$4))-1),0)))</f>
        <v>0</v>
      </c>
      <c r="HP19" s="165">
        <f ca="1">SUM(OFFSET('Vacation Tracker'!$M22:$Z22,0,HP$4))</f>
        <v>0</v>
      </c>
      <c r="HQ19" s="166">
        <f t="shared" ref="HQ19" ca="1" si="769">HP19-HR19</f>
        <v>0</v>
      </c>
      <c r="HR19" s="166">
        <f t="array" aca="1" ref="HR19" ca="1">SUM(IF(RIGHT(OFFSET('Vacation Tracker'!$M22:$Z22,0,HP$4))&lt;&gt;"O",IFERROR(--LEFT(OFFSET('Vacation Tracker'!$M22:$Z22,0,HP$4),LEN(OFFSET('Vacation Tracker'!$M22:$Z22,0,HP$4))-1),0)))</f>
        <v>0</v>
      </c>
      <c r="HS19" s="165">
        <f t="array" aca="1" ref="HS19" ca="1">SUM(IF(RIGHT(OFFSET('Vacation Tracker'!$M22:$Z22,0,HP$4))=HS$8,IFERROR(--LEFT(OFFSET('Vacation Tracker'!$M22:$Z22,0,HP$4),LEN(OFFSET('Vacation Tracker'!$M22:$Z22,0,HP$4))-1),0)))</f>
        <v>0</v>
      </c>
    </row>
    <row r="20" spans="2:227" ht="15" customHeight="1" x14ac:dyDescent="0.3">
      <c r="B20" s="162">
        <f>IF('Vacation Tracker'!B23&lt;&gt;"",'Vacation Tracker'!B23,"")</f>
        <v>12</v>
      </c>
      <c r="C20" s="163" t="str">
        <f>IF('Vacation Tracker'!C23&lt;&gt;"",'Vacation Tracker'!C23,"")</f>
        <v>John Doe 12</v>
      </c>
      <c r="D20" s="205">
        <f>IF('Vacation Tracker'!D23&lt;&gt;"",'Vacation Tracker'!D23,"")</f>
        <v>41974</v>
      </c>
      <c r="E20" s="205" t="str">
        <f>IF('Vacation Tracker'!E23&lt;&gt;"",'Vacation Tracker'!E23,"")</f>
        <v/>
      </c>
      <c r="F20" s="163" t="str">
        <f>IF('Vacation Tracker'!F23&lt;&gt;"",'Vacation Tracker'!F23,"")</f>
        <v>Sales</v>
      </c>
      <c r="G20" s="163" t="str">
        <f>IF('Vacation Tracker'!G23&lt;&gt;"",'Vacation Tracker'!G23,"")</f>
        <v>Part Time</v>
      </c>
      <c r="H20" s="164">
        <f t="shared" ca="1" si="258"/>
        <v>24</v>
      </c>
      <c r="I20" s="164">
        <f t="shared" ca="1" si="258"/>
        <v>24</v>
      </c>
      <c r="J20" s="164">
        <f t="shared" ca="1" si="258"/>
        <v>0</v>
      </c>
      <c r="K20" s="164">
        <f t="shared" ca="1" si="259"/>
        <v>1</v>
      </c>
      <c r="L20" s="165">
        <f ca="1">SUM(OFFSET('Vacation Tracker'!$M23:$Z23,0,L$4))</f>
        <v>4</v>
      </c>
      <c r="M20" s="166">
        <f t="shared" ca="1" si="204"/>
        <v>4</v>
      </c>
      <c r="N20" s="166">
        <f t="array" aca="1" ref="N20" ca="1">SUM(IF(RIGHT(OFFSET('Vacation Tracker'!$M23:$Z23,0,L$4))&lt;&gt;"O",IFERROR(--LEFT(OFFSET('Vacation Tracker'!$M23:$Z23,0,L$4),LEN(OFFSET('Vacation Tracker'!$M23:$Z23,0,L$4))-1),0)))</f>
        <v>0</v>
      </c>
      <c r="O20" s="166">
        <f t="array" aca="1" ref="O20" ca="1">SUM(IF(RIGHT(OFFSET('Vacation Tracker'!$M23:$Z23,0,L$4))=O$8,IFERROR(--LEFT(OFFSET('Vacation Tracker'!$M23:$Z23,0,L$4),LEN(OFFSET('Vacation Tracker'!$M23:$Z23,0,L$4))-1),0)))</f>
        <v>0</v>
      </c>
      <c r="P20" s="165">
        <f ca="1">SUM(OFFSET('Vacation Tracker'!$M23:$Z23,0,P$4))</f>
        <v>12</v>
      </c>
      <c r="Q20" s="166">
        <f t="shared" ca="1" si="205"/>
        <v>12</v>
      </c>
      <c r="R20" s="166">
        <f t="array" aca="1" ref="R20" ca="1">SUM(IF(RIGHT(OFFSET('Vacation Tracker'!$M23:$Z23,0,P$4))&lt;&gt;"O",IFERROR(--LEFT(OFFSET('Vacation Tracker'!$M23:$Z23,0,P$4),LEN(OFFSET('Vacation Tracker'!$M23:$Z23,0,P$4))-1),0)))</f>
        <v>0</v>
      </c>
      <c r="S20" s="166">
        <f t="array" aca="1" ref="S20" ca="1">SUM(IF(RIGHT(OFFSET('Vacation Tracker'!$M23:$Z23,0,P$4))=S$8,IFERROR(--LEFT(OFFSET('Vacation Tracker'!$M23:$Z23,0,P$4),LEN(OFFSET('Vacation Tracker'!$M23:$Z23,0,P$4))-1),0)))</f>
        <v>1</v>
      </c>
      <c r="T20" s="165">
        <f ca="1">SUM(OFFSET('Vacation Tracker'!$M23:$Z23,0,T$4))</f>
        <v>8</v>
      </c>
      <c r="U20" s="166">
        <f t="shared" ca="1" si="206"/>
        <v>8</v>
      </c>
      <c r="V20" s="166">
        <f t="array" aca="1" ref="V20" ca="1">SUM(IF(RIGHT(OFFSET('Vacation Tracker'!$M23:$Z23,0,T$4))&lt;&gt;"O",IFERROR(--LEFT(OFFSET('Vacation Tracker'!$M23:$Z23,0,T$4),LEN(OFFSET('Vacation Tracker'!$M23:$Z23,0,T$4))-1),0)))</f>
        <v>0</v>
      </c>
      <c r="W20" s="166">
        <f t="array" aca="1" ref="W20" ca="1">SUM(IF(RIGHT(OFFSET('Vacation Tracker'!$M23:$Z23,0,T$4))=W$8,IFERROR(--LEFT(OFFSET('Vacation Tracker'!$M23:$Z23,0,T$4),LEN(OFFSET('Vacation Tracker'!$M23:$Z23,0,T$4))-1),0)))</f>
        <v>0</v>
      </c>
      <c r="X20" s="165">
        <f ca="1">SUM(OFFSET('Vacation Tracker'!$M23:$Z23,0,X$4))</f>
        <v>0</v>
      </c>
      <c r="Y20" s="166">
        <f t="shared" ref="Y20" ca="1" si="770">X20-Z20</f>
        <v>0</v>
      </c>
      <c r="Z20" s="166">
        <f t="array" aca="1" ref="Z20" ca="1">SUM(IF(RIGHT(OFFSET('Vacation Tracker'!$M23:$Z23,0,X$4))&lt;&gt;"O",IFERROR(--LEFT(OFFSET('Vacation Tracker'!$M23:$Z23,0,X$4),LEN(OFFSET('Vacation Tracker'!$M23:$Z23,0,X$4))-1),0)))</f>
        <v>0</v>
      </c>
      <c r="AA20" s="166">
        <f t="array" aca="1" ref="AA20" ca="1">SUM(IF(RIGHT(OFFSET('Vacation Tracker'!$M23:$Z23,0,X$4))=AA$8,IFERROR(--LEFT(OFFSET('Vacation Tracker'!$M23:$Z23,0,X$4),LEN(OFFSET('Vacation Tracker'!$M23:$Z23,0,X$4))-1),0)))</f>
        <v>0</v>
      </c>
      <c r="AB20" s="165">
        <f ca="1">SUM(OFFSET('Vacation Tracker'!$M23:$Z23,0,AB$4))</f>
        <v>0</v>
      </c>
      <c r="AC20" s="166">
        <f t="shared" ref="AC20" ca="1" si="771">AB20-AD20</f>
        <v>0</v>
      </c>
      <c r="AD20" s="166">
        <f t="array" aca="1" ref="AD20" ca="1">SUM(IF(RIGHT(OFFSET('Vacation Tracker'!$M23:$Z23,0,AB$4))&lt;&gt;"O",IFERROR(--LEFT(OFFSET('Vacation Tracker'!$M23:$Z23,0,AB$4),LEN(OFFSET('Vacation Tracker'!$M23:$Z23,0,AB$4))-1),0)))</f>
        <v>0</v>
      </c>
      <c r="AE20" s="166">
        <f t="array" aca="1" ref="AE20" ca="1">SUM(IF(RIGHT(OFFSET('Vacation Tracker'!$M23:$Z23,0,AB$4))=AE$8,IFERROR(--LEFT(OFFSET('Vacation Tracker'!$M23:$Z23,0,AB$4),LEN(OFFSET('Vacation Tracker'!$M23:$Z23,0,AB$4))-1),0)))</f>
        <v>0</v>
      </c>
      <c r="AF20" s="165">
        <f ca="1">SUM(OFFSET('Vacation Tracker'!$M23:$Z23,0,AF$4))</f>
        <v>0</v>
      </c>
      <c r="AG20" s="166">
        <f t="shared" ref="AG20" ca="1" si="772">AF20-AH20</f>
        <v>0</v>
      </c>
      <c r="AH20" s="166">
        <f t="array" aca="1" ref="AH20" ca="1">SUM(IF(RIGHT(OFFSET('Vacation Tracker'!$M23:$Z23,0,AF$4))&lt;&gt;"O",IFERROR(--LEFT(OFFSET('Vacation Tracker'!$M23:$Z23,0,AF$4),LEN(OFFSET('Vacation Tracker'!$M23:$Z23,0,AF$4))-1),0)))</f>
        <v>0</v>
      </c>
      <c r="AI20" s="166">
        <f t="array" aca="1" ref="AI20" ca="1">SUM(IF(RIGHT(OFFSET('Vacation Tracker'!$M23:$Z23,0,AF$4))=AI$8,IFERROR(--LEFT(OFFSET('Vacation Tracker'!$M23:$Z23,0,AF$4),LEN(OFFSET('Vacation Tracker'!$M23:$Z23,0,AF$4))-1),0)))</f>
        <v>0</v>
      </c>
      <c r="AJ20" s="165">
        <f ca="1">SUM(OFFSET('Vacation Tracker'!$M23:$Z23,0,AJ$4))</f>
        <v>0</v>
      </c>
      <c r="AK20" s="166">
        <f t="shared" ref="AK20" ca="1" si="773">AJ20-AL20</f>
        <v>0</v>
      </c>
      <c r="AL20" s="166">
        <f t="array" aca="1" ref="AL20" ca="1">SUM(IF(RIGHT(OFFSET('Vacation Tracker'!$M23:$Z23,0,AJ$4))&lt;&gt;"O",IFERROR(--LEFT(OFFSET('Vacation Tracker'!$M23:$Z23,0,AJ$4),LEN(OFFSET('Vacation Tracker'!$M23:$Z23,0,AJ$4))-1),0)))</f>
        <v>0</v>
      </c>
      <c r="AM20" s="166">
        <f t="array" aca="1" ref="AM20" ca="1">SUM(IF(RIGHT(OFFSET('Vacation Tracker'!$M23:$Z23,0,AJ$4))=AM$8,IFERROR(--LEFT(OFFSET('Vacation Tracker'!$M23:$Z23,0,AJ$4),LEN(OFFSET('Vacation Tracker'!$M23:$Z23,0,AJ$4))-1),0)))</f>
        <v>0</v>
      </c>
      <c r="AN20" s="165">
        <f ca="1">SUM(OFFSET('Vacation Tracker'!$M23:$Z23,0,AN$4))</f>
        <v>0</v>
      </c>
      <c r="AO20" s="166">
        <f t="shared" ref="AO20" ca="1" si="774">AN20-AP20</f>
        <v>0</v>
      </c>
      <c r="AP20" s="166">
        <f t="array" aca="1" ref="AP20" ca="1">SUM(IF(RIGHT(OFFSET('Vacation Tracker'!$M23:$Z23,0,AN$4))&lt;&gt;"O",IFERROR(--LEFT(OFFSET('Vacation Tracker'!$M23:$Z23,0,AN$4),LEN(OFFSET('Vacation Tracker'!$M23:$Z23,0,AN$4))-1),0)))</f>
        <v>0</v>
      </c>
      <c r="AQ20" s="166">
        <f t="array" aca="1" ref="AQ20" ca="1">SUM(IF(RIGHT(OFFSET('Vacation Tracker'!$M23:$Z23,0,AN$4))=AQ$8,IFERROR(--LEFT(OFFSET('Vacation Tracker'!$M23:$Z23,0,AN$4),LEN(OFFSET('Vacation Tracker'!$M23:$Z23,0,AN$4))-1),0)))</f>
        <v>0</v>
      </c>
      <c r="AR20" s="165">
        <f ca="1">SUM(OFFSET('Vacation Tracker'!$M23:$Z23,0,AR$4))</f>
        <v>0</v>
      </c>
      <c r="AS20" s="166">
        <f t="shared" ref="AS20" ca="1" si="775">AR20-AT20</f>
        <v>0</v>
      </c>
      <c r="AT20" s="166">
        <f t="array" aca="1" ref="AT20" ca="1">SUM(IF(RIGHT(OFFSET('Vacation Tracker'!$M23:$Z23,0,AR$4))&lt;&gt;"O",IFERROR(--LEFT(OFFSET('Vacation Tracker'!$M23:$Z23,0,AR$4),LEN(OFFSET('Vacation Tracker'!$M23:$Z23,0,AR$4))-1),0)))</f>
        <v>0</v>
      </c>
      <c r="AU20" s="166">
        <f t="array" aca="1" ref="AU20" ca="1">SUM(IF(RIGHT(OFFSET('Vacation Tracker'!$M23:$Z23,0,AR$4))=AU$8,IFERROR(--LEFT(OFFSET('Vacation Tracker'!$M23:$Z23,0,AR$4),LEN(OFFSET('Vacation Tracker'!$M23:$Z23,0,AR$4))-1),0)))</f>
        <v>0</v>
      </c>
      <c r="AV20" s="165">
        <f ca="1">SUM(OFFSET('Vacation Tracker'!$M23:$Z23,0,AV$4))</f>
        <v>0</v>
      </c>
      <c r="AW20" s="166">
        <f t="shared" ref="AW20" ca="1" si="776">AV20-AX20</f>
        <v>0</v>
      </c>
      <c r="AX20" s="166">
        <f t="array" aca="1" ref="AX20" ca="1">SUM(IF(RIGHT(OFFSET('Vacation Tracker'!$M23:$Z23,0,AV$4))&lt;&gt;"O",IFERROR(--LEFT(OFFSET('Vacation Tracker'!$M23:$Z23,0,AV$4),LEN(OFFSET('Vacation Tracker'!$M23:$Z23,0,AV$4))-1),0)))</f>
        <v>0</v>
      </c>
      <c r="AY20" s="166">
        <f t="array" aca="1" ref="AY20" ca="1">SUM(IF(RIGHT(OFFSET('Vacation Tracker'!$M23:$Z23,0,AV$4))=AY$8,IFERROR(--LEFT(OFFSET('Vacation Tracker'!$M23:$Z23,0,AV$4),LEN(OFFSET('Vacation Tracker'!$M23:$Z23,0,AV$4))-1),0)))</f>
        <v>0</v>
      </c>
      <c r="AZ20" s="165">
        <f ca="1">SUM(OFFSET('Vacation Tracker'!$M23:$Z23,0,AZ$4))</f>
        <v>0</v>
      </c>
      <c r="BA20" s="166">
        <f t="shared" ref="BA20" ca="1" si="777">AZ20-BB20</f>
        <v>0</v>
      </c>
      <c r="BB20" s="166">
        <f t="array" aca="1" ref="BB20" ca="1">SUM(IF(RIGHT(OFFSET('Vacation Tracker'!$M23:$Z23,0,AZ$4))&lt;&gt;"O",IFERROR(--LEFT(OFFSET('Vacation Tracker'!$M23:$Z23,0,AZ$4),LEN(OFFSET('Vacation Tracker'!$M23:$Z23,0,AZ$4))-1),0)))</f>
        <v>0</v>
      </c>
      <c r="BC20" s="166">
        <f t="array" aca="1" ref="BC20" ca="1">SUM(IF(RIGHT(OFFSET('Vacation Tracker'!$M23:$Z23,0,AZ$4))=BC$8,IFERROR(--LEFT(OFFSET('Vacation Tracker'!$M23:$Z23,0,AZ$4),LEN(OFFSET('Vacation Tracker'!$M23:$Z23,0,AZ$4))-1),0)))</f>
        <v>0</v>
      </c>
      <c r="BD20" s="165">
        <f ca="1">SUM(OFFSET('Vacation Tracker'!$M23:$Z23,0,BD$4))</f>
        <v>0</v>
      </c>
      <c r="BE20" s="166">
        <f t="shared" ref="BE20" ca="1" si="778">BD20-BF20</f>
        <v>0</v>
      </c>
      <c r="BF20" s="166">
        <f t="array" aca="1" ref="BF20" ca="1">SUM(IF(RIGHT(OFFSET('Vacation Tracker'!$M23:$Z23,0,BD$4))&lt;&gt;"O",IFERROR(--LEFT(OFFSET('Vacation Tracker'!$M23:$Z23,0,BD$4),LEN(OFFSET('Vacation Tracker'!$M23:$Z23,0,BD$4))-1),0)))</f>
        <v>0</v>
      </c>
      <c r="BG20" s="166">
        <f t="array" aca="1" ref="BG20" ca="1">SUM(IF(RIGHT(OFFSET('Vacation Tracker'!$M23:$Z23,0,BD$4))=BG$8,IFERROR(--LEFT(OFFSET('Vacation Tracker'!$M23:$Z23,0,BD$4),LEN(OFFSET('Vacation Tracker'!$M23:$Z23,0,BD$4))-1),0)))</f>
        <v>0</v>
      </c>
      <c r="BH20" s="165">
        <f ca="1">SUM(OFFSET('Vacation Tracker'!$M23:$Z23,0,BH$4))</f>
        <v>0</v>
      </c>
      <c r="BI20" s="166">
        <f t="shared" ref="BI20" ca="1" si="779">BH20-BJ20</f>
        <v>0</v>
      </c>
      <c r="BJ20" s="166">
        <f t="array" aca="1" ref="BJ20" ca="1">SUM(IF(RIGHT(OFFSET('Vacation Tracker'!$M23:$Z23,0,BH$4))&lt;&gt;"O",IFERROR(--LEFT(OFFSET('Vacation Tracker'!$M23:$Z23,0,BH$4),LEN(OFFSET('Vacation Tracker'!$M23:$Z23,0,BH$4))-1),0)))</f>
        <v>0</v>
      </c>
      <c r="BK20" s="166">
        <f t="array" aca="1" ref="BK20" ca="1">SUM(IF(RIGHT(OFFSET('Vacation Tracker'!$M23:$Z23,0,BH$4))=BK$8,IFERROR(--LEFT(OFFSET('Vacation Tracker'!$M23:$Z23,0,BH$4),LEN(OFFSET('Vacation Tracker'!$M23:$Z23,0,BH$4))-1),0)))</f>
        <v>0</v>
      </c>
      <c r="BL20" s="165">
        <f ca="1">SUM(OFFSET('Vacation Tracker'!$M23:$Z23,0,BL$4))</f>
        <v>0</v>
      </c>
      <c r="BM20" s="166">
        <f t="shared" ref="BM20" ca="1" si="780">BL20-BN20</f>
        <v>0</v>
      </c>
      <c r="BN20" s="166">
        <f t="array" aca="1" ref="BN20" ca="1">SUM(IF(RIGHT(OFFSET('Vacation Tracker'!$M23:$Z23,0,BL$4))&lt;&gt;"O",IFERROR(--LEFT(OFFSET('Vacation Tracker'!$M23:$Z23,0,BL$4),LEN(OFFSET('Vacation Tracker'!$M23:$Z23,0,BL$4))-1),0)))</f>
        <v>0</v>
      </c>
      <c r="BO20" s="166">
        <f t="array" aca="1" ref="BO20" ca="1">SUM(IF(RIGHT(OFFSET('Vacation Tracker'!$M23:$Z23,0,BL$4))=BO$8,IFERROR(--LEFT(OFFSET('Vacation Tracker'!$M23:$Z23,0,BL$4),LEN(OFFSET('Vacation Tracker'!$M23:$Z23,0,BL$4))-1),0)))</f>
        <v>0</v>
      </c>
      <c r="BP20" s="165">
        <f ca="1">SUM(OFFSET('Vacation Tracker'!$M23:$Z23,0,BP$4))</f>
        <v>0</v>
      </c>
      <c r="BQ20" s="166">
        <f t="shared" ref="BQ20" ca="1" si="781">BP20-BR20</f>
        <v>0</v>
      </c>
      <c r="BR20" s="166">
        <f t="array" aca="1" ref="BR20" ca="1">SUM(IF(RIGHT(OFFSET('Vacation Tracker'!$M23:$Z23,0,BP$4))&lt;&gt;"O",IFERROR(--LEFT(OFFSET('Vacation Tracker'!$M23:$Z23,0,BP$4),LEN(OFFSET('Vacation Tracker'!$M23:$Z23,0,BP$4))-1),0)))</f>
        <v>0</v>
      </c>
      <c r="BS20" s="166">
        <f t="array" aca="1" ref="BS20" ca="1">SUM(IF(RIGHT(OFFSET('Vacation Tracker'!$M23:$Z23,0,BP$4))=BS$8,IFERROR(--LEFT(OFFSET('Vacation Tracker'!$M23:$Z23,0,BP$4),LEN(OFFSET('Vacation Tracker'!$M23:$Z23,0,BP$4))-1),0)))</f>
        <v>0</v>
      </c>
      <c r="BT20" s="165">
        <f ca="1">SUM(OFFSET('Vacation Tracker'!$M23:$Z23,0,BT$4))</f>
        <v>0</v>
      </c>
      <c r="BU20" s="166">
        <f t="shared" ref="BU20" ca="1" si="782">BT20-BV20</f>
        <v>0</v>
      </c>
      <c r="BV20" s="166">
        <f t="array" aca="1" ref="BV20" ca="1">SUM(IF(RIGHT(OFFSET('Vacation Tracker'!$M23:$Z23,0,BT$4))&lt;&gt;"O",IFERROR(--LEFT(OFFSET('Vacation Tracker'!$M23:$Z23,0,BT$4),LEN(OFFSET('Vacation Tracker'!$M23:$Z23,0,BT$4))-1),0)))</f>
        <v>0</v>
      </c>
      <c r="BW20" s="166">
        <f t="array" aca="1" ref="BW20" ca="1">SUM(IF(RIGHT(OFFSET('Vacation Tracker'!$M23:$Z23,0,BT$4))=BW$8,IFERROR(--LEFT(OFFSET('Vacation Tracker'!$M23:$Z23,0,BT$4),LEN(OFFSET('Vacation Tracker'!$M23:$Z23,0,BT$4))-1),0)))</f>
        <v>0</v>
      </c>
      <c r="BX20" s="165">
        <f ca="1">SUM(OFFSET('Vacation Tracker'!$M23:$Z23,0,BX$4))</f>
        <v>0</v>
      </c>
      <c r="BY20" s="166">
        <f t="shared" ref="BY20" ca="1" si="783">BX20-BZ20</f>
        <v>0</v>
      </c>
      <c r="BZ20" s="166">
        <f t="array" aca="1" ref="BZ20" ca="1">SUM(IF(RIGHT(OFFSET('Vacation Tracker'!$M23:$Z23,0,BX$4))&lt;&gt;"O",IFERROR(--LEFT(OFFSET('Vacation Tracker'!$M23:$Z23,0,BX$4),LEN(OFFSET('Vacation Tracker'!$M23:$Z23,0,BX$4))-1),0)))</f>
        <v>0</v>
      </c>
      <c r="CA20" s="166">
        <f t="array" aca="1" ref="CA20" ca="1">SUM(IF(RIGHT(OFFSET('Vacation Tracker'!$M23:$Z23,0,BX$4))=CA$8,IFERROR(--LEFT(OFFSET('Vacation Tracker'!$M23:$Z23,0,BX$4),LEN(OFFSET('Vacation Tracker'!$M23:$Z23,0,BX$4))-1),0)))</f>
        <v>0</v>
      </c>
      <c r="CB20" s="165">
        <f ca="1">SUM(OFFSET('Vacation Tracker'!$M23:$Z23,0,CB$4))</f>
        <v>0</v>
      </c>
      <c r="CC20" s="166">
        <f t="shared" ref="CC20" ca="1" si="784">CB20-CD20</f>
        <v>0</v>
      </c>
      <c r="CD20" s="166">
        <f t="array" aca="1" ref="CD20" ca="1">SUM(IF(RIGHT(OFFSET('Vacation Tracker'!$M23:$Z23,0,CB$4))&lt;&gt;"O",IFERROR(--LEFT(OFFSET('Vacation Tracker'!$M23:$Z23,0,CB$4),LEN(OFFSET('Vacation Tracker'!$M23:$Z23,0,CB$4))-1),0)))</f>
        <v>0</v>
      </c>
      <c r="CE20" s="166">
        <f t="array" aca="1" ref="CE20" ca="1">SUM(IF(RIGHT(OFFSET('Vacation Tracker'!$M23:$Z23,0,CB$4))=CE$8,IFERROR(--LEFT(OFFSET('Vacation Tracker'!$M23:$Z23,0,CB$4),LEN(OFFSET('Vacation Tracker'!$M23:$Z23,0,CB$4))-1),0)))</f>
        <v>0</v>
      </c>
      <c r="CF20" s="165">
        <f ca="1">SUM(OFFSET('Vacation Tracker'!$M23:$Z23,0,CF$4))</f>
        <v>0</v>
      </c>
      <c r="CG20" s="166">
        <f t="shared" ref="CG20" ca="1" si="785">CF20-CH20</f>
        <v>0</v>
      </c>
      <c r="CH20" s="166">
        <f t="array" aca="1" ref="CH20" ca="1">SUM(IF(RIGHT(OFFSET('Vacation Tracker'!$M23:$Z23,0,CF$4))&lt;&gt;"O",IFERROR(--LEFT(OFFSET('Vacation Tracker'!$M23:$Z23,0,CF$4),LEN(OFFSET('Vacation Tracker'!$M23:$Z23,0,CF$4))-1),0)))</f>
        <v>0</v>
      </c>
      <c r="CI20" s="166">
        <f t="array" aca="1" ref="CI20" ca="1">SUM(IF(RIGHT(OFFSET('Vacation Tracker'!$M23:$Z23,0,CF$4))=CI$8,IFERROR(--LEFT(OFFSET('Vacation Tracker'!$M23:$Z23,0,CF$4),LEN(OFFSET('Vacation Tracker'!$M23:$Z23,0,CF$4))-1),0)))</f>
        <v>0</v>
      </c>
      <c r="CJ20" s="165">
        <f ca="1">SUM(OFFSET('Vacation Tracker'!$M23:$Z23,0,CJ$4))</f>
        <v>0</v>
      </c>
      <c r="CK20" s="166">
        <f t="shared" ref="CK20" ca="1" si="786">CJ20-CL20</f>
        <v>0</v>
      </c>
      <c r="CL20" s="166">
        <f t="array" aca="1" ref="CL20" ca="1">SUM(IF(RIGHT(OFFSET('Vacation Tracker'!$M23:$Z23,0,CJ$4))&lt;&gt;"O",IFERROR(--LEFT(OFFSET('Vacation Tracker'!$M23:$Z23,0,CJ$4),LEN(OFFSET('Vacation Tracker'!$M23:$Z23,0,CJ$4))-1),0)))</f>
        <v>0</v>
      </c>
      <c r="CM20" s="166">
        <f t="array" aca="1" ref="CM20" ca="1">SUM(IF(RIGHT(OFFSET('Vacation Tracker'!$M23:$Z23,0,CJ$4))=CM$8,IFERROR(--LEFT(OFFSET('Vacation Tracker'!$M23:$Z23,0,CJ$4),LEN(OFFSET('Vacation Tracker'!$M23:$Z23,0,CJ$4))-1),0)))</f>
        <v>0</v>
      </c>
      <c r="CN20" s="165">
        <f ca="1">SUM(OFFSET('Vacation Tracker'!$M23:$Z23,0,CN$4))</f>
        <v>0</v>
      </c>
      <c r="CO20" s="166">
        <f t="shared" ref="CO20" ca="1" si="787">CN20-CP20</f>
        <v>0</v>
      </c>
      <c r="CP20" s="166">
        <f t="array" aca="1" ref="CP20" ca="1">SUM(IF(RIGHT(OFFSET('Vacation Tracker'!$M23:$Z23,0,CN$4))&lt;&gt;"O",IFERROR(--LEFT(OFFSET('Vacation Tracker'!$M23:$Z23,0,CN$4),LEN(OFFSET('Vacation Tracker'!$M23:$Z23,0,CN$4))-1),0)))</f>
        <v>0</v>
      </c>
      <c r="CQ20" s="166">
        <f t="array" aca="1" ref="CQ20" ca="1">SUM(IF(RIGHT(OFFSET('Vacation Tracker'!$M23:$Z23,0,CN$4))=CQ$8,IFERROR(--LEFT(OFFSET('Vacation Tracker'!$M23:$Z23,0,CN$4),LEN(OFFSET('Vacation Tracker'!$M23:$Z23,0,CN$4))-1),0)))</f>
        <v>0</v>
      </c>
      <c r="CR20" s="165">
        <f ca="1">SUM(OFFSET('Vacation Tracker'!$M23:$Z23,0,CR$4))</f>
        <v>0</v>
      </c>
      <c r="CS20" s="166">
        <f t="shared" ref="CS20" ca="1" si="788">CR20-CT20</f>
        <v>0</v>
      </c>
      <c r="CT20" s="166">
        <f t="array" aca="1" ref="CT20" ca="1">SUM(IF(RIGHT(OFFSET('Vacation Tracker'!$M23:$Z23,0,CR$4))&lt;&gt;"O",IFERROR(--LEFT(OFFSET('Vacation Tracker'!$M23:$Z23,0,CR$4),LEN(OFFSET('Vacation Tracker'!$M23:$Z23,0,CR$4))-1),0)))</f>
        <v>0</v>
      </c>
      <c r="CU20" s="166">
        <f t="array" aca="1" ref="CU20" ca="1">SUM(IF(RIGHT(OFFSET('Vacation Tracker'!$M23:$Z23,0,CR$4))=CU$8,IFERROR(--LEFT(OFFSET('Vacation Tracker'!$M23:$Z23,0,CR$4),LEN(OFFSET('Vacation Tracker'!$M23:$Z23,0,CR$4))-1),0)))</f>
        <v>0</v>
      </c>
      <c r="CV20" s="165">
        <f ca="1">SUM(OFFSET('Vacation Tracker'!$M23:$Z23,0,CV$4))</f>
        <v>0</v>
      </c>
      <c r="CW20" s="166">
        <f t="shared" ref="CW20" ca="1" si="789">CV20-CX20</f>
        <v>0</v>
      </c>
      <c r="CX20" s="166">
        <f t="array" aca="1" ref="CX20" ca="1">SUM(IF(RIGHT(OFFSET('Vacation Tracker'!$M23:$Z23,0,CV$4))&lt;&gt;"O",IFERROR(--LEFT(OFFSET('Vacation Tracker'!$M23:$Z23,0,CV$4),LEN(OFFSET('Vacation Tracker'!$M23:$Z23,0,CV$4))-1),0)))</f>
        <v>0</v>
      </c>
      <c r="CY20" s="166">
        <f t="array" aca="1" ref="CY20" ca="1">SUM(IF(RIGHT(OFFSET('Vacation Tracker'!$M23:$Z23,0,CV$4))=CY$8,IFERROR(--LEFT(OFFSET('Vacation Tracker'!$M23:$Z23,0,CV$4),LEN(OFFSET('Vacation Tracker'!$M23:$Z23,0,CV$4))-1),0)))</f>
        <v>0</v>
      </c>
      <c r="CZ20" s="165">
        <f ca="1">SUM(OFFSET('Vacation Tracker'!$M23:$Z23,0,CZ$4))</f>
        <v>0</v>
      </c>
      <c r="DA20" s="166">
        <f t="shared" ref="DA20" ca="1" si="790">CZ20-DB20</f>
        <v>0</v>
      </c>
      <c r="DB20" s="166">
        <f t="array" aca="1" ref="DB20" ca="1">SUM(IF(RIGHT(OFFSET('Vacation Tracker'!$M23:$Z23,0,CZ$4))&lt;&gt;"O",IFERROR(--LEFT(OFFSET('Vacation Tracker'!$M23:$Z23,0,CZ$4),LEN(OFFSET('Vacation Tracker'!$M23:$Z23,0,CZ$4))-1),0)))</f>
        <v>0</v>
      </c>
      <c r="DC20" s="166">
        <f t="array" aca="1" ref="DC20" ca="1">SUM(IF(RIGHT(OFFSET('Vacation Tracker'!$M23:$Z23,0,CZ$4))=DC$8,IFERROR(--LEFT(OFFSET('Vacation Tracker'!$M23:$Z23,0,CZ$4),LEN(OFFSET('Vacation Tracker'!$M23:$Z23,0,CZ$4))-1),0)))</f>
        <v>0</v>
      </c>
      <c r="DD20" s="165">
        <f ca="1">SUM(OFFSET('Vacation Tracker'!$M23:$Z23,0,DD$4))</f>
        <v>0</v>
      </c>
      <c r="DE20" s="166">
        <f t="shared" ref="DE20" ca="1" si="791">DD20-DF20</f>
        <v>0</v>
      </c>
      <c r="DF20" s="166">
        <f t="array" aca="1" ref="DF20" ca="1">SUM(IF(RIGHT(OFFSET('Vacation Tracker'!$M23:$Z23,0,DD$4))&lt;&gt;"O",IFERROR(--LEFT(OFFSET('Vacation Tracker'!$M23:$Z23,0,DD$4),LEN(OFFSET('Vacation Tracker'!$M23:$Z23,0,DD$4))-1),0)))</f>
        <v>0</v>
      </c>
      <c r="DG20" s="166">
        <f t="array" aca="1" ref="DG20" ca="1">SUM(IF(RIGHT(OFFSET('Vacation Tracker'!$M23:$Z23,0,DD$4))=DG$8,IFERROR(--LEFT(OFFSET('Vacation Tracker'!$M23:$Z23,0,DD$4),LEN(OFFSET('Vacation Tracker'!$M23:$Z23,0,DD$4))-1),0)))</f>
        <v>0</v>
      </c>
      <c r="DH20" s="165">
        <f ca="1">SUM(OFFSET('Vacation Tracker'!$M23:$Z23,0,DH$4))</f>
        <v>0</v>
      </c>
      <c r="DI20" s="166">
        <f t="shared" ref="DI20" ca="1" si="792">DH20-DJ20</f>
        <v>0</v>
      </c>
      <c r="DJ20" s="166">
        <f t="array" aca="1" ref="DJ20" ca="1">SUM(IF(RIGHT(OFFSET('Vacation Tracker'!$M23:$Z23,0,DH$4))&lt;&gt;"O",IFERROR(--LEFT(OFFSET('Vacation Tracker'!$M23:$Z23,0,DH$4),LEN(OFFSET('Vacation Tracker'!$M23:$Z23,0,DH$4))-1),0)))</f>
        <v>0</v>
      </c>
      <c r="DK20" s="166">
        <f t="array" aca="1" ref="DK20" ca="1">SUM(IF(RIGHT(OFFSET('Vacation Tracker'!$M23:$Z23,0,DH$4))=DK$8,IFERROR(--LEFT(OFFSET('Vacation Tracker'!$M23:$Z23,0,DH$4),LEN(OFFSET('Vacation Tracker'!$M23:$Z23,0,DH$4))-1),0)))</f>
        <v>0</v>
      </c>
      <c r="DL20" s="165">
        <f ca="1">SUM(OFFSET('Vacation Tracker'!$M23:$Z23,0,DL$4))</f>
        <v>0</v>
      </c>
      <c r="DM20" s="166">
        <f t="shared" ref="DM20" ca="1" si="793">DL20-DN20</f>
        <v>0</v>
      </c>
      <c r="DN20" s="166">
        <f t="array" aca="1" ref="DN20" ca="1">SUM(IF(RIGHT(OFFSET('Vacation Tracker'!$M23:$Z23,0,DL$4))&lt;&gt;"O",IFERROR(--LEFT(OFFSET('Vacation Tracker'!$M23:$Z23,0,DL$4),LEN(OFFSET('Vacation Tracker'!$M23:$Z23,0,DL$4))-1),0)))</f>
        <v>0</v>
      </c>
      <c r="DO20" s="166">
        <f t="array" aca="1" ref="DO20" ca="1">SUM(IF(RIGHT(OFFSET('Vacation Tracker'!$M23:$Z23,0,DL$4))=DO$8,IFERROR(--LEFT(OFFSET('Vacation Tracker'!$M23:$Z23,0,DL$4),LEN(OFFSET('Vacation Tracker'!$M23:$Z23,0,DL$4))-1),0)))</f>
        <v>0</v>
      </c>
      <c r="DP20" s="165">
        <f ca="1">SUM(OFFSET('Vacation Tracker'!$M23:$Z23,0,DP$4))</f>
        <v>0</v>
      </c>
      <c r="DQ20" s="166">
        <f t="shared" ref="DQ20" ca="1" si="794">DP20-DR20</f>
        <v>0</v>
      </c>
      <c r="DR20" s="166">
        <f t="array" aca="1" ref="DR20" ca="1">SUM(IF(RIGHT(OFFSET('Vacation Tracker'!$M23:$Z23,0,DP$4))&lt;&gt;"O",IFERROR(--LEFT(OFFSET('Vacation Tracker'!$M23:$Z23,0,DP$4),LEN(OFFSET('Vacation Tracker'!$M23:$Z23,0,DP$4))-1),0)))</f>
        <v>0</v>
      </c>
      <c r="DS20" s="166">
        <f t="array" aca="1" ref="DS20" ca="1">SUM(IF(RIGHT(OFFSET('Vacation Tracker'!$M23:$Z23,0,DP$4))=DS$8,IFERROR(--LEFT(OFFSET('Vacation Tracker'!$M23:$Z23,0,DP$4),LEN(OFFSET('Vacation Tracker'!$M23:$Z23,0,DP$4))-1),0)))</f>
        <v>0</v>
      </c>
      <c r="DT20" s="165">
        <f ca="1">SUM(OFFSET('Vacation Tracker'!$M23:$Z23,0,DT$4))</f>
        <v>0</v>
      </c>
      <c r="DU20" s="166">
        <f t="shared" ref="DU20" ca="1" si="795">DT20-DV20</f>
        <v>0</v>
      </c>
      <c r="DV20" s="166">
        <f t="array" aca="1" ref="DV20" ca="1">SUM(IF(RIGHT(OFFSET('Vacation Tracker'!$M23:$Z23,0,DT$4))&lt;&gt;"O",IFERROR(--LEFT(OFFSET('Vacation Tracker'!$M23:$Z23,0,DT$4),LEN(OFFSET('Vacation Tracker'!$M23:$Z23,0,DT$4))-1),0)))</f>
        <v>0</v>
      </c>
      <c r="DW20" s="166">
        <f t="array" aca="1" ref="DW20" ca="1">SUM(IF(RIGHT(OFFSET('Vacation Tracker'!$M23:$Z23,0,DT$4))=DW$8,IFERROR(--LEFT(OFFSET('Vacation Tracker'!$M23:$Z23,0,DT$4),LEN(OFFSET('Vacation Tracker'!$M23:$Z23,0,DT$4))-1),0)))</f>
        <v>0</v>
      </c>
      <c r="DX20" s="165">
        <f ca="1">SUM(OFFSET('Vacation Tracker'!$M23:$Z23,0,DX$4))</f>
        <v>0</v>
      </c>
      <c r="DY20" s="166">
        <f t="shared" ref="DY20" ca="1" si="796">DX20-DZ20</f>
        <v>0</v>
      </c>
      <c r="DZ20" s="166">
        <f t="array" aca="1" ref="DZ20" ca="1">SUM(IF(RIGHT(OFFSET('Vacation Tracker'!$M23:$Z23,0,DX$4))&lt;&gt;"O",IFERROR(--LEFT(OFFSET('Vacation Tracker'!$M23:$Z23,0,DX$4),LEN(OFFSET('Vacation Tracker'!$M23:$Z23,0,DX$4))-1),0)))</f>
        <v>0</v>
      </c>
      <c r="EA20" s="166">
        <f t="array" aca="1" ref="EA20" ca="1">SUM(IF(RIGHT(OFFSET('Vacation Tracker'!$M23:$Z23,0,DX$4))=EA$8,IFERROR(--LEFT(OFFSET('Vacation Tracker'!$M23:$Z23,0,DX$4),LEN(OFFSET('Vacation Tracker'!$M23:$Z23,0,DX$4))-1),0)))</f>
        <v>0</v>
      </c>
      <c r="EB20" s="165">
        <f ca="1">SUM(OFFSET('Vacation Tracker'!$M23:$Z23,0,EB$4))</f>
        <v>0</v>
      </c>
      <c r="EC20" s="166">
        <f t="shared" ref="EC20" ca="1" si="797">EB20-ED20</f>
        <v>0</v>
      </c>
      <c r="ED20" s="166">
        <f t="array" aca="1" ref="ED20" ca="1">SUM(IF(RIGHT(OFFSET('Vacation Tracker'!$M23:$Z23,0,EB$4))&lt;&gt;"O",IFERROR(--LEFT(OFFSET('Vacation Tracker'!$M23:$Z23,0,EB$4),LEN(OFFSET('Vacation Tracker'!$M23:$Z23,0,EB$4))-1),0)))</f>
        <v>0</v>
      </c>
      <c r="EE20" s="166">
        <f t="array" aca="1" ref="EE20" ca="1">SUM(IF(RIGHT(OFFSET('Vacation Tracker'!$M23:$Z23,0,EB$4))=EE$8,IFERROR(--LEFT(OFFSET('Vacation Tracker'!$M23:$Z23,0,EB$4),LEN(OFFSET('Vacation Tracker'!$M23:$Z23,0,EB$4))-1),0)))</f>
        <v>0</v>
      </c>
      <c r="EF20" s="165">
        <f ca="1">SUM(OFFSET('Vacation Tracker'!$M23:$Z23,0,EF$4))</f>
        <v>0</v>
      </c>
      <c r="EG20" s="166">
        <f t="shared" ref="EG20" ca="1" si="798">EF20-EH20</f>
        <v>0</v>
      </c>
      <c r="EH20" s="166">
        <f t="array" aca="1" ref="EH20" ca="1">SUM(IF(RIGHT(OFFSET('Vacation Tracker'!$M23:$Z23,0,EF$4))&lt;&gt;"O",IFERROR(--LEFT(OFFSET('Vacation Tracker'!$M23:$Z23,0,EF$4),LEN(OFFSET('Vacation Tracker'!$M23:$Z23,0,EF$4))-1),0)))</f>
        <v>0</v>
      </c>
      <c r="EI20" s="166">
        <f t="array" aca="1" ref="EI20" ca="1">SUM(IF(RIGHT(OFFSET('Vacation Tracker'!$M23:$Z23,0,EF$4))=EI$8,IFERROR(--LEFT(OFFSET('Vacation Tracker'!$M23:$Z23,0,EF$4),LEN(OFFSET('Vacation Tracker'!$M23:$Z23,0,EF$4))-1),0)))</f>
        <v>0</v>
      </c>
      <c r="EJ20" s="165">
        <f ca="1">SUM(OFFSET('Vacation Tracker'!$M23:$Z23,0,EJ$4))</f>
        <v>0</v>
      </c>
      <c r="EK20" s="166">
        <f t="shared" ref="EK20" ca="1" si="799">EJ20-EL20</f>
        <v>0</v>
      </c>
      <c r="EL20" s="166">
        <f t="array" aca="1" ref="EL20" ca="1">SUM(IF(RIGHT(OFFSET('Vacation Tracker'!$M23:$Z23,0,EJ$4))&lt;&gt;"O",IFERROR(--LEFT(OFFSET('Vacation Tracker'!$M23:$Z23,0,EJ$4),LEN(OFFSET('Vacation Tracker'!$M23:$Z23,0,EJ$4))-1),0)))</f>
        <v>0</v>
      </c>
      <c r="EM20" s="166">
        <f t="array" aca="1" ref="EM20" ca="1">SUM(IF(RIGHT(OFFSET('Vacation Tracker'!$M23:$Z23,0,EJ$4))=EM$8,IFERROR(--LEFT(OFFSET('Vacation Tracker'!$M23:$Z23,0,EJ$4),LEN(OFFSET('Vacation Tracker'!$M23:$Z23,0,EJ$4))-1),0)))</f>
        <v>0</v>
      </c>
      <c r="EN20" s="165">
        <f ca="1">SUM(OFFSET('Vacation Tracker'!$M23:$Z23,0,EN$4))</f>
        <v>0</v>
      </c>
      <c r="EO20" s="166">
        <f t="shared" ref="EO20" ca="1" si="800">EN20-EP20</f>
        <v>0</v>
      </c>
      <c r="EP20" s="166">
        <f t="array" aca="1" ref="EP20" ca="1">SUM(IF(RIGHT(OFFSET('Vacation Tracker'!$M23:$Z23,0,EN$4))&lt;&gt;"O",IFERROR(--LEFT(OFFSET('Vacation Tracker'!$M23:$Z23,0,EN$4),LEN(OFFSET('Vacation Tracker'!$M23:$Z23,0,EN$4))-1),0)))</f>
        <v>0</v>
      </c>
      <c r="EQ20" s="166">
        <f t="array" aca="1" ref="EQ20" ca="1">SUM(IF(RIGHT(OFFSET('Vacation Tracker'!$M23:$Z23,0,EN$4))=EQ$8,IFERROR(--LEFT(OFFSET('Vacation Tracker'!$M23:$Z23,0,EN$4),LEN(OFFSET('Vacation Tracker'!$M23:$Z23,0,EN$4))-1),0)))</f>
        <v>0</v>
      </c>
      <c r="ER20" s="165">
        <f ca="1">SUM(OFFSET('Vacation Tracker'!$M23:$Z23,0,ER$4))</f>
        <v>0</v>
      </c>
      <c r="ES20" s="166">
        <f t="shared" ref="ES20" ca="1" si="801">ER20-ET20</f>
        <v>0</v>
      </c>
      <c r="ET20" s="166">
        <f t="array" aca="1" ref="ET20" ca="1">SUM(IF(RIGHT(OFFSET('Vacation Tracker'!$M23:$Z23,0,ER$4))&lt;&gt;"O",IFERROR(--LEFT(OFFSET('Vacation Tracker'!$M23:$Z23,0,ER$4),LEN(OFFSET('Vacation Tracker'!$M23:$Z23,0,ER$4))-1),0)))</f>
        <v>0</v>
      </c>
      <c r="EU20" s="166">
        <f t="array" aca="1" ref="EU20" ca="1">SUM(IF(RIGHT(OFFSET('Vacation Tracker'!$M23:$Z23,0,ER$4))=EU$8,IFERROR(--LEFT(OFFSET('Vacation Tracker'!$M23:$Z23,0,ER$4),LEN(OFFSET('Vacation Tracker'!$M23:$Z23,0,ER$4))-1),0)))</f>
        <v>0</v>
      </c>
      <c r="EV20" s="165">
        <f ca="1">SUM(OFFSET('Vacation Tracker'!$M23:$Z23,0,EV$4))</f>
        <v>0</v>
      </c>
      <c r="EW20" s="166">
        <f t="shared" ref="EW20" ca="1" si="802">EV20-EX20</f>
        <v>0</v>
      </c>
      <c r="EX20" s="166">
        <f t="array" aca="1" ref="EX20" ca="1">SUM(IF(RIGHT(OFFSET('Vacation Tracker'!$M23:$Z23,0,EV$4))&lt;&gt;"O",IFERROR(--LEFT(OFFSET('Vacation Tracker'!$M23:$Z23,0,EV$4),LEN(OFFSET('Vacation Tracker'!$M23:$Z23,0,EV$4))-1),0)))</f>
        <v>0</v>
      </c>
      <c r="EY20" s="166">
        <f t="array" aca="1" ref="EY20" ca="1">SUM(IF(RIGHT(OFFSET('Vacation Tracker'!$M23:$Z23,0,EV$4))=EY$8,IFERROR(--LEFT(OFFSET('Vacation Tracker'!$M23:$Z23,0,EV$4),LEN(OFFSET('Vacation Tracker'!$M23:$Z23,0,EV$4))-1),0)))</f>
        <v>0</v>
      </c>
      <c r="EZ20" s="165">
        <f ca="1">SUM(OFFSET('Vacation Tracker'!$M23:$Z23,0,EZ$4))</f>
        <v>0</v>
      </c>
      <c r="FA20" s="166">
        <f t="shared" ref="FA20" ca="1" si="803">EZ20-FB20</f>
        <v>0</v>
      </c>
      <c r="FB20" s="166">
        <f t="array" aca="1" ref="FB20" ca="1">SUM(IF(RIGHT(OFFSET('Vacation Tracker'!$M23:$Z23,0,EZ$4))&lt;&gt;"O",IFERROR(--LEFT(OFFSET('Vacation Tracker'!$M23:$Z23,0,EZ$4),LEN(OFFSET('Vacation Tracker'!$M23:$Z23,0,EZ$4))-1),0)))</f>
        <v>0</v>
      </c>
      <c r="FC20" s="166">
        <f t="array" aca="1" ref="FC20" ca="1">SUM(IF(RIGHT(OFFSET('Vacation Tracker'!$M23:$Z23,0,EZ$4))=FC$8,IFERROR(--LEFT(OFFSET('Vacation Tracker'!$M23:$Z23,0,EZ$4),LEN(OFFSET('Vacation Tracker'!$M23:$Z23,0,EZ$4))-1),0)))</f>
        <v>0</v>
      </c>
      <c r="FD20" s="165">
        <f ca="1">SUM(OFFSET('Vacation Tracker'!$M23:$Z23,0,FD$4))</f>
        <v>0</v>
      </c>
      <c r="FE20" s="166">
        <f t="shared" ref="FE20" ca="1" si="804">FD20-FF20</f>
        <v>0</v>
      </c>
      <c r="FF20" s="166">
        <f t="array" aca="1" ref="FF20" ca="1">SUM(IF(RIGHT(OFFSET('Vacation Tracker'!$M23:$Z23,0,FD$4))&lt;&gt;"O",IFERROR(--LEFT(OFFSET('Vacation Tracker'!$M23:$Z23,0,FD$4),LEN(OFFSET('Vacation Tracker'!$M23:$Z23,0,FD$4))-1),0)))</f>
        <v>0</v>
      </c>
      <c r="FG20" s="166">
        <f t="array" aca="1" ref="FG20" ca="1">SUM(IF(RIGHT(OFFSET('Vacation Tracker'!$M23:$Z23,0,FD$4))=FG$8,IFERROR(--LEFT(OFFSET('Vacation Tracker'!$M23:$Z23,0,FD$4),LEN(OFFSET('Vacation Tracker'!$M23:$Z23,0,FD$4))-1),0)))</f>
        <v>0</v>
      </c>
      <c r="FH20" s="165">
        <f ca="1">SUM(OFFSET('Vacation Tracker'!$M23:$Z23,0,FH$4))</f>
        <v>0</v>
      </c>
      <c r="FI20" s="166">
        <f t="shared" ref="FI20" ca="1" si="805">FH20-FJ20</f>
        <v>0</v>
      </c>
      <c r="FJ20" s="166">
        <f t="array" aca="1" ref="FJ20" ca="1">SUM(IF(RIGHT(OFFSET('Vacation Tracker'!$M23:$Z23,0,FH$4))&lt;&gt;"O",IFERROR(--LEFT(OFFSET('Vacation Tracker'!$M23:$Z23,0,FH$4),LEN(OFFSET('Vacation Tracker'!$M23:$Z23,0,FH$4))-1),0)))</f>
        <v>0</v>
      </c>
      <c r="FK20" s="166">
        <f t="array" aca="1" ref="FK20" ca="1">SUM(IF(RIGHT(OFFSET('Vacation Tracker'!$M23:$Z23,0,FH$4))=FK$8,IFERROR(--LEFT(OFFSET('Vacation Tracker'!$M23:$Z23,0,FH$4),LEN(OFFSET('Vacation Tracker'!$M23:$Z23,0,FH$4))-1),0)))</f>
        <v>0</v>
      </c>
      <c r="FL20" s="165">
        <f ca="1">SUM(OFFSET('Vacation Tracker'!$M23:$Z23,0,FL$4))</f>
        <v>0</v>
      </c>
      <c r="FM20" s="166">
        <f t="shared" ref="FM20" ca="1" si="806">FL20-FN20</f>
        <v>0</v>
      </c>
      <c r="FN20" s="166">
        <f t="array" aca="1" ref="FN20" ca="1">SUM(IF(RIGHT(OFFSET('Vacation Tracker'!$M23:$Z23,0,FL$4))&lt;&gt;"O",IFERROR(--LEFT(OFFSET('Vacation Tracker'!$M23:$Z23,0,FL$4),LEN(OFFSET('Vacation Tracker'!$M23:$Z23,0,FL$4))-1),0)))</f>
        <v>0</v>
      </c>
      <c r="FO20" s="166">
        <f t="array" aca="1" ref="FO20" ca="1">SUM(IF(RIGHT(OFFSET('Vacation Tracker'!$M23:$Z23,0,FL$4))=FO$8,IFERROR(--LEFT(OFFSET('Vacation Tracker'!$M23:$Z23,0,FL$4),LEN(OFFSET('Vacation Tracker'!$M23:$Z23,0,FL$4))-1),0)))</f>
        <v>0</v>
      </c>
      <c r="FP20" s="165">
        <f ca="1">SUM(OFFSET('Vacation Tracker'!$M23:$Z23,0,FP$4))</f>
        <v>0</v>
      </c>
      <c r="FQ20" s="166">
        <f t="shared" ref="FQ20" ca="1" si="807">FP20-FR20</f>
        <v>0</v>
      </c>
      <c r="FR20" s="166">
        <f t="array" aca="1" ref="FR20" ca="1">SUM(IF(RIGHT(OFFSET('Vacation Tracker'!$M23:$Z23,0,FP$4))&lt;&gt;"O",IFERROR(--LEFT(OFFSET('Vacation Tracker'!$M23:$Z23,0,FP$4),LEN(OFFSET('Vacation Tracker'!$M23:$Z23,0,FP$4))-1),0)))</f>
        <v>0</v>
      </c>
      <c r="FS20" s="166">
        <f t="array" aca="1" ref="FS20" ca="1">SUM(IF(RIGHT(OFFSET('Vacation Tracker'!$M23:$Z23,0,FP$4))=FS$8,IFERROR(--LEFT(OFFSET('Vacation Tracker'!$M23:$Z23,0,FP$4),LEN(OFFSET('Vacation Tracker'!$M23:$Z23,0,FP$4))-1),0)))</f>
        <v>0</v>
      </c>
      <c r="FT20" s="165">
        <f ca="1">SUM(OFFSET('Vacation Tracker'!$M23:$Z23,0,FT$4))</f>
        <v>0</v>
      </c>
      <c r="FU20" s="166">
        <f t="shared" ref="FU20" ca="1" si="808">FT20-FV20</f>
        <v>0</v>
      </c>
      <c r="FV20" s="166">
        <f t="array" aca="1" ref="FV20" ca="1">SUM(IF(RIGHT(OFFSET('Vacation Tracker'!$M23:$Z23,0,FT$4))&lt;&gt;"O",IFERROR(--LEFT(OFFSET('Vacation Tracker'!$M23:$Z23,0,FT$4),LEN(OFFSET('Vacation Tracker'!$M23:$Z23,0,FT$4))-1),0)))</f>
        <v>0</v>
      </c>
      <c r="FW20" s="166">
        <f t="array" aca="1" ref="FW20" ca="1">SUM(IF(RIGHT(OFFSET('Vacation Tracker'!$M23:$Z23,0,FT$4))=FW$8,IFERROR(--LEFT(OFFSET('Vacation Tracker'!$M23:$Z23,0,FT$4),LEN(OFFSET('Vacation Tracker'!$M23:$Z23,0,FT$4))-1),0)))</f>
        <v>0</v>
      </c>
      <c r="FX20" s="165">
        <f ca="1">SUM(OFFSET('Vacation Tracker'!$M23:$Z23,0,FX$4))</f>
        <v>0</v>
      </c>
      <c r="FY20" s="166">
        <f t="shared" ref="FY20" ca="1" si="809">FX20-FZ20</f>
        <v>0</v>
      </c>
      <c r="FZ20" s="166">
        <f t="array" aca="1" ref="FZ20" ca="1">SUM(IF(RIGHT(OFFSET('Vacation Tracker'!$M23:$Z23,0,FX$4))&lt;&gt;"O",IFERROR(--LEFT(OFFSET('Vacation Tracker'!$M23:$Z23,0,FX$4),LEN(OFFSET('Vacation Tracker'!$M23:$Z23,0,FX$4))-1),0)))</f>
        <v>0</v>
      </c>
      <c r="GA20" s="166">
        <f t="array" aca="1" ref="GA20" ca="1">SUM(IF(RIGHT(OFFSET('Vacation Tracker'!$M23:$Z23,0,FX$4))=GA$8,IFERROR(--LEFT(OFFSET('Vacation Tracker'!$M23:$Z23,0,FX$4),LEN(OFFSET('Vacation Tracker'!$M23:$Z23,0,FX$4))-1),0)))</f>
        <v>0</v>
      </c>
      <c r="GB20" s="165">
        <f ca="1">SUM(OFFSET('Vacation Tracker'!$M23:$Z23,0,GB$4))</f>
        <v>0</v>
      </c>
      <c r="GC20" s="166">
        <f t="shared" ref="GC20" ca="1" si="810">GB20-GD20</f>
        <v>0</v>
      </c>
      <c r="GD20" s="166">
        <f t="array" aca="1" ref="GD20" ca="1">SUM(IF(RIGHT(OFFSET('Vacation Tracker'!$M23:$Z23,0,GB$4))&lt;&gt;"O",IFERROR(--LEFT(OFFSET('Vacation Tracker'!$M23:$Z23,0,GB$4),LEN(OFFSET('Vacation Tracker'!$M23:$Z23,0,GB$4))-1),0)))</f>
        <v>0</v>
      </c>
      <c r="GE20" s="166">
        <f t="array" aca="1" ref="GE20" ca="1">SUM(IF(RIGHT(OFFSET('Vacation Tracker'!$M23:$Z23,0,GB$4))=GE$8,IFERROR(--LEFT(OFFSET('Vacation Tracker'!$M23:$Z23,0,GB$4),LEN(OFFSET('Vacation Tracker'!$M23:$Z23,0,GB$4))-1),0)))</f>
        <v>0</v>
      </c>
      <c r="GF20" s="165">
        <f ca="1">SUM(OFFSET('Vacation Tracker'!$M23:$Z23,0,GF$4))</f>
        <v>0</v>
      </c>
      <c r="GG20" s="166">
        <f t="shared" ref="GG20" ca="1" si="811">GF20-GH20</f>
        <v>0</v>
      </c>
      <c r="GH20" s="166">
        <f t="array" aca="1" ref="GH20" ca="1">SUM(IF(RIGHT(OFFSET('Vacation Tracker'!$M23:$Z23,0,GF$4))&lt;&gt;"O",IFERROR(--LEFT(OFFSET('Vacation Tracker'!$M23:$Z23,0,GF$4),LEN(OFFSET('Vacation Tracker'!$M23:$Z23,0,GF$4))-1),0)))</f>
        <v>0</v>
      </c>
      <c r="GI20" s="166">
        <f t="array" aca="1" ref="GI20" ca="1">SUM(IF(RIGHT(OFFSET('Vacation Tracker'!$M23:$Z23,0,GF$4))=GI$8,IFERROR(--LEFT(OFFSET('Vacation Tracker'!$M23:$Z23,0,GF$4),LEN(OFFSET('Vacation Tracker'!$M23:$Z23,0,GF$4))-1),0)))</f>
        <v>0</v>
      </c>
      <c r="GJ20" s="165">
        <f ca="1">SUM(OFFSET('Vacation Tracker'!$M23:$Z23,0,GJ$4))</f>
        <v>0</v>
      </c>
      <c r="GK20" s="166">
        <f t="shared" ref="GK20" ca="1" si="812">GJ20-GL20</f>
        <v>0</v>
      </c>
      <c r="GL20" s="166">
        <f t="array" aca="1" ref="GL20" ca="1">SUM(IF(RIGHT(OFFSET('Vacation Tracker'!$M23:$Z23,0,GJ$4))&lt;&gt;"O",IFERROR(--LEFT(OFFSET('Vacation Tracker'!$M23:$Z23,0,GJ$4),LEN(OFFSET('Vacation Tracker'!$M23:$Z23,0,GJ$4))-1),0)))</f>
        <v>0</v>
      </c>
      <c r="GM20" s="166">
        <f t="array" aca="1" ref="GM20" ca="1">SUM(IF(RIGHT(OFFSET('Vacation Tracker'!$M23:$Z23,0,GJ$4))=GM$8,IFERROR(--LEFT(OFFSET('Vacation Tracker'!$M23:$Z23,0,GJ$4),LEN(OFFSET('Vacation Tracker'!$M23:$Z23,0,GJ$4))-1),0)))</f>
        <v>0</v>
      </c>
      <c r="GN20" s="165">
        <f ca="1">SUM(OFFSET('Vacation Tracker'!$M23:$Z23,0,GN$4))</f>
        <v>0</v>
      </c>
      <c r="GO20" s="166">
        <f t="shared" ref="GO20" ca="1" si="813">GN20-GP20</f>
        <v>0</v>
      </c>
      <c r="GP20" s="166">
        <f t="array" aca="1" ref="GP20" ca="1">SUM(IF(RIGHT(OFFSET('Vacation Tracker'!$M23:$Z23,0,GN$4))&lt;&gt;"O",IFERROR(--LEFT(OFFSET('Vacation Tracker'!$M23:$Z23,0,GN$4),LEN(OFFSET('Vacation Tracker'!$M23:$Z23,0,GN$4))-1),0)))</f>
        <v>0</v>
      </c>
      <c r="GQ20" s="166">
        <f t="array" aca="1" ref="GQ20" ca="1">SUM(IF(RIGHT(OFFSET('Vacation Tracker'!$M23:$Z23,0,GN$4))=GQ$8,IFERROR(--LEFT(OFFSET('Vacation Tracker'!$M23:$Z23,0,GN$4),LEN(OFFSET('Vacation Tracker'!$M23:$Z23,0,GN$4))-1),0)))</f>
        <v>0</v>
      </c>
      <c r="GR20" s="165">
        <f ca="1">SUM(OFFSET('Vacation Tracker'!$M23:$Z23,0,GR$4))</f>
        <v>0</v>
      </c>
      <c r="GS20" s="166">
        <f t="shared" ref="GS20" ca="1" si="814">GR20-GT20</f>
        <v>0</v>
      </c>
      <c r="GT20" s="166">
        <f t="array" aca="1" ref="GT20" ca="1">SUM(IF(RIGHT(OFFSET('Vacation Tracker'!$M23:$Z23,0,GR$4))&lt;&gt;"O",IFERROR(--LEFT(OFFSET('Vacation Tracker'!$M23:$Z23,0,GR$4),LEN(OFFSET('Vacation Tracker'!$M23:$Z23,0,GR$4))-1),0)))</f>
        <v>0</v>
      </c>
      <c r="GU20" s="166">
        <f t="array" aca="1" ref="GU20" ca="1">SUM(IF(RIGHT(OFFSET('Vacation Tracker'!$M23:$Z23,0,GR$4))=GU$8,IFERROR(--LEFT(OFFSET('Vacation Tracker'!$M23:$Z23,0,GR$4),LEN(OFFSET('Vacation Tracker'!$M23:$Z23,0,GR$4))-1),0)))</f>
        <v>0</v>
      </c>
      <c r="GV20" s="165">
        <f ca="1">SUM(OFFSET('Vacation Tracker'!$M23:$Z23,0,GV$4))</f>
        <v>0</v>
      </c>
      <c r="GW20" s="166">
        <f t="shared" ref="GW20" ca="1" si="815">GV20-GX20</f>
        <v>0</v>
      </c>
      <c r="GX20" s="166">
        <f t="array" aca="1" ref="GX20" ca="1">SUM(IF(RIGHT(OFFSET('Vacation Tracker'!$M23:$Z23,0,GV$4))&lt;&gt;"O",IFERROR(--LEFT(OFFSET('Vacation Tracker'!$M23:$Z23,0,GV$4),LEN(OFFSET('Vacation Tracker'!$M23:$Z23,0,GV$4))-1),0)))</f>
        <v>0</v>
      </c>
      <c r="GY20" s="166">
        <f t="array" aca="1" ref="GY20" ca="1">SUM(IF(RIGHT(OFFSET('Vacation Tracker'!$M23:$Z23,0,GV$4))=GY$8,IFERROR(--LEFT(OFFSET('Vacation Tracker'!$M23:$Z23,0,GV$4),LEN(OFFSET('Vacation Tracker'!$M23:$Z23,0,GV$4))-1),0)))</f>
        <v>0</v>
      </c>
      <c r="GZ20" s="165">
        <f ca="1">SUM(OFFSET('Vacation Tracker'!$M23:$Z23,0,GZ$4))</f>
        <v>0</v>
      </c>
      <c r="HA20" s="166">
        <f t="shared" ref="HA20" ca="1" si="816">GZ20-HB20</f>
        <v>0</v>
      </c>
      <c r="HB20" s="166">
        <f t="array" aca="1" ref="HB20" ca="1">SUM(IF(RIGHT(OFFSET('Vacation Tracker'!$M23:$Z23,0,GZ$4))&lt;&gt;"O",IFERROR(--LEFT(OFFSET('Vacation Tracker'!$M23:$Z23,0,GZ$4),LEN(OFFSET('Vacation Tracker'!$M23:$Z23,0,GZ$4))-1),0)))</f>
        <v>0</v>
      </c>
      <c r="HC20" s="166">
        <f t="array" aca="1" ref="HC20" ca="1">SUM(IF(RIGHT(OFFSET('Vacation Tracker'!$M23:$Z23,0,GZ$4))=HC$8,IFERROR(--LEFT(OFFSET('Vacation Tracker'!$M23:$Z23,0,GZ$4),LEN(OFFSET('Vacation Tracker'!$M23:$Z23,0,GZ$4))-1),0)))</f>
        <v>0</v>
      </c>
      <c r="HD20" s="165">
        <f ca="1">SUM(OFFSET('Vacation Tracker'!$M23:$Z23,0,HD$4))</f>
        <v>0</v>
      </c>
      <c r="HE20" s="166">
        <f t="shared" ref="HE20" ca="1" si="817">HD20-HF20</f>
        <v>0</v>
      </c>
      <c r="HF20" s="166">
        <f t="array" aca="1" ref="HF20" ca="1">SUM(IF(RIGHT(OFFSET('Vacation Tracker'!$M23:$Z23,0,HD$4))&lt;&gt;"O",IFERROR(--LEFT(OFFSET('Vacation Tracker'!$M23:$Z23,0,HD$4),LEN(OFFSET('Vacation Tracker'!$M23:$Z23,0,HD$4))-1),0)))</f>
        <v>0</v>
      </c>
      <c r="HG20" s="166">
        <f t="array" aca="1" ref="HG20" ca="1">SUM(IF(RIGHT(OFFSET('Vacation Tracker'!$M23:$Z23,0,HD$4))=HG$8,IFERROR(--LEFT(OFFSET('Vacation Tracker'!$M23:$Z23,0,HD$4),LEN(OFFSET('Vacation Tracker'!$M23:$Z23,0,HD$4))-1),0)))</f>
        <v>0</v>
      </c>
      <c r="HH20" s="165">
        <f ca="1">SUM(OFFSET('Vacation Tracker'!$M23:$Z23,0,HH$4))</f>
        <v>0</v>
      </c>
      <c r="HI20" s="166">
        <f t="shared" ref="HI20" ca="1" si="818">HH20-HJ20</f>
        <v>0</v>
      </c>
      <c r="HJ20" s="166">
        <f t="array" aca="1" ref="HJ20" ca="1">SUM(IF(RIGHT(OFFSET('Vacation Tracker'!$M23:$Z23,0,HH$4))&lt;&gt;"O",IFERROR(--LEFT(OFFSET('Vacation Tracker'!$M23:$Z23,0,HH$4),LEN(OFFSET('Vacation Tracker'!$M23:$Z23,0,HH$4))-1),0)))</f>
        <v>0</v>
      </c>
      <c r="HK20" s="166">
        <f t="array" aca="1" ref="HK20" ca="1">SUM(IF(RIGHT(OFFSET('Vacation Tracker'!$M23:$Z23,0,HH$4))=HK$8,IFERROR(--LEFT(OFFSET('Vacation Tracker'!$M23:$Z23,0,HH$4),LEN(OFFSET('Vacation Tracker'!$M23:$Z23,0,HH$4))-1),0)))</f>
        <v>0</v>
      </c>
      <c r="HL20" s="165">
        <f ca="1">SUM(OFFSET('Vacation Tracker'!$M23:$Z23,0,HL$4))</f>
        <v>0</v>
      </c>
      <c r="HM20" s="166">
        <f t="shared" ref="HM20" ca="1" si="819">HL20-HN20</f>
        <v>0</v>
      </c>
      <c r="HN20" s="166">
        <f t="array" aca="1" ref="HN20" ca="1">SUM(IF(RIGHT(OFFSET('Vacation Tracker'!$M23:$Z23,0,HL$4))&lt;&gt;"O",IFERROR(--LEFT(OFFSET('Vacation Tracker'!$M23:$Z23,0,HL$4),LEN(OFFSET('Vacation Tracker'!$M23:$Z23,0,HL$4))-1),0)))</f>
        <v>0</v>
      </c>
      <c r="HO20" s="166">
        <f t="array" aca="1" ref="HO20" ca="1">SUM(IF(RIGHT(OFFSET('Vacation Tracker'!$M23:$Z23,0,HL$4))=HO$8,IFERROR(--LEFT(OFFSET('Vacation Tracker'!$M23:$Z23,0,HL$4),LEN(OFFSET('Vacation Tracker'!$M23:$Z23,0,HL$4))-1),0)))</f>
        <v>0</v>
      </c>
      <c r="HP20" s="165">
        <f ca="1">SUM(OFFSET('Vacation Tracker'!$M23:$Z23,0,HP$4))</f>
        <v>0</v>
      </c>
      <c r="HQ20" s="166">
        <f t="shared" ref="HQ20" ca="1" si="820">HP20-HR20</f>
        <v>0</v>
      </c>
      <c r="HR20" s="166">
        <f t="array" aca="1" ref="HR20" ca="1">SUM(IF(RIGHT(OFFSET('Vacation Tracker'!$M23:$Z23,0,HP$4))&lt;&gt;"O",IFERROR(--LEFT(OFFSET('Vacation Tracker'!$M23:$Z23,0,HP$4),LEN(OFFSET('Vacation Tracker'!$M23:$Z23,0,HP$4))-1),0)))</f>
        <v>0</v>
      </c>
      <c r="HS20" s="165">
        <f t="array" aca="1" ref="HS20" ca="1">SUM(IF(RIGHT(OFFSET('Vacation Tracker'!$M23:$Z23,0,HP$4))=HS$8,IFERROR(--LEFT(OFFSET('Vacation Tracker'!$M23:$Z23,0,HP$4),LEN(OFFSET('Vacation Tracker'!$M23:$Z23,0,HP$4))-1),0)))</f>
        <v>0</v>
      </c>
    </row>
    <row r="21" spans="2:227" ht="15" customHeight="1" x14ac:dyDescent="0.3">
      <c r="B21" s="162">
        <f>IF('Vacation Tracker'!B24&lt;&gt;"",'Vacation Tracker'!B24,"")</f>
        <v>13</v>
      </c>
      <c r="C21" s="163" t="str">
        <f>IF('Vacation Tracker'!C24&lt;&gt;"",'Vacation Tracker'!C24,"")</f>
        <v>John Doe 13</v>
      </c>
      <c r="D21" s="205">
        <f>IF('Vacation Tracker'!D24&lt;&gt;"",'Vacation Tracker'!D24,"")</f>
        <v>41978</v>
      </c>
      <c r="E21" s="205" t="str">
        <f>IF('Vacation Tracker'!E24&lt;&gt;"",'Vacation Tracker'!E24,"")</f>
        <v/>
      </c>
      <c r="F21" s="163" t="str">
        <f>IF('Vacation Tracker'!F24&lt;&gt;"",'Vacation Tracker'!F24,"")</f>
        <v>Finance</v>
      </c>
      <c r="G21" s="163" t="str">
        <f>IF('Vacation Tracker'!G24&lt;&gt;"",'Vacation Tracker'!G24,"")</f>
        <v>Permanent</v>
      </c>
      <c r="H21" s="164">
        <f t="shared" ca="1" si="258"/>
        <v>56</v>
      </c>
      <c r="I21" s="164">
        <f t="shared" ca="1" si="258"/>
        <v>53.5</v>
      </c>
      <c r="J21" s="164">
        <f t="shared" ca="1" si="258"/>
        <v>2.5</v>
      </c>
      <c r="K21" s="164">
        <f t="shared" ca="1" si="259"/>
        <v>0</v>
      </c>
      <c r="L21" s="165">
        <f ca="1">SUM(OFFSET('Vacation Tracker'!$M24:$Z24,0,L$4))</f>
        <v>8</v>
      </c>
      <c r="M21" s="166">
        <f t="shared" ca="1" si="204"/>
        <v>8</v>
      </c>
      <c r="N21" s="166">
        <f t="array" aca="1" ref="N21" ca="1">SUM(IF(RIGHT(OFFSET('Vacation Tracker'!$M24:$Z24,0,L$4))&lt;&gt;"O",IFERROR(--LEFT(OFFSET('Vacation Tracker'!$M24:$Z24,0,L$4),LEN(OFFSET('Vacation Tracker'!$M24:$Z24,0,L$4))-1),0)))</f>
        <v>0</v>
      </c>
      <c r="O21" s="166">
        <f t="array" aca="1" ref="O21" ca="1">SUM(IF(RIGHT(OFFSET('Vacation Tracker'!$M24:$Z24,0,L$4))=O$8,IFERROR(--LEFT(OFFSET('Vacation Tracker'!$M24:$Z24,0,L$4),LEN(OFFSET('Vacation Tracker'!$M24:$Z24,0,L$4))-1),0)))</f>
        <v>0</v>
      </c>
      <c r="P21" s="165">
        <f ca="1">SUM(OFFSET('Vacation Tracker'!$M24:$Z24,0,P$4))</f>
        <v>40</v>
      </c>
      <c r="Q21" s="166">
        <f t="shared" ca="1" si="205"/>
        <v>37.5</v>
      </c>
      <c r="R21" s="166">
        <f t="array" aca="1" ref="R21" ca="1">SUM(IF(RIGHT(OFFSET('Vacation Tracker'!$M24:$Z24,0,P$4))&lt;&gt;"O",IFERROR(--LEFT(OFFSET('Vacation Tracker'!$M24:$Z24,0,P$4),LEN(OFFSET('Vacation Tracker'!$M24:$Z24,0,P$4))-1),0)))</f>
        <v>2.5</v>
      </c>
      <c r="S21" s="166">
        <f t="array" aca="1" ref="S21" ca="1">SUM(IF(RIGHT(OFFSET('Vacation Tracker'!$M24:$Z24,0,P$4))=S$8,IFERROR(--LEFT(OFFSET('Vacation Tracker'!$M24:$Z24,0,P$4),LEN(OFFSET('Vacation Tracker'!$M24:$Z24,0,P$4))-1),0)))</f>
        <v>0</v>
      </c>
      <c r="T21" s="165">
        <f ca="1">SUM(OFFSET('Vacation Tracker'!$M24:$Z24,0,T$4))</f>
        <v>8</v>
      </c>
      <c r="U21" s="166">
        <f t="shared" ca="1" si="206"/>
        <v>8</v>
      </c>
      <c r="V21" s="166">
        <f t="array" aca="1" ref="V21" ca="1">SUM(IF(RIGHT(OFFSET('Vacation Tracker'!$M24:$Z24,0,T$4))&lt;&gt;"O",IFERROR(--LEFT(OFFSET('Vacation Tracker'!$M24:$Z24,0,T$4),LEN(OFFSET('Vacation Tracker'!$M24:$Z24,0,T$4))-1),0)))</f>
        <v>0</v>
      </c>
      <c r="W21" s="166">
        <f t="array" aca="1" ref="W21" ca="1">SUM(IF(RIGHT(OFFSET('Vacation Tracker'!$M24:$Z24,0,T$4))=W$8,IFERROR(--LEFT(OFFSET('Vacation Tracker'!$M24:$Z24,0,T$4),LEN(OFFSET('Vacation Tracker'!$M24:$Z24,0,T$4))-1),0)))</f>
        <v>0</v>
      </c>
      <c r="X21" s="165">
        <f ca="1">SUM(OFFSET('Vacation Tracker'!$M24:$Z24,0,X$4))</f>
        <v>0</v>
      </c>
      <c r="Y21" s="166">
        <f t="shared" ref="Y21" ca="1" si="821">X21-Z21</f>
        <v>0</v>
      </c>
      <c r="Z21" s="166">
        <f t="array" aca="1" ref="Z21" ca="1">SUM(IF(RIGHT(OFFSET('Vacation Tracker'!$M24:$Z24,0,X$4))&lt;&gt;"O",IFERROR(--LEFT(OFFSET('Vacation Tracker'!$M24:$Z24,0,X$4),LEN(OFFSET('Vacation Tracker'!$M24:$Z24,0,X$4))-1),0)))</f>
        <v>0</v>
      </c>
      <c r="AA21" s="166">
        <f t="array" aca="1" ref="AA21" ca="1">SUM(IF(RIGHT(OFFSET('Vacation Tracker'!$M24:$Z24,0,X$4))=AA$8,IFERROR(--LEFT(OFFSET('Vacation Tracker'!$M24:$Z24,0,X$4),LEN(OFFSET('Vacation Tracker'!$M24:$Z24,0,X$4))-1),0)))</f>
        <v>0</v>
      </c>
      <c r="AB21" s="165">
        <f ca="1">SUM(OFFSET('Vacation Tracker'!$M24:$Z24,0,AB$4))</f>
        <v>0</v>
      </c>
      <c r="AC21" s="166">
        <f t="shared" ref="AC21" ca="1" si="822">AB21-AD21</f>
        <v>0</v>
      </c>
      <c r="AD21" s="166">
        <f t="array" aca="1" ref="AD21" ca="1">SUM(IF(RIGHT(OFFSET('Vacation Tracker'!$M24:$Z24,0,AB$4))&lt;&gt;"O",IFERROR(--LEFT(OFFSET('Vacation Tracker'!$M24:$Z24,0,AB$4),LEN(OFFSET('Vacation Tracker'!$M24:$Z24,0,AB$4))-1),0)))</f>
        <v>0</v>
      </c>
      <c r="AE21" s="166">
        <f t="array" aca="1" ref="AE21" ca="1">SUM(IF(RIGHT(OFFSET('Vacation Tracker'!$M24:$Z24,0,AB$4))=AE$8,IFERROR(--LEFT(OFFSET('Vacation Tracker'!$M24:$Z24,0,AB$4),LEN(OFFSET('Vacation Tracker'!$M24:$Z24,0,AB$4))-1),0)))</f>
        <v>0</v>
      </c>
      <c r="AF21" s="165">
        <f ca="1">SUM(OFFSET('Vacation Tracker'!$M24:$Z24,0,AF$4))</f>
        <v>0</v>
      </c>
      <c r="AG21" s="166">
        <f t="shared" ref="AG21" ca="1" si="823">AF21-AH21</f>
        <v>0</v>
      </c>
      <c r="AH21" s="166">
        <f t="array" aca="1" ref="AH21" ca="1">SUM(IF(RIGHT(OFFSET('Vacation Tracker'!$M24:$Z24,0,AF$4))&lt;&gt;"O",IFERROR(--LEFT(OFFSET('Vacation Tracker'!$M24:$Z24,0,AF$4),LEN(OFFSET('Vacation Tracker'!$M24:$Z24,0,AF$4))-1),0)))</f>
        <v>0</v>
      </c>
      <c r="AI21" s="166">
        <f t="array" aca="1" ref="AI21" ca="1">SUM(IF(RIGHT(OFFSET('Vacation Tracker'!$M24:$Z24,0,AF$4))=AI$8,IFERROR(--LEFT(OFFSET('Vacation Tracker'!$M24:$Z24,0,AF$4),LEN(OFFSET('Vacation Tracker'!$M24:$Z24,0,AF$4))-1),0)))</f>
        <v>0</v>
      </c>
      <c r="AJ21" s="165">
        <f ca="1">SUM(OFFSET('Vacation Tracker'!$M24:$Z24,0,AJ$4))</f>
        <v>0</v>
      </c>
      <c r="AK21" s="166">
        <f t="shared" ref="AK21" ca="1" si="824">AJ21-AL21</f>
        <v>0</v>
      </c>
      <c r="AL21" s="166">
        <f t="array" aca="1" ref="AL21" ca="1">SUM(IF(RIGHT(OFFSET('Vacation Tracker'!$M24:$Z24,0,AJ$4))&lt;&gt;"O",IFERROR(--LEFT(OFFSET('Vacation Tracker'!$M24:$Z24,0,AJ$4),LEN(OFFSET('Vacation Tracker'!$M24:$Z24,0,AJ$4))-1),0)))</f>
        <v>0</v>
      </c>
      <c r="AM21" s="166">
        <f t="array" aca="1" ref="AM21" ca="1">SUM(IF(RIGHT(OFFSET('Vacation Tracker'!$M24:$Z24,0,AJ$4))=AM$8,IFERROR(--LEFT(OFFSET('Vacation Tracker'!$M24:$Z24,0,AJ$4),LEN(OFFSET('Vacation Tracker'!$M24:$Z24,0,AJ$4))-1),0)))</f>
        <v>0</v>
      </c>
      <c r="AN21" s="165">
        <f ca="1">SUM(OFFSET('Vacation Tracker'!$M24:$Z24,0,AN$4))</f>
        <v>0</v>
      </c>
      <c r="AO21" s="166">
        <f t="shared" ref="AO21" ca="1" si="825">AN21-AP21</f>
        <v>0</v>
      </c>
      <c r="AP21" s="166">
        <f t="array" aca="1" ref="AP21" ca="1">SUM(IF(RIGHT(OFFSET('Vacation Tracker'!$M24:$Z24,0,AN$4))&lt;&gt;"O",IFERROR(--LEFT(OFFSET('Vacation Tracker'!$M24:$Z24,0,AN$4),LEN(OFFSET('Vacation Tracker'!$M24:$Z24,0,AN$4))-1),0)))</f>
        <v>0</v>
      </c>
      <c r="AQ21" s="166">
        <f t="array" aca="1" ref="AQ21" ca="1">SUM(IF(RIGHT(OFFSET('Vacation Tracker'!$M24:$Z24,0,AN$4))=AQ$8,IFERROR(--LEFT(OFFSET('Vacation Tracker'!$M24:$Z24,0,AN$4),LEN(OFFSET('Vacation Tracker'!$M24:$Z24,0,AN$4))-1),0)))</f>
        <v>0</v>
      </c>
      <c r="AR21" s="165">
        <f ca="1">SUM(OFFSET('Vacation Tracker'!$M24:$Z24,0,AR$4))</f>
        <v>0</v>
      </c>
      <c r="AS21" s="166">
        <f t="shared" ref="AS21" ca="1" si="826">AR21-AT21</f>
        <v>0</v>
      </c>
      <c r="AT21" s="166">
        <f t="array" aca="1" ref="AT21" ca="1">SUM(IF(RIGHT(OFFSET('Vacation Tracker'!$M24:$Z24,0,AR$4))&lt;&gt;"O",IFERROR(--LEFT(OFFSET('Vacation Tracker'!$M24:$Z24,0,AR$4),LEN(OFFSET('Vacation Tracker'!$M24:$Z24,0,AR$4))-1),0)))</f>
        <v>0</v>
      </c>
      <c r="AU21" s="166">
        <f t="array" aca="1" ref="AU21" ca="1">SUM(IF(RIGHT(OFFSET('Vacation Tracker'!$M24:$Z24,0,AR$4))=AU$8,IFERROR(--LEFT(OFFSET('Vacation Tracker'!$M24:$Z24,0,AR$4),LEN(OFFSET('Vacation Tracker'!$M24:$Z24,0,AR$4))-1),0)))</f>
        <v>0</v>
      </c>
      <c r="AV21" s="165">
        <f ca="1">SUM(OFFSET('Vacation Tracker'!$M24:$Z24,0,AV$4))</f>
        <v>0</v>
      </c>
      <c r="AW21" s="166">
        <f t="shared" ref="AW21" ca="1" si="827">AV21-AX21</f>
        <v>0</v>
      </c>
      <c r="AX21" s="166">
        <f t="array" aca="1" ref="AX21" ca="1">SUM(IF(RIGHT(OFFSET('Vacation Tracker'!$M24:$Z24,0,AV$4))&lt;&gt;"O",IFERROR(--LEFT(OFFSET('Vacation Tracker'!$M24:$Z24,0,AV$4),LEN(OFFSET('Vacation Tracker'!$M24:$Z24,0,AV$4))-1),0)))</f>
        <v>0</v>
      </c>
      <c r="AY21" s="166">
        <f t="array" aca="1" ref="AY21" ca="1">SUM(IF(RIGHT(OFFSET('Vacation Tracker'!$M24:$Z24,0,AV$4))=AY$8,IFERROR(--LEFT(OFFSET('Vacation Tracker'!$M24:$Z24,0,AV$4),LEN(OFFSET('Vacation Tracker'!$M24:$Z24,0,AV$4))-1),0)))</f>
        <v>0</v>
      </c>
      <c r="AZ21" s="165">
        <f ca="1">SUM(OFFSET('Vacation Tracker'!$M24:$Z24,0,AZ$4))</f>
        <v>0</v>
      </c>
      <c r="BA21" s="166">
        <f t="shared" ref="BA21" ca="1" si="828">AZ21-BB21</f>
        <v>0</v>
      </c>
      <c r="BB21" s="166">
        <f t="array" aca="1" ref="BB21" ca="1">SUM(IF(RIGHT(OFFSET('Vacation Tracker'!$M24:$Z24,0,AZ$4))&lt;&gt;"O",IFERROR(--LEFT(OFFSET('Vacation Tracker'!$M24:$Z24,0,AZ$4),LEN(OFFSET('Vacation Tracker'!$M24:$Z24,0,AZ$4))-1),0)))</f>
        <v>0</v>
      </c>
      <c r="BC21" s="166">
        <f t="array" aca="1" ref="BC21" ca="1">SUM(IF(RIGHT(OFFSET('Vacation Tracker'!$M24:$Z24,0,AZ$4))=BC$8,IFERROR(--LEFT(OFFSET('Vacation Tracker'!$M24:$Z24,0,AZ$4),LEN(OFFSET('Vacation Tracker'!$M24:$Z24,0,AZ$4))-1),0)))</f>
        <v>0</v>
      </c>
      <c r="BD21" s="165">
        <f ca="1">SUM(OFFSET('Vacation Tracker'!$M24:$Z24,0,BD$4))</f>
        <v>0</v>
      </c>
      <c r="BE21" s="166">
        <f t="shared" ref="BE21" ca="1" si="829">BD21-BF21</f>
        <v>0</v>
      </c>
      <c r="BF21" s="166">
        <f t="array" aca="1" ref="BF21" ca="1">SUM(IF(RIGHT(OFFSET('Vacation Tracker'!$M24:$Z24,0,BD$4))&lt;&gt;"O",IFERROR(--LEFT(OFFSET('Vacation Tracker'!$M24:$Z24,0,BD$4),LEN(OFFSET('Vacation Tracker'!$M24:$Z24,0,BD$4))-1),0)))</f>
        <v>0</v>
      </c>
      <c r="BG21" s="166">
        <f t="array" aca="1" ref="BG21" ca="1">SUM(IF(RIGHT(OFFSET('Vacation Tracker'!$M24:$Z24,0,BD$4))=BG$8,IFERROR(--LEFT(OFFSET('Vacation Tracker'!$M24:$Z24,0,BD$4),LEN(OFFSET('Vacation Tracker'!$M24:$Z24,0,BD$4))-1),0)))</f>
        <v>0</v>
      </c>
      <c r="BH21" s="165">
        <f ca="1">SUM(OFFSET('Vacation Tracker'!$M24:$Z24,0,BH$4))</f>
        <v>0</v>
      </c>
      <c r="BI21" s="166">
        <f t="shared" ref="BI21" ca="1" si="830">BH21-BJ21</f>
        <v>0</v>
      </c>
      <c r="BJ21" s="166">
        <f t="array" aca="1" ref="BJ21" ca="1">SUM(IF(RIGHT(OFFSET('Vacation Tracker'!$M24:$Z24,0,BH$4))&lt;&gt;"O",IFERROR(--LEFT(OFFSET('Vacation Tracker'!$M24:$Z24,0,BH$4),LEN(OFFSET('Vacation Tracker'!$M24:$Z24,0,BH$4))-1),0)))</f>
        <v>0</v>
      </c>
      <c r="BK21" s="166">
        <f t="array" aca="1" ref="BK21" ca="1">SUM(IF(RIGHT(OFFSET('Vacation Tracker'!$M24:$Z24,0,BH$4))=BK$8,IFERROR(--LEFT(OFFSET('Vacation Tracker'!$M24:$Z24,0,BH$4),LEN(OFFSET('Vacation Tracker'!$M24:$Z24,0,BH$4))-1),0)))</f>
        <v>0</v>
      </c>
      <c r="BL21" s="165">
        <f ca="1">SUM(OFFSET('Vacation Tracker'!$M24:$Z24,0,BL$4))</f>
        <v>0</v>
      </c>
      <c r="BM21" s="166">
        <f t="shared" ref="BM21" ca="1" si="831">BL21-BN21</f>
        <v>0</v>
      </c>
      <c r="BN21" s="166">
        <f t="array" aca="1" ref="BN21" ca="1">SUM(IF(RIGHT(OFFSET('Vacation Tracker'!$M24:$Z24,0,BL$4))&lt;&gt;"O",IFERROR(--LEFT(OFFSET('Vacation Tracker'!$M24:$Z24,0,BL$4),LEN(OFFSET('Vacation Tracker'!$M24:$Z24,0,BL$4))-1),0)))</f>
        <v>0</v>
      </c>
      <c r="BO21" s="166">
        <f t="array" aca="1" ref="BO21" ca="1">SUM(IF(RIGHT(OFFSET('Vacation Tracker'!$M24:$Z24,0,BL$4))=BO$8,IFERROR(--LEFT(OFFSET('Vacation Tracker'!$M24:$Z24,0,BL$4),LEN(OFFSET('Vacation Tracker'!$M24:$Z24,0,BL$4))-1),0)))</f>
        <v>0</v>
      </c>
      <c r="BP21" s="165">
        <f ca="1">SUM(OFFSET('Vacation Tracker'!$M24:$Z24,0,BP$4))</f>
        <v>0</v>
      </c>
      <c r="BQ21" s="166">
        <f t="shared" ref="BQ21" ca="1" si="832">BP21-BR21</f>
        <v>0</v>
      </c>
      <c r="BR21" s="166">
        <f t="array" aca="1" ref="BR21" ca="1">SUM(IF(RIGHT(OFFSET('Vacation Tracker'!$M24:$Z24,0,BP$4))&lt;&gt;"O",IFERROR(--LEFT(OFFSET('Vacation Tracker'!$M24:$Z24,0,BP$4),LEN(OFFSET('Vacation Tracker'!$M24:$Z24,0,BP$4))-1),0)))</f>
        <v>0</v>
      </c>
      <c r="BS21" s="166">
        <f t="array" aca="1" ref="BS21" ca="1">SUM(IF(RIGHT(OFFSET('Vacation Tracker'!$M24:$Z24,0,BP$4))=BS$8,IFERROR(--LEFT(OFFSET('Vacation Tracker'!$M24:$Z24,0,BP$4),LEN(OFFSET('Vacation Tracker'!$M24:$Z24,0,BP$4))-1),0)))</f>
        <v>0</v>
      </c>
      <c r="BT21" s="165">
        <f ca="1">SUM(OFFSET('Vacation Tracker'!$M24:$Z24,0,BT$4))</f>
        <v>0</v>
      </c>
      <c r="BU21" s="166">
        <f t="shared" ref="BU21" ca="1" si="833">BT21-BV21</f>
        <v>0</v>
      </c>
      <c r="BV21" s="166">
        <f t="array" aca="1" ref="BV21" ca="1">SUM(IF(RIGHT(OFFSET('Vacation Tracker'!$M24:$Z24,0,BT$4))&lt;&gt;"O",IFERROR(--LEFT(OFFSET('Vacation Tracker'!$M24:$Z24,0,BT$4),LEN(OFFSET('Vacation Tracker'!$M24:$Z24,0,BT$4))-1),0)))</f>
        <v>0</v>
      </c>
      <c r="BW21" s="166">
        <f t="array" aca="1" ref="BW21" ca="1">SUM(IF(RIGHT(OFFSET('Vacation Tracker'!$M24:$Z24,0,BT$4))=BW$8,IFERROR(--LEFT(OFFSET('Vacation Tracker'!$M24:$Z24,0,BT$4),LEN(OFFSET('Vacation Tracker'!$M24:$Z24,0,BT$4))-1),0)))</f>
        <v>0</v>
      </c>
      <c r="BX21" s="165">
        <f ca="1">SUM(OFFSET('Vacation Tracker'!$M24:$Z24,0,BX$4))</f>
        <v>0</v>
      </c>
      <c r="BY21" s="166">
        <f t="shared" ref="BY21" ca="1" si="834">BX21-BZ21</f>
        <v>0</v>
      </c>
      <c r="BZ21" s="166">
        <f t="array" aca="1" ref="BZ21" ca="1">SUM(IF(RIGHT(OFFSET('Vacation Tracker'!$M24:$Z24,0,BX$4))&lt;&gt;"O",IFERROR(--LEFT(OFFSET('Vacation Tracker'!$M24:$Z24,0,BX$4),LEN(OFFSET('Vacation Tracker'!$M24:$Z24,0,BX$4))-1),0)))</f>
        <v>0</v>
      </c>
      <c r="CA21" s="166">
        <f t="array" aca="1" ref="CA21" ca="1">SUM(IF(RIGHT(OFFSET('Vacation Tracker'!$M24:$Z24,0,BX$4))=CA$8,IFERROR(--LEFT(OFFSET('Vacation Tracker'!$M24:$Z24,0,BX$4),LEN(OFFSET('Vacation Tracker'!$M24:$Z24,0,BX$4))-1),0)))</f>
        <v>0</v>
      </c>
      <c r="CB21" s="165">
        <f ca="1">SUM(OFFSET('Vacation Tracker'!$M24:$Z24,0,CB$4))</f>
        <v>0</v>
      </c>
      <c r="CC21" s="166">
        <f t="shared" ref="CC21" ca="1" si="835">CB21-CD21</f>
        <v>0</v>
      </c>
      <c r="CD21" s="166">
        <f t="array" aca="1" ref="CD21" ca="1">SUM(IF(RIGHT(OFFSET('Vacation Tracker'!$M24:$Z24,0,CB$4))&lt;&gt;"O",IFERROR(--LEFT(OFFSET('Vacation Tracker'!$M24:$Z24,0,CB$4),LEN(OFFSET('Vacation Tracker'!$M24:$Z24,0,CB$4))-1),0)))</f>
        <v>0</v>
      </c>
      <c r="CE21" s="166">
        <f t="array" aca="1" ref="CE21" ca="1">SUM(IF(RIGHT(OFFSET('Vacation Tracker'!$M24:$Z24,0,CB$4))=CE$8,IFERROR(--LEFT(OFFSET('Vacation Tracker'!$M24:$Z24,0,CB$4),LEN(OFFSET('Vacation Tracker'!$M24:$Z24,0,CB$4))-1),0)))</f>
        <v>0</v>
      </c>
      <c r="CF21" s="165">
        <f ca="1">SUM(OFFSET('Vacation Tracker'!$M24:$Z24,0,CF$4))</f>
        <v>0</v>
      </c>
      <c r="CG21" s="166">
        <f t="shared" ref="CG21" ca="1" si="836">CF21-CH21</f>
        <v>0</v>
      </c>
      <c r="CH21" s="166">
        <f t="array" aca="1" ref="CH21" ca="1">SUM(IF(RIGHT(OFFSET('Vacation Tracker'!$M24:$Z24,0,CF$4))&lt;&gt;"O",IFERROR(--LEFT(OFFSET('Vacation Tracker'!$M24:$Z24,0,CF$4),LEN(OFFSET('Vacation Tracker'!$M24:$Z24,0,CF$4))-1),0)))</f>
        <v>0</v>
      </c>
      <c r="CI21" s="166">
        <f t="array" aca="1" ref="CI21" ca="1">SUM(IF(RIGHT(OFFSET('Vacation Tracker'!$M24:$Z24,0,CF$4))=CI$8,IFERROR(--LEFT(OFFSET('Vacation Tracker'!$M24:$Z24,0,CF$4),LEN(OFFSET('Vacation Tracker'!$M24:$Z24,0,CF$4))-1),0)))</f>
        <v>0</v>
      </c>
      <c r="CJ21" s="165">
        <f ca="1">SUM(OFFSET('Vacation Tracker'!$M24:$Z24,0,CJ$4))</f>
        <v>0</v>
      </c>
      <c r="CK21" s="166">
        <f t="shared" ref="CK21" ca="1" si="837">CJ21-CL21</f>
        <v>0</v>
      </c>
      <c r="CL21" s="166">
        <f t="array" aca="1" ref="CL21" ca="1">SUM(IF(RIGHT(OFFSET('Vacation Tracker'!$M24:$Z24,0,CJ$4))&lt;&gt;"O",IFERROR(--LEFT(OFFSET('Vacation Tracker'!$M24:$Z24,0,CJ$4),LEN(OFFSET('Vacation Tracker'!$M24:$Z24,0,CJ$4))-1),0)))</f>
        <v>0</v>
      </c>
      <c r="CM21" s="166">
        <f t="array" aca="1" ref="CM21" ca="1">SUM(IF(RIGHT(OFFSET('Vacation Tracker'!$M24:$Z24,0,CJ$4))=CM$8,IFERROR(--LEFT(OFFSET('Vacation Tracker'!$M24:$Z24,0,CJ$4),LEN(OFFSET('Vacation Tracker'!$M24:$Z24,0,CJ$4))-1),0)))</f>
        <v>0</v>
      </c>
      <c r="CN21" s="165">
        <f ca="1">SUM(OFFSET('Vacation Tracker'!$M24:$Z24,0,CN$4))</f>
        <v>0</v>
      </c>
      <c r="CO21" s="166">
        <f t="shared" ref="CO21" ca="1" si="838">CN21-CP21</f>
        <v>0</v>
      </c>
      <c r="CP21" s="166">
        <f t="array" aca="1" ref="CP21" ca="1">SUM(IF(RIGHT(OFFSET('Vacation Tracker'!$M24:$Z24,0,CN$4))&lt;&gt;"O",IFERROR(--LEFT(OFFSET('Vacation Tracker'!$M24:$Z24,0,CN$4),LEN(OFFSET('Vacation Tracker'!$M24:$Z24,0,CN$4))-1),0)))</f>
        <v>0</v>
      </c>
      <c r="CQ21" s="166">
        <f t="array" aca="1" ref="CQ21" ca="1">SUM(IF(RIGHT(OFFSET('Vacation Tracker'!$M24:$Z24,0,CN$4))=CQ$8,IFERROR(--LEFT(OFFSET('Vacation Tracker'!$M24:$Z24,0,CN$4),LEN(OFFSET('Vacation Tracker'!$M24:$Z24,0,CN$4))-1),0)))</f>
        <v>0</v>
      </c>
      <c r="CR21" s="165">
        <f ca="1">SUM(OFFSET('Vacation Tracker'!$M24:$Z24,0,CR$4))</f>
        <v>0</v>
      </c>
      <c r="CS21" s="166">
        <f t="shared" ref="CS21" ca="1" si="839">CR21-CT21</f>
        <v>0</v>
      </c>
      <c r="CT21" s="166">
        <f t="array" aca="1" ref="CT21" ca="1">SUM(IF(RIGHT(OFFSET('Vacation Tracker'!$M24:$Z24,0,CR$4))&lt;&gt;"O",IFERROR(--LEFT(OFFSET('Vacation Tracker'!$M24:$Z24,0,CR$4),LEN(OFFSET('Vacation Tracker'!$M24:$Z24,0,CR$4))-1),0)))</f>
        <v>0</v>
      </c>
      <c r="CU21" s="166">
        <f t="array" aca="1" ref="CU21" ca="1">SUM(IF(RIGHT(OFFSET('Vacation Tracker'!$M24:$Z24,0,CR$4))=CU$8,IFERROR(--LEFT(OFFSET('Vacation Tracker'!$M24:$Z24,0,CR$4),LEN(OFFSET('Vacation Tracker'!$M24:$Z24,0,CR$4))-1),0)))</f>
        <v>0</v>
      </c>
      <c r="CV21" s="165">
        <f ca="1">SUM(OFFSET('Vacation Tracker'!$M24:$Z24,0,CV$4))</f>
        <v>0</v>
      </c>
      <c r="CW21" s="166">
        <f t="shared" ref="CW21" ca="1" si="840">CV21-CX21</f>
        <v>0</v>
      </c>
      <c r="CX21" s="166">
        <f t="array" aca="1" ref="CX21" ca="1">SUM(IF(RIGHT(OFFSET('Vacation Tracker'!$M24:$Z24,0,CV$4))&lt;&gt;"O",IFERROR(--LEFT(OFFSET('Vacation Tracker'!$M24:$Z24,0,CV$4),LEN(OFFSET('Vacation Tracker'!$M24:$Z24,0,CV$4))-1),0)))</f>
        <v>0</v>
      </c>
      <c r="CY21" s="166">
        <f t="array" aca="1" ref="CY21" ca="1">SUM(IF(RIGHT(OFFSET('Vacation Tracker'!$M24:$Z24,0,CV$4))=CY$8,IFERROR(--LEFT(OFFSET('Vacation Tracker'!$M24:$Z24,0,CV$4),LEN(OFFSET('Vacation Tracker'!$M24:$Z24,0,CV$4))-1),0)))</f>
        <v>0</v>
      </c>
      <c r="CZ21" s="165">
        <f ca="1">SUM(OFFSET('Vacation Tracker'!$M24:$Z24,0,CZ$4))</f>
        <v>0</v>
      </c>
      <c r="DA21" s="166">
        <f t="shared" ref="DA21" ca="1" si="841">CZ21-DB21</f>
        <v>0</v>
      </c>
      <c r="DB21" s="166">
        <f t="array" aca="1" ref="DB21" ca="1">SUM(IF(RIGHT(OFFSET('Vacation Tracker'!$M24:$Z24,0,CZ$4))&lt;&gt;"O",IFERROR(--LEFT(OFFSET('Vacation Tracker'!$M24:$Z24,0,CZ$4),LEN(OFFSET('Vacation Tracker'!$M24:$Z24,0,CZ$4))-1),0)))</f>
        <v>0</v>
      </c>
      <c r="DC21" s="166">
        <f t="array" aca="1" ref="DC21" ca="1">SUM(IF(RIGHT(OFFSET('Vacation Tracker'!$M24:$Z24,0,CZ$4))=DC$8,IFERROR(--LEFT(OFFSET('Vacation Tracker'!$M24:$Z24,0,CZ$4),LEN(OFFSET('Vacation Tracker'!$M24:$Z24,0,CZ$4))-1),0)))</f>
        <v>0</v>
      </c>
      <c r="DD21" s="165">
        <f ca="1">SUM(OFFSET('Vacation Tracker'!$M24:$Z24,0,DD$4))</f>
        <v>0</v>
      </c>
      <c r="DE21" s="166">
        <f t="shared" ref="DE21" ca="1" si="842">DD21-DF21</f>
        <v>0</v>
      </c>
      <c r="DF21" s="166">
        <f t="array" aca="1" ref="DF21" ca="1">SUM(IF(RIGHT(OFFSET('Vacation Tracker'!$M24:$Z24,0,DD$4))&lt;&gt;"O",IFERROR(--LEFT(OFFSET('Vacation Tracker'!$M24:$Z24,0,DD$4),LEN(OFFSET('Vacation Tracker'!$M24:$Z24,0,DD$4))-1),0)))</f>
        <v>0</v>
      </c>
      <c r="DG21" s="166">
        <f t="array" aca="1" ref="DG21" ca="1">SUM(IF(RIGHT(OFFSET('Vacation Tracker'!$M24:$Z24,0,DD$4))=DG$8,IFERROR(--LEFT(OFFSET('Vacation Tracker'!$M24:$Z24,0,DD$4),LEN(OFFSET('Vacation Tracker'!$M24:$Z24,0,DD$4))-1),0)))</f>
        <v>0</v>
      </c>
      <c r="DH21" s="165">
        <f ca="1">SUM(OFFSET('Vacation Tracker'!$M24:$Z24,0,DH$4))</f>
        <v>0</v>
      </c>
      <c r="DI21" s="166">
        <f t="shared" ref="DI21" ca="1" si="843">DH21-DJ21</f>
        <v>0</v>
      </c>
      <c r="DJ21" s="166">
        <f t="array" aca="1" ref="DJ21" ca="1">SUM(IF(RIGHT(OFFSET('Vacation Tracker'!$M24:$Z24,0,DH$4))&lt;&gt;"O",IFERROR(--LEFT(OFFSET('Vacation Tracker'!$M24:$Z24,0,DH$4),LEN(OFFSET('Vacation Tracker'!$M24:$Z24,0,DH$4))-1),0)))</f>
        <v>0</v>
      </c>
      <c r="DK21" s="166">
        <f t="array" aca="1" ref="DK21" ca="1">SUM(IF(RIGHT(OFFSET('Vacation Tracker'!$M24:$Z24,0,DH$4))=DK$8,IFERROR(--LEFT(OFFSET('Vacation Tracker'!$M24:$Z24,0,DH$4),LEN(OFFSET('Vacation Tracker'!$M24:$Z24,0,DH$4))-1),0)))</f>
        <v>0</v>
      </c>
      <c r="DL21" s="165">
        <f ca="1">SUM(OFFSET('Vacation Tracker'!$M24:$Z24,0,DL$4))</f>
        <v>0</v>
      </c>
      <c r="DM21" s="166">
        <f t="shared" ref="DM21" ca="1" si="844">DL21-DN21</f>
        <v>0</v>
      </c>
      <c r="DN21" s="166">
        <f t="array" aca="1" ref="DN21" ca="1">SUM(IF(RIGHT(OFFSET('Vacation Tracker'!$M24:$Z24,0,DL$4))&lt;&gt;"O",IFERROR(--LEFT(OFFSET('Vacation Tracker'!$M24:$Z24,0,DL$4),LEN(OFFSET('Vacation Tracker'!$M24:$Z24,0,DL$4))-1),0)))</f>
        <v>0</v>
      </c>
      <c r="DO21" s="166">
        <f t="array" aca="1" ref="DO21" ca="1">SUM(IF(RIGHT(OFFSET('Vacation Tracker'!$M24:$Z24,0,DL$4))=DO$8,IFERROR(--LEFT(OFFSET('Vacation Tracker'!$M24:$Z24,0,DL$4),LEN(OFFSET('Vacation Tracker'!$M24:$Z24,0,DL$4))-1),0)))</f>
        <v>0</v>
      </c>
      <c r="DP21" s="165">
        <f ca="1">SUM(OFFSET('Vacation Tracker'!$M24:$Z24,0,DP$4))</f>
        <v>0</v>
      </c>
      <c r="DQ21" s="166">
        <f t="shared" ref="DQ21" ca="1" si="845">DP21-DR21</f>
        <v>0</v>
      </c>
      <c r="DR21" s="166">
        <f t="array" aca="1" ref="DR21" ca="1">SUM(IF(RIGHT(OFFSET('Vacation Tracker'!$M24:$Z24,0,DP$4))&lt;&gt;"O",IFERROR(--LEFT(OFFSET('Vacation Tracker'!$M24:$Z24,0,DP$4),LEN(OFFSET('Vacation Tracker'!$M24:$Z24,0,DP$4))-1),0)))</f>
        <v>0</v>
      </c>
      <c r="DS21" s="166">
        <f t="array" aca="1" ref="DS21" ca="1">SUM(IF(RIGHT(OFFSET('Vacation Tracker'!$M24:$Z24,0,DP$4))=DS$8,IFERROR(--LEFT(OFFSET('Vacation Tracker'!$M24:$Z24,0,DP$4),LEN(OFFSET('Vacation Tracker'!$M24:$Z24,0,DP$4))-1),0)))</f>
        <v>0</v>
      </c>
      <c r="DT21" s="165">
        <f ca="1">SUM(OFFSET('Vacation Tracker'!$M24:$Z24,0,DT$4))</f>
        <v>0</v>
      </c>
      <c r="DU21" s="166">
        <f t="shared" ref="DU21" ca="1" si="846">DT21-DV21</f>
        <v>0</v>
      </c>
      <c r="DV21" s="166">
        <f t="array" aca="1" ref="DV21" ca="1">SUM(IF(RIGHT(OFFSET('Vacation Tracker'!$M24:$Z24,0,DT$4))&lt;&gt;"O",IFERROR(--LEFT(OFFSET('Vacation Tracker'!$M24:$Z24,0,DT$4),LEN(OFFSET('Vacation Tracker'!$M24:$Z24,0,DT$4))-1),0)))</f>
        <v>0</v>
      </c>
      <c r="DW21" s="166">
        <f t="array" aca="1" ref="DW21" ca="1">SUM(IF(RIGHT(OFFSET('Vacation Tracker'!$M24:$Z24,0,DT$4))=DW$8,IFERROR(--LEFT(OFFSET('Vacation Tracker'!$M24:$Z24,0,DT$4),LEN(OFFSET('Vacation Tracker'!$M24:$Z24,0,DT$4))-1),0)))</f>
        <v>0</v>
      </c>
      <c r="DX21" s="165">
        <f ca="1">SUM(OFFSET('Vacation Tracker'!$M24:$Z24,0,DX$4))</f>
        <v>0</v>
      </c>
      <c r="DY21" s="166">
        <f t="shared" ref="DY21" ca="1" si="847">DX21-DZ21</f>
        <v>0</v>
      </c>
      <c r="DZ21" s="166">
        <f t="array" aca="1" ref="DZ21" ca="1">SUM(IF(RIGHT(OFFSET('Vacation Tracker'!$M24:$Z24,0,DX$4))&lt;&gt;"O",IFERROR(--LEFT(OFFSET('Vacation Tracker'!$M24:$Z24,0,DX$4),LEN(OFFSET('Vacation Tracker'!$M24:$Z24,0,DX$4))-1),0)))</f>
        <v>0</v>
      </c>
      <c r="EA21" s="166">
        <f t="array" aca="1" ref="EA21" ca="1">SUM(IF(RIGHT(OFFSET('Vacation Tracker'!$M24:$Z24,0,DX$4))=EA$8,IFERROR(--LEFT(OFFSET('Vacation Tracker'!$M24:$Z24,0,DX$4),LEN(OFFSET('Vacation Tracker'!$M24:$Z24,0,DX$4))-1),0)))</f>
        <v>0</v>
      </c>
      <c r="EB21" s="165">
        <f ca="1">SUM(OFFSET('Vacation Tracker'!$M24:$Z24,0,EB$4))</f>
        <v>0</v>
      </c>
      <c r="EC21" s="166">
        <f t="shared" ref="EC21" ca="1" si="848">EB21-ED21</f>
        <v>0</v>
      </c>
      <c r="ED21" s="166">
        <f t="array" aca="1" ref="ED21" ca="1">SUM(IF(RIGHT(OFFSET('Vacation Tracker'!$M24:$Z24,0,EB$4))&lt;&gt;"O",IFERROR(--LEFT(OFFSET('Vacation Tracker'!$M24:$Z24,0,EB$4),LEN(OFFSET('Vacation Tracker'!$M24:$Z24,0,EB$4))-1),0)))</f>
        <v>0</v>
      </c>
      <c r="EE21" s="166">
        <f t="array" aca="1" ref="EE21" ca="1">SUM(IF(RIGHT(OFFSET('Vacation Tracker'!$M24:$Z24,0,EB$4))=EE$8,IFERROR(--LEFT(OFFSET('Vacation Tracker'!$M24:$Z24,0,EB$4),LEN(OFFSET('Vacation Tracker'!$M24:$Z24,0,EB$4))-1),0)))</f>
        <v>0</v>
      </c>
      <c r="EF21" s="165">
        <f ca="1">SUM(OFFSET('Vacation Tracker'!$M24:$Z24,0,EF$4))</f>
        <v>0</v>
      </c>
      <c r="EG21" s="166">
        <f t="shared" ref="EG21" ca="1" si="849">EF21-EH21</f>
        <v>0</v>
      </c>
      <c r="EH21" s="166">
        <f t="array" aca="1" ref="EH21" ca="1">SUM(IF(RIGHT(OFFSET('Vacation Tracker'!$M24:$Z24,0,EF$4))&lt;&gt;"O",IFERROR(--LEFT(OFFSET('Vacation Tracker'!$M24:$Z24,0,EF$4),LEN(OFFSET('Vacation Tracker'!$M24:$Z24,0,EF$4))-1),0)))</f>
        <v>0</v>
      </c>
      <c r="EI21" s="166">
        <f t="array" aca="1" ref="EI21" ca="1">SUM(IF(RIGHT(OFFSET('Vacation Tracker'!$M24:$Z24,0,EF$4))=EI$8,IFERROR(--LEFT(OFFSET('Vacation Tracker'!$M24:$Z24,0,EF$4),LEN(OFFSET('Vacation Tracker'!$M24:$Z24,0,EF$4))-1),0)))</f>
        <v>0</v>
      </c>
      <c r="EJ21" s="165">
        <f ca="1">SUM(OFFSET('Vacation Tracker'!$M24:$Z24,0,EJ$4))</f>
        <v>0</v>
      </c>
      <c r="EK21" s="166">
        <f t="shared" ref="EK21" ca="1" si="850">EJ21-EL21</f>
        <v>0</v>
      </c>
      <c r="EL21" s="166">
        <f t="array" aca="1" ref="EL21" ca="1">SUM(IF(RIGHT(OFFSET('Vacation Tracker'!$M24:$Z24,0,EJ$4))&lt;&gt;"O",IFERROR(--LEFT(OFFSET('Vacation Tracker'!$M24:$Z24,0,EJ$4),LEN(OFFSET('Vacation Tracker'!$M24:$Z24,0,EJ$4))-1),0)))</f>
        <v>0</v>
      </c>
      <c r="EM21" s="166">
        <f t="array" aca="1" ref="EM21" ca="1">SUM(IF(RIGHT(OFFSET('Vacation Tracker'!$M24:$Z24,0,EJ$4))=EM$8,IFERROR(--LEFT(OFFSET('Vacation Tracker'!$M24:$Z24,0,EJ$4),LEN(OFFSET('Vacation Tracker'!$M24:$Z24,0,EJ$4))-1),0)))</f>
        <v>0</v>
      </c>
      <c r="EN21" s="165">
        <f ca="1">SUM(OFFSET('Vacation Tracker'!$M24:$Z24,0,EN$4))</f>
        <v>0</v>
      </c>
      <c r="EO21" s="166">
        <f t="shared" ref="EO21" ca="1" si="851">EN21-EP21</f>
        <v>0</v>
      </c>
      <c r="EP21" s="166">
        <f t="array" aca="1" ref="EP21" ca="1">SUM(IF(RIGHT(OFFSET('Vacation Tracker'!$M24:$Z24,0,EN$4))&lt;&gt;"O",IFERROR(--LEFT(OFFSET('Vacation Tracker'!$M24:$Z24,0,EN$4),LEN(OFFSET('Vacation Tracker'!$M24:$Z24,0,EN$4))-1),0)))</f>
        <v>0</v>
      </c>
      <c r="EQ21" s="166">
        <f t="array" aca="1" ref="EQ21" ca="1">SUM(IF(RIGHT(OFFSET('Vacation Tracker'!$M24:$Z24,0,EN$4))=EQ$8,IFERROR(--LEFT(OFFSET('Vacation Tracker'!$M24:$Z24,0,EN$4),LEN(OFFSET('Vacation Tracker'!$M24:$Z24,0,EN$4))-1),0)))</f>
        <v>0</v>
      </c>
      <c r="ER21" s="165">
        <f ca="1">SUM(OFFSET('Vacation Tracker'!$M24:$Z24,0,ER$4))</f>
        <v>0</v>
      </c>
      <c r="ES21" s="166">
        <f t="shared" ref="ES21" ca="1" si="852">ER21-ET21</f>
        <v>0</v>
      </c>
      <c r="ET21" s="166">
        <f t="array" aca="1" ref="ET21" ca="1">SUM(IF(RIGHT(OFFSET('Vacation Tracker'!$M24:$Z24,0,ER$4))&lt;&gt;"O",IFERROR(--LEFT(OFFSET('Vacation Tracker'!$M24:$Z24,0,ER$4),LEN(OFFSET('Vacation Tracker'!$M24:$Z24,0,ER$4))-1),0)))</f>
        <v>0</v>
      </c>
      <c r="EU21" s="166">
        <f t="array" aca="1" ref="EU21" ca="1">SUM(IF(RIGHT(OFFSET('Vacation Tracker'!$M24:$Z24,0,ER$4))=EU$8,IFERROR(--LEFT(OFFSET('Vacation Tracker'!$M24:$Z24,0,ER$4),LEN(OFFSET('Vacation Tracker'!$M24:$Z24,0,ER$4))-1),0)))</f>
        <v>0</v>
      </c>
      <c r="EV21" s="165">
        <f ca="1">SUM(OFFSET('Vacation Tracker'!$M24:$Z24,0,EV$4))</f>
        <v>0</v>
      </c>
      <c r="EW21" s="166">
        <f t="shared" ref="EW21" ca="1" si="853">EV21-EX21</f>
        <v>0</v>
      </c>
      <c r="EX21" s="166">
        <f t="array" aca="1" ref="EX21" ca="1">SUM(IF(RIGHT(OFFSET('Vacation Tracker'!$M24:$Z24,0,EV$4))&lt;&gt;"O",IFERROR(--LEFT(OFFSET('Vacation Tracker'!$M24:$Z24,0,EV$4),LEN(OFFSET('Vacation Tracker'!$M24:$Z24,0,EV$4))-1),0)))</f>
        <v>0</v>
      </c>
      <c r="EY21" s="166">
        <f t="array" aca="1" ref="EY21" ca="1">SUM(IF(RIGHT(OFFSET('Vacation Tracker'!$M24:$Z24,0,EV$4))=EY$8,IFERROR(--LEFT(OFFSET('Vacation Tracker'!$M24:$Z24,0,EV$4),LEN(OFFSET('Vacation Tracker'!$M24:$Z24,0,EV$4))-1),0)))</f>
        <v>0</v>
      </c>
      <c r="EZ21" s="165">
        <f ca="1">SUM(OFFSET('Vacation Tracker'!$M24:$Z24,0,EZ$4))</f>
        <v>0</v>
      </c>
      <c r="FA21" s="166">
        <f t="shared" ref="FA21" ca="1" si="854">EZ21-FB21</f>
        <v>0</v>
      </c>
      <c r="FB21" s="166">
        <f t="array" aca="1" ref="FB21" ca="1">SUM(IF(RIGHT(OFFSET('Vacation Tracker'!$M24:$Z24,0,EZ$4))&lt;&gt;"O",IFERROR(--LEFT(OFFSET('Vacation Tracker'!$M24:$Z24,0,EZ$4),LEN(OFFSET('Vacation Tracker'!$M24:$Z24,0,EZ$4))-1),0)))</f>
        <v>0</v>
      </c>
      <c r="FC21" s="166">
        <f t="array" aca="1" ref="FC21" ca="1">SUM(IF(RIGHT(OFFSET('Vacation Tracker'!$M24:$Z24,0,EZ$4))=FC$8,IFERROR(--LEFT(OFFSET('Vacation Tracker'!$M24:$Z24,0,EZ$4),LEN(OFFSET('Vacation Tracker'!$M24:$Z24,0,EZ$4))-1),0)))</f>
        <v>0</v>
      </c>
      <c r="FD21" s="165">
        <f ca="1">SUM(OFFSET('Vacation Tracker'!$M24:$Z24,0,FD$4))</f>
        <v>0</v>
      </c>
      <c r="FE21" s="166">
        <f t="shared" ref="FE21" ca="1" si="855">FD21-FF21</f>
        <v>0</v>
      </c>
      <c r="FF21" s="166">
        <f t="array" aca="1" ref="FF21" ca="1">SUM(IF(RIGHT(OFFSET('Vacation Tracker'!$M24:$Z24,0,FD$4))&lt;&gt;"O",IFERROR(--LEFT(OFFSET('Vacation Tracker'!$M24:$Z24,0,FD$4),LEN(OFFSET('Vacation Tracker'!$M24:$Z24,0,FD$4))-1),0)))</f>
        <v>0</v>
      </c>
      <c r="FG21" s="166">
        <f t="array" aca="1" ref="FG21" ca="1">SUM(IF(RIGHT(OFFSET('Vacation Tracker'!$M24:$Z24,0,FD$4))=FG$8,IFERROR(--LEFT(OFFSET('Vacation Tracker'!$M24:$Z24,0,FD$4),LEN(OFFSET('Vacation Tracker'!$M24:$Z24,0,FD$4))-1),0)))</f>
        <v>0</v>
      </c>
      <c r="FH21" s="165">
        <f ca="1">SUM(OFFSET('Vacation Tracker'!$M24:$Z24,0,FH$4))</f>
        <v>0</v>
      </c>
      <c r="FI21" s="166">
        <f t="shared" ref="FI21" ca="1" si="856">FH21-FJ21</f>
        <v>0</v>
      </c>
      <c r="FJ21" s="166">
        <f t="array" aca="1" ref="FJ21" ca="1">SUM(IF(RIGHT(OFFSET('Vacation Tracker'!$M24:$Z24,0,FH$4))&lt;&gt;"O",IFERROR(--LEFT(OFFSET('Vacation Tracker'!$M24:$Z24,0,FH$4),LEN(OFFSET('Vacation Tracker'!$M24:$Z24,0,FH$4))-1),0)))</f>
        <v>0</v>
      </c>
      <c r="FK21" s="166">
        <f t="array" aca="1" ref="FK21" ca="1">SUM(IF(RIGHT(OFFSET('Vacation Tracker'!$M24:$Z24,0,FH$4))=FK$8,IFERROR(--LEFT(OFFSET('Vacation Tracker'!$M24:$Z24,0,FH$4),LEN(OFFSET('Vacation Tracker'!$M24:$Z24,0,FH$4))-1),0)))</f>
        <v>0</v>
      </c>
      <c r="FL21" s="165">
        <f ca="1">SUM(OFFSET('Vacation Tracker'!$M24:$Z24,0,FL$4))</f>
        <v>0</v>
      </c>
      <c r="FM21" s="166">
        <f t="shared" ref="FM21" ca="1" si="857">FL21-FN21</f>
        <v>0</v>
      </c>
      <c r="FN21" s="166">
        <f t="array" aca="1" ref="FN21" ca="1">SUM(IF(RIGHT(OFFSET('Vacation Tracker'!$M24:$Z24,0,FL$4))&lt;&gt;"O",IFERROR(--LEFT(OFFSET('Vacation Tracker'!$M24:$Z24,0,FL$4),LEN(OFFSET('Vacation Tracker'!$M24:$Z24,0,FL$4))-1),0)))</f>
        <v>0</v>
      </c>
      <c r="FO21" s="166">
        <f t="array" aca="1" ref="FO21" ca="1">SUM(IF(RIGHT(OFFSET('Vacation Tracker'!$M24:$Z24,0,FL$4))=FO$8,IFERROR(--LEFT(OFFSET('Vacation Tracker'!$M24:$Z24,0,FL$4),LEN(OFFSET('Vacation Tracker'!$M24:$Z24,0,FL$4))-1),0)))</f>
        <v>0</v>
      </c>
      <c r="FP21" s="165">
        <f ca="1">SUM(OFFSET('Vacation Tracker'!$M24:$Z24,0,FP$4))</f>
        <v>0</v>
      </c>
      <c r="FQ21" s="166">
        <f t="shared" ref="FQ21" ca="1" si="858">FP21-FR21</f>
        <v>0</v>
      </c>
      <c r="FR21" s="166">
        <f t="array" aca="1" ref="FR21" ca="1">SUM(IF(RIGHT(OFFSET('Vacation Tracker'!$M24:$Z24,0,FP$4))&lt;&gt;"O",IFERROR(--LEFT(OFFSET('Vacation Tracker'!$M24:$Z24,0,FP$4),LEN(OFFSET('Vacation Tracker'!$M24:$Z24,0,FP$4))-1),0)))</f>
        <v>0</v>
      </c>
      <c r="FS21" s="166">
        <f t="array" aca="1" ref="FS21" ca="1">SUM(IF(RIGHT(OFFSET('Vacation Tracker'!$M24:$Z24,0,FP$4))=FS$8,IFERROR(--LEFT(OFFSET('Vacation Tracker'!$M24:$Z24,0,FP$4),LEN(OFFSET('Vacation Tracker'!$M24:$Z24,0,FP$4))-1),0)))</f>
        <v>0</v>
      </c>
      <c r="FT21" s="165">
        <f ca="1">SUM(OFFSET('Vacation Tracker'!$M24:$Z24,0,FT$4))</f>
        <v>0</v>
      </c>
      <c r="FU21" s="166">
        <f t="shared" ref="FU21" ca="1" si="859">FT21-FV21</f>
        <v>0</v>
      </c>
      <c r="FV21" s="166">
        <f t="array" aca="1" ref="FV21" ca="1">SUM(IF(RIGHT(OFFSET('Vacation Tracker'!$M24:$Z24,0,FT$4))&lt;&gt;"O",IFERROR(--LEFT(OFFSET('Vacation Tracker'!$M24:$Z24,0,FT$4),LEN(OFFSET('Vacation Tracker'!$M24:$Z24,0,FT$4))-1),0)))</f>
        <v>0</v>
      </c>
      <c r="FW21" s="166">
        <f t="array" aca="1" ref="FW21" ca="1">SUM(IF(RIGHT(OFFSET('Vacation Tracker'!$M24:$Z24,0,FT$4))=FW$8,IFERROR(--LEFT(OFFSET('Vacation Tracker'!$M24:$Z24,0,FT$4),LEN(OFFSET('Vacation Tracker'!$M24:$Z24,0,FT$4))-1),0)))</f>
        <v>0</v>
      </c>
      <c r="FX21" s="165">
        <f ca="1">SUM(OFFSET('Vacation Tracker'!$M24:$Z24,0,FX$4))</f>
        <v>0</v>
      </c>
      <c r="FY21" s="166">
        <f t="shared" ref="FY21" ca="1" si="860">FX21-FZ21</f>
        <v>0</v>
      </c>
      <c r="FZ21" s="166">
        <f t="array" aca="1" ref="FZ21" ca="1">SUM(IF(RIGHT(OFFSET('Vacation Tracker'!$M24:$Z24,0,FX$4))&lt;&gt;"O",IFERROR(--LEFT(OFFSET('Vacation Tracker'!$M24:$Z24,0,FX$4),LEN(OFFSET('Vacation Tracker'!$M24:$Z24,0,FX$4))-1),0)))</f>
        <v>0</v>
      </c>
      <c r="GA21" s="166">
        <f t="array" aca="1" ref="GA21" ca="1">SUM(IF(RIGHT(OFFSET('Vacation Tracker'!$M24:$Z24,0,FX$4))=GA$8,IFERROR(--LEFT(OFFSET('Vacation Tracker'!$M24:$Z24,0,FX$4),LEN(OFFSET('Vacation Tracker'!$M24:$Z24,0,FX$4))-1),0)))</f>
        <v>0</v>
      </c>
      <c r="GB21" s="165">
        <f ca="1">SUM(OFFSET('Vacation Tracker'!$M24:$Z24,0,GB$4))</f>
        <v>0</v>
      </c>
      <c r="GC21" s="166">
        <f t="shared" ref="GC21" ca="1" si="861">GB21-GD21</f>
        <v>0</v>
      </c>
      <c r="GD21" s="166">
        <f t="array" aca="1" ref="GD21" ca="1">SUM(IF(RIGHT(OFFSET('Vacation Tracker'!$M24:$Z24,0,GB$4))&lt;&gt;"O",IFERROR(--LEFT(OFFSET('Vacation Tracker'!$M24:$Z24,0,GB$4),LEN(OFFSET('Vacation Tracker'!$M24:$Z24,0,GB$4))-1),0)))</f>
        <v>0</v>
      </c>
      <c r="GE21" s="166">
        <f t="array" aca="1" ref="GE21" ca="1">SUM(IF(RIGHT(OFFSET('Vacation Tracker'!$M24:$Z24,0,GB$4))=GE$8,IFERROR(--LEFT(OFFSET('Vacation Tracker'!$M24:$Z24,0,GB$4),LEN(OFFSET('Vacation Tracker'!$M24:$Z24,0,GB$4))-1),0)))</f>
        <v>0</v>
      </c>
      <c r="GF21" s="165">
        <f ca="1">SUM(OFFSET('Vacation Tracker'!$M24:$Z24,0,GF$4))</f>
        <v>0</v>
      </c>
      <c r="GG21" s="166">
        <f t="shared" ref="GG21" ca="1" si="862">GF21-GH21</f>
        <v>0</v>
      </c>
      <c r="GH21" s="166">
        <f t="array" aca="1" ref="GH21" ca="1">SUM(IF(RIGHT(OFFSET('Vacation Tracker'!$M24:$Z24,0,GF$4))&lt;&gt;"O",IFERROR(--LEFT(OFFSET('Vacation Tracker'!$M24:$Z24,0,GF$4),LEN(OFFSET('Vacation Tracker'!$M24:$Z24,0,GF$4))-1),0)))</f>
        <v>0</v>
      </c>
      <c r="GI21" s="166">
        <f t="array" aca="1" ref="GI21" ca="1">SUM(IF(RIGHT(OFFSET('Vacation Tracker'!$M24:$Z24,0,GF$4))=GI$8,IFERROR(--LEFT(OFFSET('Vacation Tracker'!$M24:$Z24,0,GF$4),LEN(OFFSET('Vacation Tracker'!$M24:$Z24,0,GF$4))-1),0)))</f>
        <v>0</v>
      </c>
      <c r="GJ21" s="165">
        <f ca="1">SUM(OFFSET('Vacation Tracker'!$M24:$Z24,0,GJ$4))</f>
        <v>0</v>
      </c>
      <c r="GK21" s="166">
        <f t="shared" ref="GK21" ca="1" si="863">GJ21-GL21</f>
        <v>0</v>
      </c>
      <c r="GL21" s="166">
        <f t="array" aca="1" ref="GL21" ca="1">SUM(IF(RIGHT(OFFSET('Vacation Tracker'!$M24:$Z24,0,GJ$4))&lt;&gt;"O",IFERROR(--LEFT(OFFSET('Vacation Tracker'!$M24:$Z24,0,GJ$4),LEN(OFFSET('Vacation Tracker'!$M24:$Z24,0,GJ$4))-1),0)))</f>
        <v>0</v>
      </c>
      <c r="GM21" s="166">
        <f t="array" aca="1" ref="GM21" ca="1">SUM(IF(RIGHT(OFFSET('Vacation Tracker'!$M24:$Z24,0,GJ$4))=GM$8,IFERROR(--LEFT(OFFSET('Vacation Tracker'!$M24:$Z24,0,GJ$4),LEN(OFFSET('Vacation Tracker'!$M24:$Z24,0,GJ$4))-1),0)))</f>
        <v>0</v>
      </c>
      <c r="GN21" s="165">
        <f ca="1">SUM(OFFSET('Vacation Tracker'!$M24:$Z24,0,GN$4))</f>
        <v>0</v>
      </c>
      <c r="GO21" s="166">
        <f t="shared" ref="GO21" ca="1" si="864">GN21-GP21</f>
        <v>0</v>
      </c>
      <c r="GP21" s="166">
        <f t="array" aca="1" ref="GP21" ca="1">SUM(IF(RIGHT(OFFSET('Vacation Tracker'!$M24:$Z24,0,GN$4))&lt;&gt;"O",IFERROR(--LEFT(OFFSET('Vacation Tracker'!$M24:$Z24,0,GN$4),LEN(OFFSET('Vacation Tracker'!$M24:$Z24,0,GN$4))-1),0)))</f>
        <v>0</v>
      </c>
      <c r="GQ21" s="166">
        <f t="array" aca="1" ref="GQ21" ca="1">SUM(IF(RIGHT(OFFSET('Vacation Tracker'!$M24:$Z24,0,GN$4))=GQ$8,IFERROR(--LEFT(OFFSET('Vacation Tracker'!$M24:$Z24,0,GN$4),LEN(OFFSET('Vacation Tracker'!$M24:$Z24,0,GN$4))-1),0)))</f>
        <v>0</v>
      </c>
      <c r="GR21" s="165">
        <f ca="1">SUM(OFFSET('Vacation Tracker'!$M24:$Z24,0,GR$4))</f>
        <v>0</v>
      </c>
      <c r="GS21" s="166">
        <f t="shared" ref="GS21" ca="1" si="865">GR21-GT21</f>
        <v>0</v>
      </c>
      <c r="GT21" s="166">
        <f t="array" aca="1" ref="GT21" ca="1">SUM(IF(RIGHT(OFFSET('Vacation Tracker'!$M24:$Z24,0,GR$4))&lt;&gt;"O",IFERROR(--LEFT(OFFSET('Vacation Tracker'!$M24:$Z24,0,GR$4),LEN(OFFSET('Vacation Tracker'!$M24:$Z24,0,GR$4))-1),0)))</f>
        <v>0</v>
      </c>
      <c r="GU21" s="166">
        <f t="array" aca="1" ref="GU21" ca="1">SUM(IF(RIGHT(OFFSET('Vacation Tracker'!$M24:$Z24,0,GR$4))=GU$8,IFERROR(--LEFT(OFFSET('Vacation Tracker'!$M24:$Z24,0,GR$4),LEN(OFFSET('Vacation Tracker'!$M24:$Z24,0,GR$4))-1),0)))</f>
        <v>0</v>
      </c>
      <c r="GV21" s="165">
        <f ca="1">SUM(OFFSET('Vacation Tracker'!$M24:$Z24,0,GV$4))</f>
        <v>0</v>
      </c>
      <c r="GW21" s="166">
        <f t="shared" ref="GW21" ca="1" si="866">GV21-GX21</f>
        <v>0</v>
      </c>
      <c r="GX21" s="166">
        <f t="array" aca="1" ref="GX21" ca="1">SUM(IF(RIGHT(OFFSET('Vacation Tracker'!$M24:$Z24,0,GV$4))&lt;&gt;"O",IFERROR(--LEFT(OFFSET('Vacation Tracker'!$M24:$Z24,0,GV$4),LEN(OFFSET('Vacation Tracker'!$M24:$Z24,0,GV$4))-1),0)))</f>
        <v>0</v>
      </c>
      <c r="GY21" s="166">
        <f t="array" aca="1" ref="GY21" ca="1">SUM(IF(RIGHT(OFFSET('Vacation Tracker'!$M24:$Z24,0,GV$4))=GY$8,IFERROR(--LEFT(OFFSET('Vacation Tracker'!$M24:$Z24,0,GV$4),LEN(OFFSET('Vacation Tracker'!$M24:$Z24,0,GV$4))-1),0)))</f>
        <v>0</v>
      </c>
      <c r="GZ21" s="165">
        <f ca="1">SUM(OFFSET('Vacation Tracker'!$M24:$Z24,0,GZ$4))</f>
        <v>0</v>
      </c>
      <c r="HA21" s="166">
        <f t="shared" ref="HA21" ca="1" si="867">GZ21-HB21</f>
        <v>0</v>
      </c>
      <c r="HB21" s="166">
        <f t="array" aca="1" ref="HB21" ca="1">SUM(IF(RIGHT(OFFSET('Vacation Tracker'!$M24:$Z24,0,GZ$4))&lt;&gt;"O",IFERROR(--LEFT(OFFSET('Vacation Tracker'!$M24:$Z24,0,GZ$4),LEN(OFFSET('Vacation Tracker'!$M24:$Z24,0,GZ$4))-1),0)))</f>
        <v>0</v>
      </c>
      <c r="HC21" s="166">
        <f t="array" aca="1" ref="HC21" ca="1">SUM(IF(RIGHT(OFFSET('Vacation Tracker'!$M24:$Z24,0,GZ$4))=HC$8,IFERROR(--LEFT(OFFSET('Vacation Tracker'!$M24:$Z24,0,GZ$4),LEN(OFFSET('Vacation Tracker'!$M24:$Z24,0,GZ$4))-1),0)))</f>
        <v>0</v>
      </c>
      <c r="HD21" s="165">
        <f ca="1">SUM(OFFSET('Vacation Tracker'!$M24:$Z24,0,HD$4))</f>
        <v>0</v>
      </c>
      <c r="HE21" s="166">
        <f t="shared" ref="HE21" ca="1" si="868">HD21-HF21</f>
        <v>0</v>
      </c>
      <c r="HF21" s="166">
        <f t="array" aca="1" ref="HF21" ca="1">SUM(IF(RIGHT(OFFSET('Vacation Tracker'!$M24:$Z24,0,HD$4))&lt;&gt;"O",IFERROR(--LEFT(OFFSET('Vacation Tracker'!$M24:$Z24,0,HD$4),LEN(OFFSET('Vacation Tracker'!$M24:$Z24,0,HD$4))-1),0)))</f>
        <v>0</v>
      </c>
      <c r="HG21" s="166">
        <f t="array" aca="1" ref="HG21" ca="1">SUM(IF(RIGHT(OFFSET('Vacation Tracker'!$M24:$Z24,0,HD$4))=HG$8,IFERROR(--LEFT(OFFSET('Vacation Tracker'!$M24:$Z24,0,HD$4),LEN(OFFSET('Vacation Tracker'!$M24:$Z24,0,HD$4))-1),0)))</f>
        <v>0</v>
      </c>
      <c r="HH21" s="165">
        <f ca="1">SUM(OFFSET('Vacation Tracker'!$M24:$Z24,0,HH$4))</f>
        <v>0</v>
      </c>
      <c r="HI21" s="166">
        <f t="shared" ref="HI21" ca="1" si="869">HH21-HJ21</f>
        <v>0</v>
      </c>
      <c r="HJ21" s="166">
        <f t="array" aca="1" ref="HJ21" ca="1">SUM(IF(RIGHT(OFFSET('Vacation Tracker'!$M24:$Z24,0,HH$4))&lt;&gt;"O",IFERROR(--LEFT(OFFSET('Vacation Tracker'!$M24:$Z24,0,HH$4),LEN(OFFSET('Vacation Tracker'!$M24:$Z24,0,HH$4))-1),0)))</f>
        <v>0</v>
      </c>
      <c r="HK21" s="166">
        <f t="array" aca="1" ref="HK21" ca="1">SUM(IF(RIGHT(OFFSET('Vacation Tracker'!$M24:$Z24,0,HH$4))=HK$8,IFERROR(--LEFT(OFFSET('Vacation Tracker'!$M24:$Z24,0,HH$4),LEN(OFFSET('Vacation Tracker'!$M24:$Z24,0,HH$4))-1),0)))</f>
        <v>0</v>
      </c>
      <c r="HL21" s="165">
        <f ca="1">SUM(OFFSET('Vacation Tracker'!$M24:$Z24,0,HL$4))</f>
        <v>0</v>
      </c>
      <c r="HM21" s="166">
        <f t="shared" ref="HM21" ca="1" si="870">HL21-HN21</f>
        <v>0</v>
      </c>
      <c r="HN21" s="166">
        <f t="array" aca="1" ref="HN21" ca="1">SUM(IF(RIGHT(OFFSET('Vacation Tracker'!$M24:$Z24,0,HL$4))&lt;&gt;"O",IFERROR(--LEFT(OFFSET('Vacation Tracker'!$M24:$Z24,0,HL$4),LEN(OFFSET('Vacation Tracker'!$M24:$Z24,0,HL$4))-1),0)))</f>
        <v>0</v>
      </c>
      <c r="HO21" s="166">
        <f t="array" aca="1" ref="HO21" ca="1">SUM(IF(RIGHT(OFFSET('Vacation Tracker'!$M24:$Z24,0,HL$4))=HO$8,IFERROR(--LEFT(OFFSET('Vacation Tracker'!$M24:$Z24,0,HL$4),LEN(OFFSET('Vacation Tracker'!$M24:$Z24,0,HL$4))-1),0)))</f>
        <v>0</v>
      </c>
      <c r="HP21" s="165">
        <f ca="1">SUM(OFFSET('Vacation Tracker'!$M24:$Z24,0,HP$4))</f>
        <v>0</v>
      </c>
      <c r="HQ21" s="166">
        <f t="shared" ref="HQ21" ca="1" si="871">HP21-HR21</f>
        <v>0</v>
      </c>
      <c r="HR21" s="166">
        <f t="array" aca="1" ref="HR21" ca="1">SUM(IF(RIGHT(OFFSET('Vacation Tracker'!$M24:$Z24,0,HP$4))&lt;&gt;"O",IFERROR(--LEFT(OFFSET('Vacation Tracker'!$M24:$Z24,0,HP$4),LEN(OFFSET('Vacation Tracker'!$M24:$Z24,0,HP$4))-1),0)))</f>
        <v>0</v>
      </c>
      <c r="HS21" s="165">
        <f t="array" aca="1" ref="HS21" ca="1">SUM(IF(RIGHT(OFFSET('Vacation Tracker'!$M24:$Z24,0,HP$4))=HS$8,IFERROR(--LEFT(OFFSET('Vacation Tracker'!$M24:$Z24,0,HP$4),LEN(OFFSET('Vacation Tracker'!$M24:$Z24,0,HP$4))-1),0)))</f>
        <v>0</v>
      </c>
    </row>
    <row r="22" spans="2:227" ht="15" customHeight="1" x14ac:dyDescent="0.3">
      <c r="B22" s="162">
        <f>IF('Vacation Tracker'!B25&lt;&gt;"",'Vacation Tracker'!B25,"")</f>
        <v>14</v>
      </c>
      <c r="C22" s="163" t="str">
        <f>IF('Vacation Tracker'!C25&lt;&gt;"",'Vacation Tracker'!C25,"")</f>
        <v>John Doe 14</v>
      </c>
      <c r="D22" s="205">
        <f>IF('Vacation Tracker'!D25&lt;&gt;"",'Vacation Tracker'!D25,"")</f>
        <v>42006</v>
      </c>
      <c r="E22" s="205" t="str">
        <f>IF('Vacation Tracker'!E25&lt;&gt;"",'Vacation Tracker'!E25,"")</f>
        <v/>
      </c>
      <c r="F22" s="163" t="str">
        <f>IF('Vacation Tracker'!F25&lt;&gt;"",'Vacation Tracker'!F25,"")</f>
        <v>Finance</v>
      </c>
      <c r="G22" s="163" t="str">
        <f>IF('Vacation Tracker'!G25&lt;&gt;"",'Vacation Tracker'!G25,"")</f>
        <v>Permanent</v>
      </c>
      <c r="H22" s="164">
        <f t="shared" ca="1" si="258"/>
        <v>56</v>
      </c>
      <c r="I22" s="164">
        <f t="shared" ca="1" si="258"/>
        <v>56</v>
      </c>
      <c r="J22" s="164">
        <f t="shared" ca="1" si="258"/>
        <v>0</v>
      </c>
      <c r="K22" s="164">
        <f t="shared" ca="1" si="259"/>
        <v>0</v>
      </c>
      <c r="L22" s="165">
        <f ca="1">SUM(OFFSET('Vacation Tracker'!$M25:$Z25,0,L$4))</f>
        <v>8</v>
      </c>
      <c r="M22" s="166">
        <f t="shared" ca="1" si="204"/>
        <v>8</v>
      </c>
      <c r="N22" s="166">
        <f t="array" aca="1" ref="N22" ca="1">SUM(IF(RIGHT(OFFSET('Vacation Tracker'!$M25:$Z25,0,L$4))&lt;&gt;"O",IFERROR(--LEFT(OFFSET('Vacation Tracker'!$M25:$Z25,0,L$4),LEN(OFFSET('Vacation Tracker'!$M25:$Z25,0,L$4))-1),0)))</f>
        <v>0</v>
      </c>
      <c r="O22" s="166">
        <f t="array" aca="1" ref="O22" ca="1">SUM(IF(RIGHT(OFFSET('Vacation Tracker'!$M25:$Z25,0,L$4))=O$8,IFERROR(--LEFT(OFFSET('Vacation Tracker'!$M25:$Z25,0,L$4),LEN(OFFSET('Vacation Tracker'!$M25:$Z25,0,L$4))-1),0)))</f>
        <v>0</v>
      </c>
      <c r="P22" s="165">
        <f ca="1">SUM(OFFSET('Vacation Tracker'!$M25:$Z25,0,P$4))</f>
        <v>40</v>
      </c>
      <c r="Q22" s="166">
        <f t="shared" ca="1" si="205"/>
        <v>40</v>
      </c>
      <c r="R22" s="166">
        <f t="array" aca="1" ref="R22" ca="1">SUM(IF(RIGHT(OFFSET('Vacation Tracker'!$M25:$Z25,0,P$4))&lt;&gt;"O",IFERROR(--LEFT(OFFSET('Vacation Tracker'!$M25:$Z25,0,P$4),LEN(OFFSET('Vacation Tracker'!$M25:$Z25,0,P$4))-1),0)))</f>
        <v>0</v>
      </c>
      <c r="S22" s="166">
        <f t="array" aca="1" ref="S22" ca="1">SUM(IF(RIGHT(OFFSET('Vacation Tracker'!$M25:$Z25,0,P$4))=S$8,IFERROR(--LEFT(OFFSET('Vacation Tracker'!$M25:$Z25,0,P$4),LEN(OFFSET('Vacation Tracker'!$M25:$Z25,0,P$4))-1),0)))</f>
        <v>0</v>
      </c>
      <c r="T22" s="165">
        <f ca="1">SUM(OFFSET('Vacation Tracker'!$M25:$Z25,0,T$4))</f>
        <v>8</v>
      </c>
      <c r="U22" s="166">
        <f t="shared" ca="1" si="206"/>
        <v>8</v>
      </c>
      <c r="V22" s="166">
        <f t="array" aca="1" ref="V22" ca="1">SUM(IF(RIGHT(OFFSET('Vacation Tracker'!$M25:$Z25,0,T$4))&lt;&gt;"O",IFERROR(--LEFT(OFFSET('Vacation Tracker'!$M25:$Z25,0,T$4),LEN(OFFSET('Vacation Tracker'!$M25:$Z25,0,T$4))-1),0)))</f>
        <v>0</v>
      </c>
      <c r="W22" s="166">
        <f t="array" aca="1" ref="W22" ca="1">SUM(IF(RIGHT(OFFSET('Vacation Tracker'!$M25:$Z25,0,T$4))=W$8,IFERROR(--LEFT(OFFSET('Vacation Tracker'!$M25:$Z25,0,T$4),LEN(OFFSET('Vacation Tracker'!$M25:$Z25,0,T$4))-1),0)))</f>
        <v>0</v>
      </c>
      <c r="X22" s="165">
        <f ca="1">SUM(OFFSET('Vacation Tracker'!$M25:$Z25,0,X$4))</f>
        <v>0</v>
      </c>
      <c r="Y22" s="166">
        <f t="shared" ref="Y22" ca="1" si="872">X22-Z22</f>
        <v>0</v>
      </c>
      <c r="Z22" s="166">
        <f t="array" aca="1" ref="Z22" ca="1">SUM(IF(RIGHT(OFFSET('Vacation Tracker'!$M25:$Z25,0,X$4))&lt;&gt;"O",IFERROR(--LEFT(OFFSET('Vacation Tracker'!$M25:$Z25,0,X$4),LEN(OFFSET('Vacation Tracker'!$M25:$Z25,0,X$4))-1),0)))</f>
        <v>0</v>
      </c>
      <c r="AA22" s="166">
        <f t="array" aca="1" ref="AA22" ca="1">SUM(IF(RIGHT(OFFSET('Vacation Tracker'!$M25:$Z25,0,X$4))=AA$8,IFERROR(--LEFT(OFFSET('Vacation Tracker'!$M25:$Z25,0,X$4),LEN(OFFSET('Vacation Tracker'!$M25:$Z25,0,X$4))-1),0)))</f>
        <v>0</v>
      </c>
      <c r="AB22" s="165">
        <f ca="1">SUM(OFFSET('Vacation Tracker'!$M25:$Z25,0,AB$4))</f>
        <v>0</v>
      </c>
      <c r="AC22" s="166">
        <f t="shared" ref="AC22" ca="1" si="873">AB22-AD22</f>
        <v>0</v>
      </c>
      <c r="AD22" s="166">
        <f t="array" aca="1" ref="AD22" ca="1">SUM(IF(RIGHT(OFFSET('Vacation Tracker'!$M25:$Z25,0,AB$4))&lt;&gt;"O",IFERROR(--LEFT(OFFSET('Vacation Tracker'!$M25:$Z25,0,AB$4),LEN(OFFSET('Vacation Tracker'!$M25:$Z25,0,AB$4))-1),0)))</f>
        <v>0</v>
      </c>
      <c r="AE22" s="166">
        <f t="array" aca="1" ref="AE22" ca="1">SUM(IF(RIGHT(OFFSET('Vacation Tracker'!$M25:$Z25,0,AB$4))=AE$8,IFERROR(--LEFT(OFFSET('Vacation Tracker'!$M25:$Z25,0,AB$4),LEN(OFFSET('Vacation Tracker'!$M25:$Z25,0,AB$4))-1),0)))</f>
        <v>0</v>
      </c>
      <c r="AF22" s="165">
        <f ca="1">SUM(OFFSET('Vacation Tracker'!$M25:$Z25,0,AF$4))</f>
        <v>0</v>
      </c>
      <c r="AG22" s="166">
        <f t="shared" ref="AG22" ca="1" si="874">AF22-AH22</f>
        <v>0</v>
      </c>
      <c r="AH22" s="166">
        <f t="array" aca="1" ref="AH22" ca="1">SUM(IF(RIGHT(OFFSET('Vacation Tracker'!$M25:$Z25,0,AF$4))&lt;&gt;"O",IFERROR(--LEFT(OFFSET('Vacation Tracker'!$M25:$Z25,0,AF$4),LEN(OFFSET('Vacation Tracker'!$M25:$Z25,0,AF$4))-1),0)))</f>
        <v>0</v>
      </c>
      <c r="AI22" s="166">
        <f t="array" aca="1" ref="AI22" ca="1">SUM(IF(RIGHT(OFFSET('Vacation Tracker'!$M25:$Z25,0,AF$4))=AI$8,IFERROR(--LEFT(OFFSET('Vacation Tracker'!$M25:$Z25,0,AF$4),LEN(OFFSET('Vacation Tracker'!$M25:$Z25,0,AF$4))-1),0)))</f>
        <v>0</v>
      </c>
      <c r="AJ22" s="165">
        <f ca="1">SUM(OFFSET('Vacation Tracker'!$M25:$Z25,0,AJ$4))</f>
        <v>0</v>
      </c>
      <c r="AK22" s="166">
        <f t="shared" ref="AK22" ca="1" si="875">AJ22-AL22</f>
        <v>0</v>
      </c>
      <c r="AL22" s="166">
        <f t="array" aca="1" ref="AL22" ca="1">SUM(IF(RIGHT(OFFSET('Vacation Tracker'!$M25:$Z25,0,AJ$4))&lt;&gt;"O",IFERROR(--LEFT(OFFSET('Vacation Tracker'!$M25:$Z25,0,AJ$4),LEN(OFFSET('Vacation Tracker'!$M25:$Z25,0,AJ$4))-1),0)))</f>
        <v>0</v>
      </c>
      <c r="AM22" s="166">
        <f t="array" aca="1" ref="AM22" ca="1">SUM(IF(RIGHT(OFFSET('Vacation Tracker'!$M25:$Z25,0,AJ$4))=AM$8,IFERROR(--LEFT(OFFSET('Vacation Tracker'!$M25:$Z25,0,AJ$4),LEN(OFFSET('Vacation Tracker'!$M25:$Z25,0,AJ$4))-1),0)))</f>
        <v>0</v>
      </c>
      <c r="AN22" s="165">
        <f ca="1">SUM(OFFSET('Vacation Tracker'!$M25:$Z25,0,AN$4))</f>
        <v>0</v>
      </c>
      <c r="AO22" s="166">
        <f t="shared" ref="AO22" ca="1" si="876">AN22-AP22</f>
        <v>0</v>
      </c>
      <c r="AP22" s="166">
        <f t="array" aca="1" ref="AP22" ca="1">SUM(IF(RIGHT(OFFSET('Vacation Tracker'!$M25:$Z25,0,AN$4))&lt;&gt;"O",IFERROR(--LEFT(OFFSET('Vacation Tracker'!$M25:$Z25,0,AN$4),LEN(OFFSET('Vacation Tracker'!$M25:$Z25,0,AN$4))-1),0)))</f>
        <v>0</v>
      </c>
      <c r="AQ22" s="166">
        <f t="array" aca="1" ref="AQ22" ca="1">SUM(IF(RIGHT(OFFSET('Vacation Tracker'!$M25:$Z25,0,AN$4))=AQ$8,IFERROR(--LEFT(OFFSET('Vacation Tracker'!$M25:$Z25,0,AN$4),LEN(OFFSET('Vacation Tracker'!$M25:$Z25,0,AN$4))-1),0)))</f>
        <v>0</v>
      </c>
      <c r="AR22" s="165">
        <f ca="1">SUM(OFFSET('Vacation Tracker'!$M25:$Z25,0,AR$4))</f>
        <v>0</v>
      </c>
      <c r="AS22" s="166">
        <f t="shared" ref="AS22" ca="1" si="877">AR22-AT22</f>
        <v>0</v>
      </c>
      <c r="AT22" s="166">
        <f t="array" aca="1" ref="AT22" ca="1">SUM(IF(RIGHT(OFFSET('Vacation Tracker'!$M25:$Z25,0,AR$4))&lt;&gt;"O",IFERROR(--LEFT(OFFSET('Vacation Tracker'!$M25:$Z25,0,AR$4),LEN(OFFSET('Vacation Tracker'!$M25:$Z25,0,AR$4))-1),0)))</f>
        <v>0</v>
      </c>
      <c r="AU22" s="166">
        <f t="array" aca="1" ref="AU22" ca="1">SUM(IF(RIGHT(OFFSET('Vacation Tracker'!$M25:$Z25,0,AR$4))=AU$8,IFERROR(--LEFT(OFFSET('Vacation Tracker'!$M25:$Z25,0,AR$4),LEN(OFFSET('Vacation Tracker'!$M25:$Z25,0,AR$4))-1),0)))</f>
        <v>0</v>
      </c>
      <c r="AV22" s="165">
        <f ca="1">SUM(OFFSET('Vacation Tracker'!$M25:$Z25,0,AV$4))</f>
        <v>0</v>
      </c>
      <c r="AW22" s="166">
        <f t="shared" ref="AW22" ca="1" si="878">AV22-AX22</f>
        <v>0</v>
      </c>
      <c r="AX22" s="166">
        <f t="array" aca="1" ref="AX22" ca="1">SUM(IF(RIGHT(OFFSET('Vacation Tracker'!$M25:$Z25,0,AV$4))&lt;&gt;"O",IFERROR(--LEFT(OFFSET('Vacation Tracker'!$M25:$Z25,0,AV$4),LEN(OFFSET('Vacation Tracker'!$M25:$Z25,0,AV$4))-1),0)))</f>
        <v>0</v>
      </c>
      <c r="AY22" s="166">
        <f t="array" aca="1" ref="AY22" ca="1">SUM(IF(RIGHT(OFFSET('Vacation Tracker'!$M25:$Z25,0,AV$4))=AY$8,IFERROR(--LEFT(OFFSET('Vacation Tracker'!$M25:$Z25,0,AV$4),LEN(OFFSET('Vacation Tracker'!$M25:$Z25,0,AV$4))-1),0)))</f>
        <v>0</v>
      </c>
      <c r="AZ22" s="165">
        <f ca="1">SUM(OFFSET('Vacation Tracker'!$M25:$Z25,0,AZ$4))</f>
        <v>0</v>
      </c>
      <c r="BA22" s="166">
        <f t="shared" ref="BA22" ca="1" si="879">AZ22-BB22</f>
        <v>0</v>
      </c>
      <c r="BB22" s="166">
        <f t="array" aca="1" ref="BB22" ca="1">SUM(IF(RIGHT(OFFSET('Vacation Tracker'!$M25:$Z25,0,AZ$4))&lt;&gt;"O",IFERROR(--LEFT(OFFSET('Vacation Tracker'!$M25:$Z25,0,AZ$4),LEN(OFFSET('Vacation Tracker'!$M25:$Z25,0,AZ$4))-1),0)))</f>
        <v>0</v>
      </c>
      <c r="BC22" s="166">
        <f t="array" aca="1" ref="BC22" ca="1">SUM(IF(RIGHT(OFFSET('Vacation Tracker'!$M25:$Z25,0,AZ$4))=BC$8,IFERROR(--LEFT(OFFSET('Vacation Tracker'!$M25:$Z25,0,AZ$4),LEN(OFFSET('Vacation Tracker'!$M25:$Z25,0,AZ$4))-1),0)))</f>
        <v>0</v>
      </c>
      <c r="BD22" s="165">
        <f ca="1">SUM(OFFSET('Vacation Tracker'!$M25:$Z25,0,BD$4))</f>
        <v>0</v>
      </c>
      <c r="BE22" s="166">
        <f t="shared" ref="BE22" ca="1" si="880">BD22-BF22</f>
        <v>0</v>
      </c>
      <c r="BF22" s="166">
        <f t="array" aca="1" ref="BF22" ca="1">SUM(IF(RIGHT(OFFSET('Vacation Tracker'!$M25:$Z25,0,BD$4))&lt;&gt;"O",IFERROR(--LEFT(OFFSET('Vacation Tracker'!$M25:$Z25,0,BD$4),LEN(OFFSET('Vacation Tracker'!$M25:$Z25,0,BD$4))-1),0)))</f>
        <v>0</v>
      </c>
      <c r="BG22" s="166">
        <f t="array" aca="1" ref="BG22" ca="1">SUM(IF(RIGHT(OFFSET('Vacation Tracker'!$M25:$Z25,0,BD$4))=BG$8,IFERROR(--LEFT(OFFSET('Vacation Tracker'!$M25:$Z25,0,BD$4),LEN(OFFSET('Vacation Tracker'!$M25:$Z25,0,BD$4))-1),0)))</f>
        <v>0</v>
      </c>
      <c r="BH22" s="165">
        <f ca="1">SUM(OFFSET('Vacation Tracker'!$M25:$Z25,0,BH$4))</f>
        <v>0</v>
      </c>
      <c r="BI22" s="166">
        <f t="shared" ref="BI22" ca="1" si="881">BH22-BJ22</f>
        <v>0</v>
      </c>
      <c r="BJ22" s="166">
        <f t="array" aca="1" ref="BJ22" ca="1">SUM(IF(RIGHT(OFFSET('Vacation Tracker'!$M25:$Z25,0,BH$4))&lt;&gt;"O",IFERROR(--LEFT(OFFSET('Vacation Tracker'!$M25:$Z25,0,BH$4),LEN(OFFSET('Vacation Tracker'!$M25:$Z25,0,BH$4))-1),0)))</f>
        <v>0</v>
      </c>
      <c r="BK22" s="166">
        <f t="array" aca="1" ref="BK22" ca="1">SUM(IF(RIGHT(OFFSET('Vacation Tracker'!$M25:$Z25,0,BH$4))=BK$8,IFERROR(--LEFT(OFFSET('Vacation Tracker'!$M25:$Z25,0,BH$4),LEN(OFFSET('Vacation Tracker'!$M25:$Z25,0,BH$4))-1),0)))</f>
        <v>0</v>
      </c>
      <c r="BL22" s="165">
        <f ca="1">SUM(OFFSET('Vacation Tracker'!$M25:$Z25,0,BL$4))</f>
        <v>0</v>
      </c>
      <c r="BM22" s="166">
        <f t="shared" ref="BM22" ca="1" si="882">BL22-BN22</f>
        <v>0</v>
      </c>
      <c r="BN22" s="166">
        <f t="array" aca="1" ref="BN22" ca="1">SUM(IF(RIGHT(OFFSET('Vacation Tracker'!$M25:$Z25,0,BL$4))&lt;&gt;"O",IFERROR(--LEFT(OFFSET('Vacation Tracker'!$M25:$Z25,0,BL$4),LEN(OFFSET('Vacation Tracker'!$M25:$Z25,0,BL$4))-1),0)))</f>
        <v>0</v>
      </c>
      <c r="BO22" s="166">
        <f t="array" aca="1" ref="BO22" ca="1">SUM(IF(RIGHT(OFFSET('Vacation Tracker'!$M25:$Z25,0,BL$4))=BO$8,IFERROR(--LEFT(OFFSET('Vacation Tracker'!$M25:$Z25,0,BL$4),LEN(OFFSET('Vacation Tracker'!$M25:$Z25,0,BL$4))-1),0)))</f>
        <v>0</v>
      </c>
      <c r="BP22" s="165">
        <f ca="1">SUM(OFFSET('Vacation Tracker'!$M25:$Z25,0,BP$4))</f>
        <v>0</v>
      </c>
      <c r="BQ22" s="166">
        <f t="shared" ref="BQ22" ca="1" si="883">BP22-BR22</f>
        <v>0</v>
      </c>
      <c r="BR22" s="166">
        <f t="array" aca="1" ref="BR22" ca="1">SUM(IF(RIGHT(OFFSET('Vacation Tracker'!$M25:$Z25,0,BP$4))&lt;&gt;"O",IFERROR(--LEFT(OFFSET('Vacation Tracker'!$M25:$Z25,0,BP$4),LEN(OFFSET('Vacation Tracker'!$M25:$Z25,0,BP$4))-1),0)))</f>
        <v>0</v>
      </c>
      <c r="BS22" s="166">
        <f t="array" aca="1" ref="BS22" ca="1">SUM(IF(RIGHT(OFFSET('Vacation Tracker'!$M25:$Z25,0,BP$4))=BS$8,IFERROR(--LEFT(OFFSET('Vacation Tracker'!$M25:$Z25,0,BP$4),LEN(OFFSET('Vacation Tracker'!$M25:$Z25,0,BP$4))-1),0)))</f>
        <v>0</v>
      </c>
      <c r="BT22" s="165">
        <f ca="1">SUM(OFFSET('Vacation Tracker'!$M25:$Z25,0,BT$4))</f>
        <v>0</v>
      </c>
      <c r="BU22" s="166">
        <f t="shared" ref="BU22" ca="1" si="884">BT22-BV22</f>
        <v>0</v>
      </c>
      <c r="BV22" s="166">
        <f t="array" aca="1" ref="BV22" ca="1">SUM(IF(RIGHT(OFFSET('Vacation Tracker'!$M25:$Z25,0,BT$4))&lt;&gt;"O",IFERROR(--LEFT(OFFSET('Vacation Tracker'!$M25:$Z25,0,BT$4),LEN(OFFSET('Vacation Tracker'!$M25:$Z25,0,BT$4))-1),0)))</f>
        <v>0</v>
      </c>
      <c r="BW22" s="166">
        <f t="array" aca="1" ref="BW22" ca="1">SUM(IF(RIGHT(OFFSET('Vacation Tracker'!$M25:$Z25,0,BT$4))=BW$8,IFERROR(--LEFT(OFFSET('Vacation Tracker'!$M25:$Z25,0,BT$4),LEN(OFFSET('Vacation Tracker'!$M25:$Z25,0,BT$4))-1),0)))</f>
        <v>0</v>
      </c>
      <c r="BX22" s="165">
        <f ca="1">SUM(OFFSET('Vacation Tracker'!$M25:$Z25,0,BX$4))</f>
        <v>0</v>
      </c>
      <c r="BY22" s="166">
        <f t="shared" ref="BY22" ca="1" si="885">BX22-BZ22</f>
        <v>0</v>
      </c>
      <c r="BZ22" s="166">
        <f t="array" aca="1" ref="BZ22" ca="1">SUM(IF(RIGHT(OFFSET('Vacation Tracker'!$M25:$Z25,0,BX$4))&lt;&gt;"O",IFERROR(--LEFT(OFFSET('Vacation Tracker'!$M25:$Z25,0,BX$4),LEN(OFFSET('Vacation Tracker'!$M25:$Z25,0,BX$4))-1),0)))</f>
        <v>0</v>
      </c>
      <c r="CA22" s="166">
        <f t="array" aca="1" ref="CA22" ca="1">SUM(IF(RIGHT(OFFSET('Vacation Tracker'!$M25:$Z25,0,BX$4))=CA$8,IFERROR(--LEFT(OFFSET('Vacation Tracker'!$M25:$Z25,0,BX$4),LEN(OFFSET('Vacation Tracker'!$M25:$Z25,0,BX$4))-1),0)))</f>
        <v>0</v>
      </c>
      <c r="CB22" s="165">
        <f ca="1">SUM(OFFSET('Vacation Tracker'!$M25:$Z25,0,CB$4))</f>
        <v>0</v>
      </c>
      <c r="CC22" s="166">
        <f t="shared" ref="CC22" ca="1" si="886">CB22-CD22</f>
        <v>0</v>
      </c>
      <c r="CD22" s="166">
        <f t="array" aca="1" ref="CD22" ca="1">SUM(IF(RIGHT(OFFSET('Vacation Tracker'!$M25:$Z25,0,CB$4))&lt;&gt;"O",IFERROR(--LEFT(OFFSET('Vacation Tracker'!$M25:$Z25,0,CB$4),LEN(OFFSET('Vacation Tracker'!$M25:$Z25,0,CB$4))-1),0)))</f>
        <v>0</v>
      </c>
      <c r="CE22" s="166">
        <f t="array" aca="1" ref="CE22" ca="1">SUM(IF(RIGHT(OFFSET('Vacation Tracker'!$M25:$Z25,0,CB$4))=CE$8,IFERROR(--LEFT(OFFSET('Vacation Tracker'!$M25:$Z25,0,CB$4),LEN(OFFSET('Vacation Tracker'!$M25:$Z25,0,CB$4))-1),0)))</f>
        <v>0</v>
      </c>
      <c r="CF22" s="165">
        <f ca="1">SUM(OFFSET('Vacation Tracker'!$M25:$Z25,0,CF$4))</f>
        <v>0</v>
      </c>
      <c r="CG22" s="166">
        <f t="shared" ref="CG22" ca="1" si="887">CF22-CH22</f>
        <v>0</v>
      </c>
      <c r="CH22" s="166">
        <f t="array" aca="1" ref="CH22" ca="1">SUM(IF(RIGHT(OFFSET('Vacation Tracker'!$M25:$Z25,0,CF$4))&lt;&gt;"O",IFERROR(--LEFT(OFFSET('Vacation Tracker'!$M25:$Z25,0,CF$4),LEN(OFFSET('Vacation Tracker'!$M25:$Z25,0,CF$4))-1),0)))</f>
        <v>0</v>
      </c>
      <c r="CI22" s="166">
        <f t="array" aca="1" ref="CI22" ca="1">SUM(IF(RIGHT(OFFSET('Vacation Tracker'!$M25:$Z25,0,CF$4))=CI$8,IFERROR(--LEFT(OFFSET('Vacation Tracker'!$M25:$Z25,0,CF$4),LEN(OFFSET('Vacation Tracker'!$M25:$Z25,0,CF$4))-1),0)))</f>
        <v>0</v>
      </c>
      <c r="CJ22" s="165">
        <f ca="1">SUM(OFFSET('Vacation Tracker'!$M25:$Z25,0,CJ$4))</f>
        <v>0</v>
      </c>
      <c r="CK22" s="166">
        <f t="shared" ref="CK22" ca="1" si="888">CJ22-CL22</f>
        <v>0</v>
      </c>
      <c r="CL22" s="166">
        <f t="array" aca="1" ref="CL22" ca="1">SUM(IF(RIGHT(OFFSET('Vacation Tracker'!$M25:$Z25,0,CJ$4))&lt;&gt;"O",IFERROR(--LEFT(OFFSET('Vacation Tracker'!$M25:$Z25,0,CJ$4),LEN(OFFSET('Vacation Tracker'!$M25:$Z25,0,CJ$4))-1),0)))</f>
        <v>0</v>
      </c>
      <c r="CM22" s="166">
        <f t="array" aca="1" ref="CM22" ca="1">SUM(IF(RIGHT(OFFSET('Vacation Tracker'!$M25:$Z25,0,CJ$4))=CM$8,IFERROR(--LEFT(OFFSET('Vacation Tracker'!$M25:$Z25,0,CJ$4),LEN(OFFSET('Vacation Tracker'!$M25:$Z25,0,CJ$4))-1),0)))</f>
        <v>0</v>
      </c>
      <c r="CN22" s="165">
        <f ca="1">SUM(OFFSET('Vacation Tracker'!$M25:$Z25,0,CN$4))</f>
        <v>0</v>
      </c>
      <c r="CO22" s="166">
        <f t="shared" ref="CO22" ca="1" si="889">CN22-CP22</f>
        <v>0</v>
      </c>
      <c r="CP22" s="166">
        <f t="array" aca="1" ref="CP22" ca="1">SUM(IF(RIGHT(OFFSET('Vacation Tracker'!$M25:$Z25,0,CN$4))&lt;&gt;"O",IFERROR(--LEFT(OFFSET('Vacation Tracker'!$M25:$Z25,0,CN$4),LEN(OFFSET('Vacation Tracker'!$M25:$Z25,0,CN$4))-1),0)))</f>
        <v>0</v>
      </c>
      <c r="CQ22" s="166">
        <f t="array" aca="1" ref="CQ22" ca="1">SUM(IF(RIGHT(OFFSET('Vacation Tracker'!$M25:$Z25,0,CN$4))=CQ$8,IFERROR(--LEFT(OFFSET('Vacation Tracker'!$M25:$Z25,0,CN$4),LEN(OFFSET('Vacation Tracker'!$M25:$Z25,0,CN$4))-1),0)))</f>
        <v>0</v>
      </c>
      <c r="CR22" s="165">
        <f ca="1">SUM(OFFSET('Vacation Tracker'!$M25:$Z25,0,CR$4))</f>
        <v>0</v>
      </c>
      <c r="CS22" s="166">
        <f t="shared" ref="CS22" ca="1" si="890">CR22-CT22</f>
        <v>0</v>
      </c>
      <c r="CT22" s="166">
        <f t="array" aca="1" ref="CT22" ca="1">SUM(IF(RIGHT(OFFSET('Vacation Tracker'!$M25:$Z25,0,CR$4))&lt;&gt;"O",IFERROR(--LEFT(OFFSET('Vacation Tracker'!$M25:$Z25,0,CR$4),LEN(OFFSET('Vacation Tracker'!$M25:$Z25,0,CR$4))-1),0)))</f>
        <v>0</v>
      </c>
      <c r="CU22" s="166">
        <f t="array" aca="1" ref="CU22" ca="1">SUM(IF(RIGHT(OFFSET('Vacation Tracker'!$M25:$Z25,0,CR$4))=CU$8,IFERROR(--LEFT(OFFSET('Vacation Tracker'!$M25:$Z25,0,CR$4),LEN(OFFSET('Vacation Tracker'!$M25:$Z25,0,CR$4))-1),0)))</f>
        <v>0</v>
      </c>
      <c r="CV22" s="165">
        <f ca="1">SUM(OFFSET('Vacation Tracker'!$M25:$Z25,0,CV$4))</f>
        <v>0</v>
      </c>
      <c r="CW22" s="166">
        <f t="shared" ref="CW22" ca="1" si="891">CV22-CX22</f>
        <v>0</v>
      </c>
      <c r="CX22" s="166">
        <f t="array" aca="1" ref="CX22" ca="1">SUM(IF(RIGHT(OFFSET('Vacation Tracker'!$M25:$Z25,0,CV$4))&lt;&gt;"O",IFERROR(--LEFT(OFFSET('Vacation Tracker'!$M25:$Z25,0,CV$4),LEN(OFFSET('Vacation Tracker'!$M25:$Z25,0,CV$4))-1),0)))</f>
        <v>0</v>
      </c>
      <c r="CY22" s="166">
        <f t="array" aca="1" ref="CY22" ca="1">SUM(IF(RIGHT(OFFSET('Vacation Tracker'!$M25:$Z25,0,CV$4))=CY$8,IFERROR(--LEFT(OFFSET('Vacation Tracker'!$M25:$Z25,0,CV$4),LEN(OFFSET('Vacation Tracker'!$M25:$Z25,0,CV$4))-1),0)))</f>
        <v>0</v>
      </c>
      <c r="CZ22" s="165">
        <f ca="1">SUM(OFFSET('Vacation Tracker'!$M25:$Z25,0,CZ$4))</f>
        <v>0</v>
      </c>
      <c r="DA22" s="166">
        <f t="shared" ref="DA22" ca="1" si="892">CZ22-DB22</f>
        <v>0</v>
      </c>
      <c r="DB22" s="166">
        <f t="array" aca="1" ref="DB22" ca="1">SUM(IF(RIGHT(OFFSET('Vacation Tracker'!$M25:$Z25,0,CZ$4))&lt;&gt;"O",IFERROR(--LEFT(OFFSET('Vacation Tracker'!$M25:$Z25,0,CZ$4),LEN(OFFSET('Vacation Tracker'!$M25:$Z25,0,CZ$4))-1),0)))</f>
        <v>0</v>
      </c>
      <c r="DC22" s="166">
        <f t="array" aca="1" ref="DC22" ca="1">SUM(IF(RIGHT(OFFSET('Vacation Tracker'!$M25:$Z25,0,CZ$4))=DC$8,IFERROR(--LEFT(OFFSET('Vacation Tracker'!$M25:$Z25,0,CZ$4),LEN(OFFSET('Vacation Tracker'!$M25:$Z25,0,CZ$4))-1),0)))</f>
        <v>0</v>
      </c>
      <c r="DD22" s="165">
        <f ca="1">SUM(OFFSET('Vacation Tracker'!$M25:$Z25,0,DD$4))</f>
        <v>0</v>
      </c>
      <c r="DE22" s="166">
        <f t="shared" ref="DE22" ca="1" si="893">DD22-DF22</f>
        <v>0</v>
      </c>
      <c r="DF22" s="166">
        <f t="array" aca="1" ref="DF22" ca="1">SUM(IF(RIGHT(OFFSET('Vacation Tracker'!$M25:$Z25,0,DD$4))&lt;&gt;"O",IFERROR(--LEFT(OFFSET('Vacation Tracker'!$M25:$Z25,0,DD$4),LEN(OFFSET('Vacation Tracker'!$M25:$Z25,0,DD$4))-1),0)))</f>
        <v>0</v>
      </c>
      <c r="DG22" s="166">
        <f t="array" aca="1" ref="DG22" ca="1">SUM(IF(RIGHT(OFFSET('Vacation Tracker'!$M25:$Z25,0,DD$4))=DG$8,IFERROR(--LEFT(OFFSET('Vacation Tracker'!$M25:$Z25,0,DD$4),LEN(OFFSET('Vacation Tracker'!$M25:$Z25,0,DD$4))-1),0)))</f>
        <v>0</v>
      </c>
      <c r="DH22" s="165">
        <f ca="1">SUM(OFFSET('Vacation Tracker'!$M25:$Z25,0,DH$4))</f>
        <v>0</v>
      </c>
      <c r="DI22" s="166">
        <f t="shared" ref="DI22" ca="1" si="894">DH22-DJ22</f>
        <v>0</v>
      </c>
      <c r="DJ22" s="166">
        <f t="array" aca="1" ref="DJ22" ca="1">SUM(IF(RIGHT(OFFSET('Vacation Tracker'!$M25:$Z25,0,DH$4))&lt;&gt;"O",IFERROR(--LEFT(OFFSET('Vacation Tracker'!$M25:$Z25,0,DH$4),LEN(OFFSET('Vacation Tracker'!$M25:$Z25,0,DH$4))-1),0)))</f>
        <v>0</v>
      </c>
      <c r="DK22" s="166">
        <f t="array" aca="1" ref="DK22" ca="1">SUM(IF(RIGHT(OFFSET('Vacation Tracker'!$M25:$Z25,0,DH$4))=DK$8,IFERROR(--LEFT(OFFSET('Vacation Tracker'!$M25:$Z25,0,DH$4),LEN(OFFSET('Vacation Tracker'!$M25:$Z25,0,DH$4))-1),0)))</f>
        <v>0</v>
      </c>
      <c r="DL22" s="165">
        <f ca="1">SUM(OFFSET('Vacation Tracker'!$M25:$Z25,0,DL$4))</f>
        <v>0</v>
      </c>
      <c r="DM22" s="166">
        <f t="shared" ref="DM22" ca="1" si="895">DL22-DN22</f>
        <v>0</v>
      </c>
      <c r="DN22" s="166">
        <f t="array" aca="1" ref="DN22" ca="1">SUM(IF(RIGHT(OFFSET('Vacation Tracker'!$M25:$Z25,0,DL$4))&lt;&gt;"O",IFERROR(--LEFT(OFFSET('Vacation Tracker'!$M25:$Z25,0,DL$4),LEN(OFFSET('Vacation Tracker'!$M25:$Z25,0,DL$4))-1),0)))</f>
        <v>0</v>
      </c>
      <c r="DO22" s="166">
        <f t="array" aca="1" ref="DO22" ca="1">SUM(IF(RIGHT(OFFSET('Vacation Tracker'!$M25:$Z25,0,DL$4))=DO$8,IFERROR(--LEFT(OFFSET('Vacation Tracker'!$M25:$Z25,0,DL$4),LEN(OFFSET('Vacation Tracker'!$M25:$Z25,0,DL$4))-1),0)))</f>
        <v>0</v>
      </c>
      <c r="DP22" s="165">
        <f ca="1">SUM(OFFSET('Vacation Tracker'!$M25:$Z25,0,DP$4))</f>
        <v>0</v>
      </c>
      <c r="DQ22" s="166">
        <f t="shared" ref="DQ22" ca="1" si="896">DP22-DR22</f>
        <v>0</v>
      </c>
      <c r="DR22" s="166">
        <f t="array" aca="1" ref="DR22" ca="1">SUM(IF(RIGHT(OFFSET('Vacation Tracker'!$M25:$Z25,0,DP$4))&lt;&gt;"O",IFERROR(--LEFT(OFFSET('Vacation Tracker'!$M25:$Z25,0,DP$4),LEN(OFFSET('Vacation Tracker'!$M25:$Z25,0,DP$4))-1),0)))</f>
        <v>0</v>
      </c>
      <c r="DS22" s="166">
        <f t="array" aca="1" ref="DS22" ca="1">SUM(IF(RIGHT(OFFSET('Vacation Tracker'!$M25:$Z25,0,DP$4))=DS$8,IFERROR(--LEFT(OFFSET('Vacation Tracker'!$M25:$Z25,0,DP$4),LEN(OFFSET('Vacation Tracker'!$M25:$Z25,0,DP$4))-1),0)))</f>
        <v>0</v>
      </c>
      <c r="DT22" s="165">
        <f ca="1">SUM(OFFSET('Vacation Tracker'!$M25:$Z25,0,DT$4))</f>
        <v>0</v>
      </c>
      <c r="DU22" s="166">
        <f t="shared" ref="DU22" ca="1" si="897">DT22-DV22</f>
        <v>0</v>
      </c>
      <c r="DV22" s="166">
        <f t="array" aca="1" ref="DV22" ca="1">SUM(IF(RIGHT(OFFSET('Vacation Tracker'!$M25:$Z25,0,DT$4))&lt;&gt;"O",IFERROR(--LEFT(OFFSET('Vacation Tracker'!$M25:$Z25,0,DT$4),LEN(OFFSET('Vacation Tracker'!$M25:$Z25,0,DT$4))-1),0)))</f>
        <v>0</v>
      </c>
      <c r="DW22" s="166">
        <f t="array" aca="1" ref="DW22" ca="1">SUM(IF(RIGHT(OFFSET('Vacation Tracker'!$M25:$Z25,0,DT$4))=DW$8,IFERROR(--LEFT(OFFSET('Vacation Tracker'!$M25:$Z25,0,DT$4),LEN(OFFSET('Vacation Tracker'!$M25:$Z25,0,DT$4))-1),0)))</f>
        <v>0</v>
      </c>
      <c r="DX22" s="165">
        <f ca="1">SUM(OFFSET('Vacation Tracker'!$M25:$Z25,0,DX$4))</f>
        <v>0</v>
      </c>
      <c r="DY22" s="166">
        <f t="shared" ref="DY22" ca="1" si="898">DX22-DZ22</f>
        <v>0</v>
      </c>
      <c r="DZ22" s="166">
        <f t="array" aca="1" ref="DZ22" ca="1">SUM(IF(RIGHT(OFFSET('Vacation Tracker'!$M25:$Z25,0,DX$4))&lt;&gt;"O",IFERROR(--LEFT(OFFSET('Vacation Tracker'!$M25:$Z25,0,DX$4),LEN(OFFSET('Vacation Tracker'!$M25:$Z25,0,DX$4))-1),0)))</f>
        <v>0</v>
      </c>
      <c r="EA22" s="166">
        <f t="array" aca="1" ref="EA22" ca="1">SUM(IF(RIGHT(OFFSET('Vacation Tracker'!$M25:$Z25,0,DX$4))=EA$8,IFERROR(--LEFT(OFFSET('Vacation Tracker'!$M25:$Z25,0,DX$4),LEN(OFFSET('Vacation Tracker'!$M25:$Z25,0,DX$4))-1),0)))</f>
        <v>0</v>
      </c>
      <c r="EB22" s="165">
        <f ca="1">SUM(OFFSET('Vacation Tracker'!$M25:$Z25,0,EB$4))</f>
        <v>0</v>
      </c>
      <c r="EC22" s="166">
        <f t="shared" ref="EC22" ca="1" si="899">EB22-ED22</f>
        <v>0</v>
      </c>
      <c r="ED22" s="166">
        <f t="array" aca="1" ref="ED22" ca="1">SUM(IF(RIGHT(OFFSET('Vacation Tracker'!$M25:$Z25,0,EB$4))&lt;&gt;"O",IFERROR(--LEFT(OFFSET('Vacation Tracker'!$M25:$Z25,0,EB$4),LEN(OFFSET('Vacation Tracker'!$M25:$Z25,0,EB$4))-1),0)))</f>
        <v>0</v>
      </c>
      <c r="EE22" s="166">
        <f t="array" aca="1" ref="EE22" ca="1">SUM(IF(RIGHT(OFFSET('Vacation Tracker'!$M25:$Z25,0,EB$4))=EE$8,IFERROR(--LEFT(OFFSET('Vacation Tracker'!$M25:$Z25,0,EB$4),LEN(OFFSET('Vacation Tracker'!$M25:$Z25,0,EB$4))-1),0)))</f>
        <v>0</v>
      </c>
      <c r="EF22" s="165">
        <f ca="1">SUM(OFFSET('Vacation Tracker'!$M25:$Z25,0,EF$4))</f>
        <v>0</v>
      </c>
      <c r="EG22" s="166">
        <f t="shared" ref="EG22" ca="1" si="900">EF22-EH22</f>
        <v>0</v>
      </c>
      <c r="EH22" s="166">
        <f t="array" aca="1" ref="EH22" ca="1">SUM(IF(RIGHT(OFFSET('Vacation Tracker'!$M25:$Z25,0,EF$4))&lt;&gt;"O",IFERROR(--LEFT(OFFSET('Vacation Tracker'!$M25:$Z25,0,EF$4),LEN(OFFSET('Vacation Tracker'!$M25:$Z25,0,EF$4))-1),0)))</f>
        <v>0</v>
      </c>
      <c r="EI22" s="166">
        <f t="array" aca="1" ref="EI22" ca="1">SUM(IF(RIGHT(OFFSET('Vacation Tracker'!$M25:$Z25,0,EF$4))=EI$8,IFERROR(--LEFT(OFFSET('Vacation Tracker'!$M25:$Z25,0,EF$4),LEN(OFFSET('Vacation Tracker'!$M25:$Z25,0,EF$4))-1),0)))</f>
        <v>0</v>
      </c>
      <c r="EJ22" s="165">
        <f ca="1">SUM(OFFSET('Vacation Tracker'!$M25:$Z25,0,EJ$4))</f>
        <v>0</v>
      </c>
      <c r="EK22" s="166">
        <f t="shared" ref="EK22" ca="1" si="901">EJ22-EL22</f>
        <v>0</v>
      </c>
      <c r="EL22" s="166">
        <f t="array" aca="1" ref="EL22" ca="1">SUM(IF(RIGHT(OFFSET('Vacation Tracker'!$M25:$Z25,0,EJ$4))&lt;&gt;"O",IFERROR(--LEFT(OFFSET('Vacation Tracker'!$M25:$Z25,0,EJ$4),LEN(OFFSET('Vacation Tracker'!$M25:$Z25,0,EJ$4))-1),0)))</f>
        <v>0</v>
      </c>
      <c r="EM22" s="166">
        <f t="array" aca="1" ref="EM22" ca="1">SUM(IF(RIGHT(OFFSET('Vacation Tracker'!$M25:$Z25,0,EJ$4))=EM$8,IFERROR(--LEFT(OFFSET('Vacation Tracker'!$M25:$Z25,0,EJ$4),LEN(OFFSET('Vacation Tracker'!$M25:$Z25,0,EJ$4))-1),0)))</f>
        <v>0</v>
      </c>
      <c r="EN22" s="165">
        <f ca="1">SUM(OFFSET('Vacation Tracker'!$M25:$Z25,0,EN$4))</f>
        <v>0</v>
      </c>
      <c r="EO22" s="166">
        <f t="shared" ref="EO22" ca="1" si="902">EN22-EP22</f>
        <v>0</v>
      </c>
      <c r="EP22" s="166">
        <f t="array" aca="1" ref="EP22" ca="1">SUM(IF(RIGHT(OFFSET('Vacation Tracker'!$M25:$Z25,0,EN$4))&lt;&gt;"O",IFERROR(--LEFT(OFFSET('Vacation Tracker'!$M25:$Z25,0,EN$4),LEN(OFFSET('Vacation Tracker'!$M25:$Z25,0,EN$4))-1),0)))</f>
        <v>0</v>
      </c>
      <c r="EQ22" s="166">
        <f t="array" aca="1" ref="EQ22" ca="1">SUM(IF(RIGHT(OFFSET('Vacation Tracker'!$M25:$Z25,0,EN$4))=EQ$8,IFERROR(--LEFT(OFFSET('Vacation Tracker'!$M25:$Z25,0,EN$4),LEN(OFFSET('Vacation Tracker'!$M25:$Z25,0,EN$4))-1),0)))</f>
        <v>0</v>
      </c>
      <c r="ER22" s="165">
        <f ca="1">SUM(OFFSET('Vacation Tracker'!$M25:$Z25,0,ER$4))</f>
        <v>0</v>
      </c>
      <c r="ES22" s="166">
        <f t="shared" ref="ES22" ca="1" si="903">ER22-ET22</f>
        <v>0</v>
      </c>
      <c r="ET22" s="166">
        <f t="array" aca="1" ref="ET22" ca="1">SUM(IF(RIGHT(OFFSET('Vacation Tracker'!$M25:$Z25,0,ER$4))&lt;&gt;"O",IFERROR(--LEFT(OFFSET('Vacation Tracker'!$M25:$Z25,0,ER$4),LEN(OFFSET('Vacation Tracker'!$M25:$Z25,0,ER$4))-1),0)))</f>
        <v>0</v>
      </c>
      <c r="EU22" s="166">
        <f t="array" aca="1" ref="EU22" ca="1">SUM(IF(RIGHT(OFFSET('Vacation Tracker'!$M25:$Z25,0,ER$4))=EU$8,IFERROR(--LEFT(OFFSET('Vacation Tracker'!$M25:$Z25,0,ER$4),LEN(OFFSET('Vacation Tracker'!$M25:$Z25,0,ER$4))-1),0)))</f>
        <v>0</v>
      </c>
      <c r="EV22" s="165">
        <f ca="1">SUM(OFFSET('Vacation Tracker'!$M25:$Z25,0,EV$4))</f>
        <v>0</v>
      </c>
      <c r="EW22" s="166">
        <f t="shared" ref="EW22" ca="1" si="904">EV22-EX22</f>
        <v>0</v>
      </c>
      <c r="EX22" s="166">
        <f t="array" aca="1" ref="EX22" ca="1">SUM(IF(RIGHT(OFFSET('Vacation Tracker'!$M25:$Z25,0,EV$4))&lt;&gt;"O",IFERROR(--LEFT(OFFSET('Vacation Tracker'!$M25:$Z25,0,EV$4),LEN(OFFSET('Vacation Tracker'!$M25:$Z25,0,EV$4))-1),0)))</f>
        <v>0</v>
      </c>
      <c r="EY22" s="166">
        <f t="array" aca="1" ref="EY22" ca="1">SUM(IF(RIGHT(OFFSET('Vacation Tracker'!$M25:$Z25,0,EV$4))=EY$8,IFERROR(--LEFT(OFFSET('Vacation Tracker'!$M25:$Z25,0,EV$4),LEN(OFFSET('Vacation Tracker'!$M25:$Z25,0,EV$4))-1),0)))</f>
        <v>0</v>
      </c>
      <c r="EZ22" s="165">
        <f ca="1">SUM(OFFSET('Vacation Tracker'!$M25:$Z25,0,EZ$4))</f>
        <v>0</v>
      </c>
      <c r="FA22" s="166">
        <f t="shared" ref="FA22" ca="1" si="905">EZ22-FB22</f>
        <v>0</v>
      </c>
      <c r="FB22" s="166">
        <f t="array" aca="1" ref="FB22" ca="1">SUM(IF(RIGHT(OFFSET('Vacation Tracker'!$M25:$Z25,0,EZ$4))&lt;&gt;"O",IFERROR(--LEFT(OFFSET('Vacation Tracker'!$M25:$Z25,0,EZ$4),LEN(OFFSET('Vacation Tracker'!$M25:$Z25,0,EZ$4))-1),0)))</f>
        <v>0</v>
      </c>
      <c r="FC22" s="166">
        <f t="array" aca="1" ref="FC22" ca="1">SUM(IF(RIGHT(OFFSET('Vacation Tracker'!$M25:$Z25,0,EZ$4))=FC$8,IFERROR(--LEFT(OFFSET('Vacation Tracker'!$M25:$Z25,0,EZ$4),LEN(OFFSET('Vacation Tracker'!$M25:$Z25,0,EZ$4))-1),0)))</f>
        <v>0</v>
      </c>
      <c r="FD22" s="165">
        <f ca="1">SUM(OFFSET('Vacation Tracker'!$M25:$Z25,0,FD$4))</f>
        <v>0</v>
      </c>
      <c r="FE22" s="166">
        <f t="shared" ref="FE22" ca="1" si="906">FD22-FF22</f>
        <v>0</v>
      </c>
      <c r="FF22" s="166">
        <f t="array" aca="1" ref="FF22" ca="1">SUM(IF(RIGHT(OFFSET('Vacation Tracker'!$M25:$Z25,0,FD$4))&lt;&gt;"O",IFERROR(--LEFT(OFFSET('Vacation Tracker'!$M25:$Z25,0,FD$4),LEN(OFFSET('Vacation Tracker'!$M25:$Z25,0,FD$4))-1),0)))</f>
        <v>0</v>
      </c>
      <c r="FG22" s="166">
        <f t="array" aca="1" ref="FG22" ca="1">SUM(IF(RIGHT(OFFSET('Vacation Tracker'!$M25:$Z25,0,FD$4))=FG$8,IFERROR(--LEFT(OFFSET('Vacation Tracker'!$M25:$Z25,0,FD$4),LEN(OFFSET('Vacation Tracker'!$M25:$Z25,0,FD$4))-1),0)))</f>
        <v>0</v>
      </c>
      <c r="FH22" s="165">
        <f ca="1">SUM(OFFSET('Vacation Tracker'!$M25:$Z25,0,FH$4))</f>
        <v>0</v>
      </c>
      <c r="FI22" s="166">
        <f t="shared" ref="FI22" ca="1" si="907">FH22-FJ22</f>
        <v>0</v>
      </c>
      <c r="FJ22" s="166">
        <f t="array" aca="1" ref="FJ22" ca="1">SUM(IF(RIGHT(OFFSET('Vacation Tracker'!$M25:$Z25,0,FH$4))&lt;&gt;"O",IFERROR(--LEFT(OFFSET('Vacation Tracker'!$M25:$Z25,0,FH$4),LEN(OFFSET('Vacation Tracker'!$M25:$Z25,0,FH$4))-1),0)))</f>
        <v>0</v>
      </c>
      <c r="FK22" s="166">
        <f t="array" aca="1" ref="FK22" ca="1">SUM(IF(RIGHT(OFFSET('Vacation Tracker'!$M25:$Z25,0,FH$4))=FK$8,IFERROR(--LEFT(OFFSET('Vacation Tracker'!$M25:$Z25,0,FH$4),LEN(OFFSET('Vacation Tracker'!$M25:$Z25,0,FH$4))-1),0)))</f>
        <v>0</v>
      </c>
      <c r="FL22" s="165">
        <f ca="1">SUM(OFFSET('Vacation Tracker'!$M25:$Z25,0,FL$4))</f>
        <v>0</v>
      </c>
      <c r="FM22" s="166">
        <f t="shared" ref="FM22" ca="1" si="908">FL22-FN22</f>
        <v>0</v>
      </c>
      <c r="FN22" s="166">
        <f t="array" aca="1" ref="FN22" ca="1">SUM(IF(RIGHT(OFFSET('Vacation Tracker'!$M25:$Z25,0,FL$4))&lt;&gt;"O",IFERROR(--LEFT(OFFSET('Vacation Tracker'!$M25:$Z25,0,FL$4),LEN(OFFSET('Vacation Tracker'!$M25:$Z25,0,FL$4))-1),0)))</f>
        <v>0</v>
      </c>
      <c r="FO22" s="166">
        <f t="array" aca="1" ref="FO22" ca="1">SUM(IF(RIGHT(OFFSET('Vacation Tracker'!$M25:$Z25,0,FL$4))=FO$8,IFERROR(--LEFT(OFFSET('Vacation Tracker'!$M25:$Z25,0,FL$4),LEN(OFFSET('Vacation Tracker'!$M25:$Z25,0,FL$4))-1),0)))</f>
        <v>0</v>
      </c>
      <c r="FP22" s="165">
        <f ca="1">SUM(OFFSET('Vacation Tracker'!$M25:$Z25,0,FP$4))</f>
        <v>0</v>
      </c>
      <c r="FQ22" s="166">
        <f t="shared" ref="FQ22" ca="1" si="909">FP22-FR22</f>
        <v>0</v>
      </c>
      <c r="FR22" s="166">
        <f t="array" aca="1" ref="FR22" ca="1">SUM(IF(RIGHT(OFFSET('Vacation Tracker'!$M25:$Z25,0,FP$4))&lt;&gt;"O",IFERROR(--LEFT(OFFSET('Vacation Tracker'!$M25:$Z25,0,FP$4),LEN(OFFSET('Vacation Tracker'!$M25:$Z25,0,FP$4))-1),0)))</f>
        <v>0</v>
      </c>
      <c r="FS22" s="166">
        <f t="array" aca="1" ref="FS22" ca="1">SUM(IF(RIGHT(OFFSET('Vacation Tracker'!$M25:$Z25,0,FP$4))=FS$8,IFERROR(--LEFT(OFFSET('Vacation Tracker'!$M25:$Z25,0,FP$4),LEN(OFFSET('Vacation Tracker'!$M25:$Z25,0,FP$4))-1),0)))</f>
        <v>0</v>
      </c>
      <c r="FT22" s="165">
        <f ca="1">SUM(OFFSET('Vacation Tracker'!$M25:$Z25,0,FT$4))</f>
        <v>0</v>
      </c>
      <c r="FU22" s="166">
        <f t="shared" ref="FU22" ca="1" si="910">FT22-FV22</f>
        <v>0</v>
      </c>
      <c r="FV22" s="166">
        <f t="array" aca="1" ref="FV22" ca="1">SUM(IF(RIGHT(OFFSET('Vacation Tracker'!$M25:$Z25,0,FT$4))&lt;&gt;"O",IFERROR(--LEFT(OFFSET('Vacation Tracker'!$M25:$Z25,0,FT$4),LEN(OFFSET('Vacation Tracker'!$M25:$Z25,0,FT$4))-1),0)))</f>
        <v>0</v>
      </c>
      <c r="FW22" s="166">
        <f t="array" aca="1" ref="FW22" ca="1">SUM(IF(RIGHT(OFFSET('Vacation Tracker'!$M25:$Z25,0,FT$4))=FW$8,IFERROR(--LEFT(OFFSET('Vacation Tracker'!$M25:$Z25,0,FT$4),LEN(OFFSET('Vacation Tracker'!$M25:$Z25,0,FT$4))-1),0)))</f>
        <v>0</v>
      </c>
      <c r="FX22" s="165">
        <f ca="1">SUM(OFFSET('Vacation Tracker'!$M25:$Z25,0,FX$4))</f>
        <v>0</v>
      </c>
      <c r="FY22" s="166">
        <f t="shared" ref="FY22" ca="1" si="911">FX22-FZ22</f>
        <v>0</v>
      </c>
      <c r="FZ22" s="166">
        <f t="array" aca="1" ref="FZ22" ca="1">SUM(IF(RIGHT(OFFSET('Vacation Tracker'!$M25:$Z25,0,FX$4))&lt;&gt;"O",IFERROR(--LEFT(OFFSET('Vacation Tracker'!$M25:$Z25,0,FX$4),LEN(OFFSET('Vacation Tracker'!$M25:$Z25,0,FX$4))-1),0)))</f>
        <v>0</v>
      </c>
      <c r="GA22" s="166">
        <f t="array" aca="1" ref="GA22" ca="1">SUM(IF(RIGHT(OFFSET('Vacation Tracker'!$M25:$Z25,0,FX$4))=GA$8,IFERROR(--LEFT(OFFSET('Vacation Tracker'!$M25:$Z25,0,FX$4),LEN(OFFSET('Vacation Tracker'!$M25:$Z25,0,FX$4))-1),0)))</f>
        <v>0</v>
      </c>
      <c r="GB22" s="165">
        <f ca="1">SUM(OFFSET('Vacation Tracker'!$M25:$Z25,0,GB$4))</f>
        <v>0</v>
      </c>
      <c r="GC22" s="166">
        <f t="shared" ref="GC22" ca="1" si="912">GB22-GD22</f>
        <v>0</v>
      </c>
      <c r="GD22" s="166">
        <f t="array" aca="1" ref="GD22" ca="1">SUM(IF(RIGHT(OFFSET('Vacation Tracker'!$M25:$Z25,0,GB$4))&lt;&gt;"O",IFERROR(--LEFT(OFFSET('Vacation Tracker'!$M25:$Z25,0,GB$4),LEN(OFFSET('Vacation Tracker'!$M25:$Z25,0,GB$4))-1),0)))</f>
        <v>0</v>
      </c>
      <c r="GE22" s="166">
        <f t="array" aca="1" ref="GE22" ca="1">SUM(IF(RIGHT(OFFSET('Vacation Tracker'!$M25:$Z25,0,GB$4))=GE$8,IFERROR(--LEFT(OFFSET('Vacation Tracker'!$M25:$Z25,0,GB$4),LEN(OFFSET('Vacation Tracker'!$M25:$Z25,0,GB$4))-1),0)))</f>
        <v>0</v>
      </c>
      <c r="GF22" s="165">
        <f ca="1">SUM(OFFSET('Vacation Tracker'!$M25:$Z25,0,GF$4))</f>
        <v>0</v>
      </c>
      <c r="GG22" s="166">
        <f t="shared" ref="GG22" ca="1" si="913">GF22-GH22</f>
        <v>0</v>
      </c>
      <c r="GH22" s="166">
        <f t="array" aca="1" ref="GH22" ca="1">SUM(IF(RIGHT(OFFSET('Vacation Tracker'!$M25:$Z25,0,GF$4))&lt;&gt;"O",IFERROR(--LEFT(OFFSET('Vacation Tracker'!$M25:$Z25,0,GF$4),LEN(OFFSET('Vacation Tracker'!$M25:$Z25,0,GF$4))-1),0)))</f>
        <v>0</v>
      </c>
      <c r="GI22" s="166">
        <f t="array" aca="1" ref="GI22" ca="1">SUM(IF(RIGHT(OFFSET('Vacation Tracker'!$M25:$Z25,0,GF$4))=GI$8,IFERROR(--LEFT(OFFSET('Vacation Tracker'!$M25:$Z25,0,GF$4),LEN(OFFSET('Vacation Tracker'!$M25:$Z25,0,GF$4))-1),0)))</f>
        <v>0</v>
      </c>
      <c r="GJ22" s="165">
        <f ca="1">SUM(OFFSET('Vacation Tracker'!$M25:$Z25,0,GJ$4))</f>
        <v>0</v>
      </c>
      <c r="GK22" s="166">
        <f t="shared" ref="GK22" ca="1" si="914">GJ22-GL22</f>
        <v>0</v>
      </c>
      <c r="GL22" s="166">
        <f t="array" aca="1" ref="GL22" ca="1">SUM(IF(RIGHT(OFFSET('Vacation Tracker'!$M25:$Z25,0,GJ$4))&lt;&gt;"O",IFERROR(--LEFT(OFFSET('Vacation Tracker'!$M25:$Z25,0,GJ$4),LEN(OFFSET('Vacation Tracker'!$M25:$Z25,0,GJ$4))-1),0)))</f>
        <v>0</v>
      </c>
      <c r="GM22" s="166">
        <f t="array" aca="1" ref="GM22" ca="1">SUM(IF(RIGHT(OFFSET('Vacation Tracker'!$M25:$Z25,0,GJ$4))=GM$8,IFERROR(--LEFT(OFFSET('Vacation Tracker'!$M25:$Z25,0,GJ$4),LEN(OFFSET('Vacation Tracker'!$M25:$Z25,0,GJ$4))-1),0)))</f>
        <v>0</v>
      </c>
      <c r="GN22" s="165">
        <f ca="1">SUM(OFFSET('Vacation Tracker'!$M25:$Z25,0,GN$4))</f>
        <v>0</v>
      </c>
      <c r="GO22" s="166">
        <f t="shared" ref="GO22" ca="1" si="915">GN22-GP22</f>
        <v>0</v>
      </c>
      <c r="GP22" s="166">
        <f t="array" aca="1" ref="GP22" ca="1">SUM(IF(RIGHT(OFFSET('Vacation Tracker'!$M25:$Z25,0,GN$4))&lt;&gt;"O",IFERROR(--LEFT(OFFSET('Vacation Tracker'!$M25:$Z25,0,GN$4),LEN(OFFSET('Vacation Tracker'!$M25:$Z25,0,GN$4))-1),0)))</f>
        <v>0</v>
      </c>
      <c r="GQ22" s="166">
        <f t="array" aca="1" ref="GQ22" ca="1">SUM(IF(RIGHT(OFFSET('Vacation Tracker'!$M25:$Z25,0,GN$4))=GQ$8,IFERROR(--LEFT(OFFSET('Vacation Tracker'!$M25:$Z25,0,GN$4),LEN(OFFSET('Vacation Tracker'!$M25:$Z25,0,GN$4))-1),0)))</f>
        <v>0</v>
      </c>
      <c r="GR22" s="165">
        <f ca="1">SUM(OFFSET('Vacation Tracker'!$M25:$Z25,0,GR$4))</f>
        <v>0</v>
      </c>
      <c r="GS22" s="166">
        <f t="shared" ref="GS22" ca="1" si="916">GR22-GT22</f>
        <v>0</v>
      </c>
      <c r="GT22" s="166">
        <f t="array" aca="1" ref="GT22" ca="1">SUM(IF(RIGHT(OFFSET('Vacation Tracker'!$M25:$Z25,0,GR$4))&lt;&gt;"O",IFERROR(--LEFT(OFFSET('Vacation Tracker'!$M25:$Z25,0,GR$4),LEN(OFFSET('Vacation Tracker'!$M25:$Z25,0,GR$4))-1),0)))</f>
        <v>0</v>
      </c>
      <c r="GU22" s="166">
        <f t="array" aca="1" ref="GU22" ca="1">SUM(IF(RIGHT(OFFSET('Vacation Tracker'!$M25:$Z25,0,GR$4))=GU$8,IFERROR(--LEFT(OFFSET('Vacation Tracker'!$M25:$Z25,0,GR$4),LEN(OFFSET('Vacation Tracker'!$M25:$Z25,0,GR$4))-1),0)))</f>
        <v>0</v>
      </c>
      <c r="GV22" s="165">
        <f ca="1">SUM(OFFSET('Vacation Tracker'!$M25:$Z25,0,GV$4))</f>
        <v>0</v>
      </c>
      <c r="GW22" s="166">
        <f t="shared" ref="GW22" ca="1" si="917">GV22-GX22</f>
        <v>0</v>
      </c>
      <c r="GX22" s="166">
        <f t="array" aca="1" ref="GX22" ca="1">SUM(IF(RIGHT(OFFSET('Vacation Tracker'!$M25:$Z25,0,GV$4))&lt;&gt;"O",IFERROR(--LEFT(OFFSET('Vacation Tracker'!$M25:$Z25,0,GV$4),LEN(OFFSET('Vacation Tracker'!$M25:$Z25,0,GV$4))-1),0)))</f>
        <v>0</v>
      </c>
      <c r="GY22" s="166">
        <f t="array" aca="1" ref="GY22" ca="1">SUM(IF(RIGHT(OFFSET('Vacation Tracker'!$M25:$Z25,0,GV$4))=GY$8,IFERROR(--LEFT(OFFSET('Vacation Tracker'!$M25:$Z25,0,GV$4),LEN(OFFSET('Vacation Tracker'!$M25:$Z25,0,GV$4))-1),0)))</f>
        <v>0</v>
      </c>
      <c r="GZ22" s="165">
        <f ca="1">SUM(OFFSET('Vacation Tracker'!$M25:$Z25,0,GZ$4))</f>
        <v>0</v>
      </c>
      <c r="HA22" s="166">
        <f t="shared" ref="HA22" ca="1" si="918">GZ22-HB22</f>
        <v>0</v>
      </c>
      <c r="HB22" s="166">
        <f t="array" aca="1" ref="HB22" ca="1">SUM(IF(RIGHT(OFFSET('Vacation Tracker'!$M25:$Z25,0,GZ$4))&lt;&gt;"O",IFERROR(--LEFT(OFFSET('Vacation Tracker'!$M25:$Z25,0,GZ$4),LEN(OFFSET('Vacation Tracker'!$M25:$Z25,0,GZ$4))-1),0)))</f>
        <v>0</v>
      </c>
      <c r="HC22" s="166">
        <f t="array" aca="1" ref="HC22" ca="1">SUM(IF(RIGHT(OFFSET('Vacation Tracker'!$M25:$Z25,0,GZ$4))=HC$8,IFERROR(--LEFT(OFFSET('Vacation Tracker'!$M25:$Z25,0,GZ$4),LEN(OFFSET('Vacation Tracker'!$M25:$Z25,0,GZ$4))-1),0)))</f>
        <v>0</v>
      </c>
      <c r="HD22" s="165">
        <f ca="1">SUM(OFFSET('Vacation Tracker'!$M25:$Z25,0,HD$4))</f>
        <v>0</v>
      </c>
      <c r="HE22" s="166">
        <f t="shared" ref="HE22" ca="1" si="919">HD22-HF22</f>
        <v>0</v>
      </c>
      <c r="HF22" s="166">
        <f t="array" aca="1" ref="HF22" ca="1">SUM(IF(RIGHT(OFFSET('Vacation Tracker'!$M25:$Z25,0,HD$4))&lt;&gt;"O",IFERROR(--LEFT(OFFSET('Vacation Tracker'!$M25:$Z25,0,HD$4),LEN(OFFSET('Vacation Tracker'!$M25:$Z25,0,HD$4))-1),0)))</f>
        <v>0</v>
      </c>
      <c r="HG22" s="166">
        <f t="array" aca="1" ref="HG22" ca="1">SUM(IF(RIGHT(OFFSET('Vacation Tracker'!$M25:$Z25,0,HD$4))=HG$8,IFERROR(--LEFT(OFFSET('Vacation Tracker'!$M25:$Z25,0,HD$4),LEN(OFFSET('Vacation Tracker'!$M25:$Z25,0,HD$4))-1),0)))</f>
        <v>0</v>
      </c>
      <c r="HH22" s="165">
        <f ca="1">SUM(OFFSET('Vacation Tracker'!$M25:$Z25,0,HH$4))</f>
        <v>0</v>
      </c>
      <c r="HI22" s="166">
        <f t="shared" ref="HI22" ca="1" si="920">HH22-HJ22</f>
        <v>0</v>
      </c>
      <c r="HJ22" s="166">
        <f t="array" aca="1" ref="HJ22" ca="1">SUM(IF(RIGHT(OFFSET('Vacation Tracker'!$M25:$Z25,0,HH$4))&lt;&gt;"O",IFERROR(--LEFT(OFFSET('Vacation Tracker'!$M25:$Z25,0,HH$4),LEN(OFFSET('Vacation Tracker'!$M25:$Z25,0,HH$4))-1),0)))</f>
        <v>0</v>
      </c>
      <c r="HK22" s="166">
        <f t="array" aca="1" ref="HK22" ca="1">SUM(IF(RIGHT(OFFSET('Vacation Tracker'!$M25:$Z25,0,HH$4))=HK$8,IFERROR(--LEFT(OFFSET('Vacation Tracker'!$M25:$Z25,0,HH$4),LEN(OFFSET('Vacation Tracker'!$M25:$Z25,0,HH$4))-1),0)))</f>
        <v>0</v>
      </c>
      <c r="HL22" s="165">
        <f ca="1">SUM(OFFSET('Vacation Tracker'!$M25:$Z25,0,HL$4))</f>
        <v>0</v>
      </c>
      <c r="HM22" s="166">
        <f t="shared" ref="HM22" ca="1" si="921">HL22-HN22</f>
        <v>0</v>
      </c>
      <c r="HN22" s="166">
        <f t="array" aca="1" ref="HN22" ca="1">SUM(IF(RIGHT(OFFSET('Vacation Tracker'!$M25:$Z25,0,HL$4))&lt;&gt;"O",IFERROR(--LEFT(OFFSET('Vacation Tracker'!$M25:$Z25,0,HL$4),LEN(OFFSET('Vacation Tracker'!$M25:$Z25,0,HL$4))-1),0)))</f>
        <v>0</v>
      </c>
      <c r="HO22" s="166">
        <f t="array" aca="1" ref="HO22" ca="1">SUM(IF(RIGHT(OFFSET('Vacation Tracker'!$M25:$Z25,0,HL$4))=HO$8,IFERROR(--LEFT(OFFSET('Vacation Tracker'!$M25:$Z25,0,HL$4),LEN(OFFSET('Vacation Tracker'!$M25:$Z25,0,HL$4))-1),0)))</f>
        <v>0</v>
      </c>
      <c r="HP22" s="165">
        <f ca="1">SUM(OFFSET('Vacation Tracker'!$M25:$Z25,0,HP$4))</f>
        <v>0</v>
      </c>
      <c r="HQ22" s="166">
        <f t="shared" ref="HQ22" ca="1" si="922">HP22-HR22</f>
        <v>0</v>
      </c>
      <c r="HR22" s="166">
        <f t="array" aca="1" ref="HR22" ca="1">SUM(IF(RIGHT(OFFSET('Vacation Tracker'!$M25:$Z25,0,HP$4))&lt;&gt;"O",IFERROR(--LEFT(OFFSET('Vacation Tracker'!$M25:$Z25,0,HP$4),LEN(OFFSET('Vacation Tracker'!$M25:$Z25,0,HP$4))-1),0)))</f>
        <v>0</v>
      </c>
      <c r="HS22" s="165">
        <f t="array" aca="1" ref="HS22" ca="1">SUM(IF(RIGHT(OFFSET('Vacation Tracker'!$M25:$Z25,0,HP$4))=HS$8,IFERROR(--LEFT(OFFSET('Vacation Tracker'!$M25:$Z25,0,HP$4),LEN(OFFSET('Vacation Tracker'!$M25:$Z25,0,HP$4))-1),0)))</f>
        <v>0</v>
      </c>
    </row>
    <row r="23" spans="2:227" ht="15" customHeight="1" x14ac:dyDescent="0.3">
      <c r="B23" s="162">
        <f>IF('Vacation Tracker'!B26&lt;&gt;"",'Vacation Tracker'!B26,"")</f>
        <v>15</v>
      </c>
      <c r="C23" s="163" t="str">
        <f>IF('Vacation Tracker'!C26&lt;&gt;"",'Vacation Tracker'!C26,"")</f>
        <v>John Doe 15</v>
      </c>
      <c r="D23" s="205">
        <f>IF('Vacation Tracker'!D26&lt;&gt;"",'Vacation Tracker'!D26,"")</f>
        <v>42009</v>
      </c>
      <c r="E23" s="205" t="str">
        <f>IF('Vacation Tracker'!E26&lt;&gt;"",'Vacation Tracker'!E26,"")</f>
        <v/>
      </c>
      <c r="F23" s="163" t="str">
        <f>IF('Vacation Tracker'!F26&lt;&gt;"",'Vacation Tracker'!F26,"")</f>
        <v>Finance</v>
      </c>
      <c r="G23" s="163" t="str">
        <f>IF('Vacation Tracker'!G26&lt;&gt;"",'Vacation Tracker'!G26,"")</f>
        <v>Permanent</v>
      </c>
      <c r="H23" s="164">
        <f t="shared" ca="1" si="258"/>
        <v>48</v>
      </c>
      <c r="I23" s="164">
        <f t="shared" ca="1" si="258"/>
        <v>48</v>
      </c>
      <c r="J23" s="164">
        <f t="shared" ca="1" si="258"/>
        <v>0</v>
      </c>
      <c r="K23" s="164">
        <f t="shared" ca="1" si="259"/>
        <v>0</v>
      </c>
      <c r="L23" s="165">
        <f ca="1">SUM(OFFSET('Vacation Tracker'!$M26:$Z26,0,L$4))</f>
        <v>0</v>
      </c>
      <c r="M23" s="166">
        <f t="shared" ca="1" si="204"/>
        <v>0</v>
      </c>
      <c r="N23" s="166">
        <f t="array" aca="1" ref="N23" ca="1">SUM(IF(RIGHT(OFFSET('Vacation Tracker'!$M26:$Z26,0,L$4))&lt;&gt;"O",IFERROR(--LEFT(OFFSET('Vacation Tracker'!$M26:$Z26,0,L$4),LEN(OFFSET('Vacation Tracker'!$M26:$Z26,0,L$4))-1),0)))</f>
        <v>0</v>
      </c>
      <c r="O23" s="166">
        <f t="array" aca="1" ref="O23" ca="1">SUM(IF(RIGHT(OFFSET('Vacation Tracker'!$M26:$Z26,0,L$4))=O$8,IFERROR(--LEFT(OFFSET('Vacation Tracker'!$M26:$Z26,0,L$4),LEN(OFFSET('Vacation Tracker'!$M26:$Z26,0,L$4))-1),0)))</f>
        <v>0</v>
      </c>
      <c r="P23" s="165">
        <f ca="1">SUM(OFFSET('Vacation Tracker'!$M26:$Z26,0,P$4))</f>
        <v>40</v>
      </c>
      <c r="Q23" s="166">
        <f t="shared" ca="1" si="205"/>
        <v>40</v>
      </c>
      <c r="R23" s="166">
        <f t="array" aca="1" ref="R23" ca="1">SUM(IF(RIGHT(OFFSET('Vacation Tracker'!$M26:$Z26,0,P$4))&lt;&gt;"O",IFERROR(--LEFT(OFFSET('Vacation Tracker'!$M26:$Z26,0,P$4),LEN(OFFSET('Vacation Tracker'!$M26:$Z26,0,P$4))-1),0)))</f>
        <v>0</v>
      </c>
      <c r="S23" s="166">
        <f t="array" aca="1" ref="S23" ca="1">SUM(IF(RIGHT(OFFSET('Vacation Tracker'!$M26:$Z26,0,P$4))=S$8,IFERROR(--LEFT(OFFSET('Vacation Tracker'!$M26:$Z26,0,P$4),LEN(OFFSET('Vacation Tracker'!$M26:$Z26,0,P$4))-1),0)))</f>
        <v>0</v>
      </c>
      <c r="T23" s="165">
        <f ca="1">SUM(OFFSET('Vacation Tracker'!$M26:$Z26,0,T$4))</f>
        <v>8</v>
      </c>
      <c r="U23" s="166">
        <f t="shared" ca="1" si="206"/>
        <v>8</v>
      </c>
      <c r="V23" s="166">
        <f t="array" aca="1" ref="V23" ca="1">SUM(IF(RIGHT(OFFSET('Vacation Tracker'!$M26:$Z26,0,T$4))&lt;&gt;"O",IFERROR(--LEFT(OFFSET('Vacation Tracker'!$M26:$Z26,0,T$4),LEN(OFFSET('Vacation Tracker'!$M26:$Z26,0,T$4))-1),0)))</f>
        <v>0</v>
      </c>
      <c r="W23" s="166">
        <f t="array" aca="1" ref="W23" ca="1">SUM(IF(RIGHT(OFFSET('Vacation Tracker'!$M26:$Z26,0,T$4))=W$8,IFERROR(--LEFT(OFFSET('Vacation Tracker'!$M26:$Z26,0,T$4),LEN(OFFSET('Vacation Tracker'!$M26:$Z26,0,T$4))-1),0)))</f>
        <v>0</v>
      </c>
      <c r="X23" s="165">
        <f ca="1">SUM(OFFSET('Vacation Tracker'!$M26:$Z26,0,X$4))</f>
        <v>0</v>
      </c>
      <c r="Y23" s="166">
        <f t="shared" ref="Y23" ca="1" si="923">X23-Z23</f>
        <v>0</v>
      </c>
      <c r="Z23" s="166">
        <f t="array" aca="1" ref="Z23" ca="1">SUM(IF(RIGHT(OFFSET('Vacation Tracker'!$M26:$Z26,0,X$4))&lt;&gt;"O",IFERROR(--LEFT(OFFSET('Vacation Tracker'!$M26:$Z26,0,X$4),LEN(OFFSET('Vacation Tracker'!$M26:$Z26,0,X$4))-1),0)))</f>
        <v>0</v>
      </c>
      <c r="AA23" s="166">
        <f t="array" aca="1" ref="AA23" ca="1">SUM(IF(RIGHT(OFFSET('Vacation Tracker'!$M26:$Z26,0,X$4))=AA$8,IFERROR(--LEFT(OFFSET('Vacation Tracker'!$M26:$Z26,0,X$4),LEN(OFFSET('Vacation Tracker'!$M26:$Z26,0,X$4))-1),0)))</f>
        <v>0</v>
      </c>
      <c r="AB23" s="165">
        <f ca="1">SUM(OFFSET('Vacation Tracker'!$M26:$Z26,0,AB$4))</f>
        <v>0</v>
      </c>
      <c r="AC23" s="166">
        <f t="shared" ref="AC23" ca="1" si="924">AB23-AD23</f>
        <v>0</v>
      </c>
      <c r="AD23" s="166">
        <f t="array" aca="1" ref="AD23" ca="1">SUM(IF(RIGHT(OFFSET('Vacation Tracker'!$M26:$Z26,0,AB$4))&lt;&gt;"O",IFERROR(--LEFT(OFFSET('Vacation Tracker'!$M26:$Z26,0,AB$4),LEN(OFFSET('Vacation Tracker'!$M26:$Z26,0,AB$4))-1),0)))</f>
        <v>0</v>
      </c>
      <c r="AE23" s="166">
        <f t="array" aca="1" ref="AE23" ca="1">SUM(IF(RIGHT(OFFSET('Vacation Tracker'!$M26:$Z26,0,AB$4))=AE$8,IFERROR(--LEFT(OFFSET('Vacation Tracker'!$M26:$Z26,0,AB$4),LEN(OFFSET('Vacation Tracker'!$M26:$Z26,0,AB$4))-1),0)))</f>
        <v>0</v>
      </c>
      <c r="AF23" s="165">
        <f ca="1">SUM(OFFSET('Vacation Tracker'!$M26:$Z26,0,AF$4))</f>
        <v>0</v>
      </c>
      <c r="AG23" s="166">
        <f t="shared" ref="AG23" ca="1" si="925">AF23-AH23</f>
        <v>0</v>
      </c>
      <c r="AH23" s="166">
        <f t="array" aca="1" ref="AH23" ca="1">SUM(IF(RIGHT(OFFSET('Vacation Tracker'!$M26:$Z26,0,AF$4))&lt;&gt;"O",IFERROR(--LEFT(OFFSET('Vacation Tracker'!$M26:$Z26,0,AF$4),LEN(OFFSET('Vacation Tracker'!$M26:$Z26,0,AF$4))-1),0)))</f>
        <v>0</v>
      </c>
      <c r="AI23" s="166">
        <f t="array" aca="1" ref="AI23" ca="1">SUM(IF(RIGHT(OFFSET('Vacation Tracker'!$M26:$Z26,0,AF$4))=AI$8,IFERROR(--LEFT(OFFSET('Vacation Tracker'!$M26:$Z26,0,AF$4),LEN(OFFSET('Vacation Tracker'!$M26:$Z26,0,AF$4))-1),0)))</f>
        <v>0</v>
      </c>
      <c r="AJ23" s="165">
        <f ca="1">SUM(OFFSET('Vacation Tracker'!$M26:$Z26,0,AJ$4))</f>
        <v>0</v>
      </c>
      <c r="AK23" s="166">
        <f t="shared" ref="AK23" ca="1" si="926">AJ23-AL23</f>
        <v>0</v>
      </c>
      <c r="AL23" s="166">
        <f t="array" aca="1" ref="AL23" ca="1">SUM(IF(RIGHT(OFFSET('Vacation Tracker'!$M26:$Z26,0,AJ$4))&lt;&gt;"O",IFERROR(--LEFT(OFFSET('Vacation Tracker'!$M26:$Z26,0,AJ$4),LEN(OFFSET('Vacation Tracker'!$M26:$Z26,0,AJ$4))-1),0)))</f>
        <v>0</v>
      </c>
      <c r="AM23" s="166">
        <f t="array" aca="1" ref="AM23" ca="1">SUM(IF(RIGHT(OFFSET('Vacation Tracker'!$M26:$Z26,0,AJ$4))=AM$8,IFERROR(--LEFT(OFFSET('Vacation Tracker'!$M26:$Z26,0,AJ$4),LEN(OFFSET('Vacation Tracker'!$M26:$Z26,0,AJ$4))-1),0)))</f>
        <v>0</v>
      </c>
      <c r="AN23" s="165">
        <f ca="1">SUM(OFFSET('Vacation Tracker'!$M26:$Z26,0,AN$4))</f>
        <v>0</v>
      </c>
      <c r="AO23" s="166">
        <f t="shared" ref="AO23" ca="1" si="927">AN23-AP23</f>
        <v>0</v>
      </c>
      <c r="AP23" s="166">
        <f t="array" aca="1" ref="AP23" ca="1">SUM(IF(RIGHT(OFFSET('Vacation Tracker'!$M26:$Z26,0,AN$4))&lt;&gt;"O",IFERROR(--LEFT(OFFSET('Vacation Tracker'!$M26:$Z26,0,AN$4),LEN(OFFSET('Vacation Tracker'!$M26:$Z26,0,AN$4))-1),0)))</f>
        <v>0</v>
      </c>
      <c r="AQ23" s="166">
        <f t="array" aca="1" ref="AQ23" ca="1">SUM(IF(RIGHT(OFFSET('Vacation Tracker'!$M26:$Z26,0,AN$4))=AQ$8,IFERROR(--LEFT(OFFSET('Vacation Tracker'!$M26:$Z26,0,AN$4),LEN(OFFSET('Vacation Tracker'!$M26:$Z26,0,AN$4))-1),0)))</f>
        <v>0</v>
      </c>
      <c r="AR23" s="165">
        <f ca="1">SUM(OFFSET('Vacation Tracker'!$M26:$Z26,0,AR$4))</f>
        <v>0</v>
      </c>
      <c r="AS23" s="166">
        <f t="shared" ref="AS23" ca="1" si="928">AR23-AT23</f>
        <v>0</v>
      </c>
      <c r="AT23" s="166">
        <f t="array" aca="1" ref="AT23" ca="1">SUM(IF(RIGHT(OFFSET('Vacation Tracker'!$M26:$Z26,0,AR$4))&lt;&gt;"O",IFERROR(--LEFT(OFFSET('Vacation Tracker'!$M26:$Z26,0,AR$4),LEN(OFFSET('Vacation Tracker'!$M26:$Z26,0,AR$4))-1),0)))</f>
        <v>0</v>
      </c>
      <c r="AU23" s="166">
        <f t="array" aca="1" ref="AU23" ca="1">SUM(IF(RIGHT(OFFSET('Vacation Tracker'!$M26:$Z26,0,AR$4))=AU$8,IFERROR(--LEFT(OFFSET('Vacation Tracker'!$M26:$Z26,0,AR$4),LEN(OFFSET('Vacation Tracker'!$M26:$Z26,0,AR$4))-1),0)))</f>
        <v>0</v>
      </c>
      <c r="AV23" s="165">
        <f ca="1">SUM(OFFSET('Vacation Tracker'!$M26:$Z26,0,AV$4))</f>
        <v>0</v>
      </c>
      <c r="AW23" s="166">
        <f t="shared" ref="AW23" ca="1" si="929">AV23-AX23</f>
        <v>0</v>
      </c>
      <c r="AX23" s="166">
        <f t="array" aca="1" ref="AX23" ca="1">SUM(IF(RIGHT(OFFSET('Vacation Tracker'!$M26:$Z26,0,AV$4))&lt;&gt;"O",IFERROR(--LEFT(OFFSET('Vacation Tracker'!$M26:$Z26,0,AV$4),LEN(OFFSET('Vacation Tracker'!$M26:$Z26,0,AV$4))-1),0)))</f>
        <v>0</v>
      </c>
      <c r="AY23" s="166">
        <f t="array" aca="1" ref="AY23" ca="1">SUM(IF(RIGHT(OFFSET('Vacation Tracker'!$M26:$Z26,0,AV$4))=AY$8,IFERROR(--LEFT(OFFSET('Vacation Tracker'!$M26:$Z26,0,AV$4),LEN(OFFSET('Vacation Tracker'!$M26:$Z26,0,AV$4))-1),0)))</f>
        <v>0</v>
      </c>
      <c r="AZ23" s="165">
        <f ca="1">SUM(OFFSET('Vacation Tracker'!$M26:$Z26,0,AZ$4))</f>
        <v>0</v>
      </c>
      <c r="BA23" s="166">
        <f t="shared" ref="BA23" ca="1" si="930">AZ23-BB23</f>
        <v>0</v>
      </c>
      <c r="BB23" s="166">
        <f t="array" aca="1" ref="BB23" ca="1">SUM(IF(RIGHT(OFFSET('Vacation Tracker'!$M26:$Z26,0,AZ$4))&lt;&gt;"O",IFERROR(--LEFT(OFFSET('Vacation Tracker'!$M26:$Z26,0,AZ$4),LEN(OFFSET('Vacation Tracker'!$M26:$Z26,0,AZ$4))-1),0)))</f>
        <v>0</v>
      </c>
      <c r="BC23" s="166">
        <f t="array" aca="1" ref="BC23" ca="1">SUM(IF(RIGHT(OFFSET('Vacation Tracker'!$M26:$Z26,0,AZ$4))=BC$8,IFERROR(--LEFT(OFFSET('Vacation Tracker'!$M26:$Z26,0,AZ$4),LEN(OFFSET('Vacation Tracker'!$M26:$Z26,0,AZ$4))-1),0)))</f>
        <v>0</v>
      </c>
      <c r="BD23" s="165">
        <f ca="1">SUM(OFFSET('Vacation Tracker'!$M26:$Z26,0,BD$4))</f>
        <v>0</v>
      </c>
      <c r="BE23" s="166">
        <f t="shared" ref="BE23" ca="1" si="931">BD23-BF23</f>
        <v>0</v>
      </c>
      <c r="BF23" s="166">
        <f t="array" aca="1" ref="BF23" ca="1">SUM(IF(RIGHT(OFFSET('Vacation Tracker'!$M26:$Z26,0,BD$4))&lt;&gt;"O",IFERROR(--LEFT(OFFSET('Vacation Tracker'!$M26:$Z26,0,BD$4),LEN(OFFSET('Vacation Tracker'!$M26:$Z26,0,BD$4))-1),0)))</f>
        <v>0</v>
      </c>
      <c r="BG23" s="166">
        <f t="array" aca="1" ref="BG23" ca="1">SUM(IF(RIGHT(OFFSET('Vacation Tracker'!$M26:$Z26,0,BD$4))=BG$8,IFERROR(--LEFT(OFFSET('Vacation Tracker'!$M26:$Z26,0,BD$4),LEN(OFFSET('Vacation Tracker'!$M26:$Z26,0,BD$4))-1),0)))</f>
        <v>0</v>
      </c>
      <c r="BH23" s="165">
        <f ca="1">SUM(OFFSET('Vacation Tracker'!$M26:$Z26,0,BH$4))</f>
        <v>0</v>
      </c>
      <c r="BI23" s="166">
        <f t="shared" ref="BI23" ca="1" si="932">BH23-BJ23</f>
        <v>0</v>
      </c>
      <c r="BJ23" s="166">
        <f t="array" aca="1" ref="BJ23" ca="1">SUM(IF(RIGHT(OFFSET('Vacation Tracker'!$M26:$Z26,0,BH$4))&lt;&gt;"O",IFERROR(--LEFT(OFFSET('Vacation Tracker'!$M26:$Z26,0,BH$4),LEN(OFFSET('Vacation Tracker'!$M26:$Z26,0,BH$4))-1),0)))</f>
        <v>0</v>
      </c>
      <c r="BK23" s="166">
        <f t="array" aca="1" ref="BK23" ca="1">SUM(IF(RIGHT(OFFSET('Vacation Tracker'!$M26:$Z26,0,BH$4))=BK$8,IFERROR(--LEFT(OFFSET('Vacation Tracker'!$M26:$Z26,0,BH$4),LEN(OFFSET('Vacation Tracker'!$M26:$Z26,0,BH$4))-1),0)))</f>
        <v>0</v>
      </c>
      <c r="BL23" s="165">
        <f ca="1">SUM(OFFSET('Vacation Tracker'!$M26:$Z26,0,BL$4))</f>
        <v>0</v>
      </c>
      <c r="BM23" s="166">
        <f t="shared" ref="BM23" ca="1" si="933">BL23-BN23</f>
        <v>0</v>
      </c>
      <c r="BN23" s="166">
        <f t="array" aca="1" ref="BN23" ca="1">SUM(IF(RIGHT(OFFSET('Vacation Tracker'!$M26:$Z26,0,BL$4))&lt;&gt;"O",IFERROR(--LEFT(OFFSET('Vacation Tracker'!$M26:$Z26,0,BL$4),LEN(OFFSET('Vacation Tracker'!$M26:$Z26,0,BL$4))-1),0)))</f>
        <v>0</v>
      </c>
      <c r="BO23" s="166">
        <f t="array" aca="1" ref="BO23" ca="1">SUM(IF(RIGHT(OFFSET('Vacation Tracker'!$M26:$Z26,0,BL$4))=BO$8,IFERROR(--LEFT(OFFSET('Vacation Tracker'!$M26:$Z26,0,BL$4),LEN(OFFSET('Vacation Tracker'!$M26:$Z26,0,BL$4))-1),0)))</f>
        <v>0</v>
      </c>
      <c r="BP23" s="165">
        <f ca="1">SUM(OFFSET('Vacation Tracker'!$M26:$Z26,0,BP$4))</f>
        <v>0</v>
      </c>
      <c r="BQ23" s="166">
        <f t="shared" ref="BQ23" ca="1" si="934">BP23-BR23</f>
        <v>0</v>
      </c>
      <c r="BR23" s="166">
        <f t="array" aca="1" ref="BR23" ca="1">SUM(IF(RIGHT(OFFSET('Vacation Tracker'!$M26:$Z26,0,BP$4))&lt;&gt;"O",IFERROR(--LEFT(OFFSET('Vacation Tracker'!$M26:$Z26,0,BP$4),LEN(OFFSET('Vacation Tracker'!$M26:$Z26,0,BP$4))-1),0)))</f>
        <v>0</v>
      </c>
      <c r="BS23" s="166">
        <f t="array" aca="1" ref="BS23" ca="1">SUM(IF(RIGHT(OFFSET('Vacation Tracker'!$M26:$Z26,0,BP$4))=BS$8,IFERROR(--LEFT(OFFSET('Vacation Tracker'!$M26:$Z26,0,BP$4),LEN(OFFSET('Vacation Tracker'!$M26:$Z26,0,BP$4))-1),0)))</f>
        <v>0</v>
      </c>
      <c r="BT23" s="165">
        <f ca="1">SUM(OFFSET('Vacation Tracker'!$M26:$Z26,0,BT$4))</f>
        <v>0</v>
      </c>
      <c r="BU23" s="166">
        <f t="shared" ref="BU23" ca="1" si="935">BT23-BV23</f>
        <v>0</v>
      </c>
      <c r="BV23" s="166">
        <f t="array" aca="1" ref="BV23" ca="1">SUM(IF(RIGHT(OFFSET('Vacation Tracker'!$M26:$Z26,0,BT$4))&lt;&gt;"O",IFERROR(--LEFT(OFFSET('Vacation Tracker'!$M26:$Z26,0,BT$4),LEN(OFFSET('Vacation Tracker'!$M26:$Z26,0,BT$4))-1),0)))</f>
        <v>0</v>
      </c>
      <c r="BW23" s="166">
        <f t="array" aca="1" ref="BW23" ca="1">SUM(IF(RIGHT(OFFSET('Vacation Tracker'!$M26:$Z26,0,BT$4))=BW$8,IFERROR(--LEFT(OFFSET('Vacation Tracker'!$M26:$Z26,0,BT$4),LEN(OFFSET('Vacation Tracker'!$M26:$Z26,0,BT$4))-1),0)))</f>
        <v>0</v>
      </c>
      <c r="BX23" s="165">
        <f ca="1">SUM(OFFSET('Vacation Tracker'!$M26:$Z26,0,BX$4))</f>
        <v>0</v>
      </c>
      <c r="BY23" s="166">
        <f t="shared" ref="BY23" ca="1" si="936">BX23-BZ23</f>
        <v>0</v>
      </c>
      <c r="BZ23" s="166">
        <f t="array" aca="1" ref="BZ23" ca="1">SUM(IF(RIGHT(OFFSET('Vacation Tracker'!$M26:$Z26,0,BX$4))&lt;&gt;"O",IFERROR(--LEFT(OFFSET('Vacation Tracker'!$M26:$Z26,0,BX$4),LEN(OFFSET('Vacation Tracker'!$M26:$Z26,0,BX$4))-1),0)))</f>
        <v>0</v>
      </c>
      <c r="CA23" s="166">
        <f t="array" aca="1" ref="CA23" ca="1">SUM(IF(RIGHT(OFFSET('Vacation Tracker'!$M26:$Z26,0,BX$4))=CA$8,IFERROR(--LEFT(OFFSET('Vacation Tracker'!$M26:$Z26,0,BX$4),LEN(OFFSET('Vacation Tracker'!$M26:$Z26,0,BX$4))-1),0)))</f>
        <v>0</v>
      </c>
      <c r="CB23" s="165">
        <f ca="1">SUM(OFFSET('Vacation Tracker'!$M26:$Z26,0,CB$4))</f>
        <v>0</v>
      </c>
      <c r="CC23" s="166">
        <f t="shared" ref="CC23" ca="1" si="937">CB23-CD23</f>
        <v>0</v>
      </c>
      <c r="CD23" s="166">
        <f t="array" aca="1" ref="CD23" ca="1">SUM(IF(RIGHT(OFFSET('Vacation Tracker'!$M26:$Z26,0,CB$4))&lt;&gt;"O",IFERROR(--LEFT(OFFSET('Vacation Tracker'!$M26:$Z26,0,CB$4),LEN(OFFSET('Vacation Tracker'!$M26:$Z26,0,CB$4))-1),0)))</f>
        <v>0</v>
      </c>
      <c r="CE23" s="166">
        <f t="array" aca="1" ref="CE23" ca="1">SUM(IF(RIGHT(OFFSET('Vacation Tracker'!$M26:$Z26,0,CB$4))=CE$8,IFERROR(--LEFT(OFFSET('Vacation Tracker'!$M26:$Z26,0,CB$4),LEN(OFFSET('Vacation Tracker'!$M26:$Z26,0,CB$4))-1),0)))</f>
        <v>0</v>
      </c>
      <c r="CF23" s="165">
        <f ca="1">SUM(OFFSET('Vacation Tracker'!$M26:$Z26,0,CF$4))</f>
        <v>0</v>
      </c>
      <c r="CG23" s="166">
        <f t="shared" ref="CG23" ca="1" si="938">CF23-CH23</f>
        <v>0</v>
      </c>
      <c r="CH23" s="166">
        <f t="array" aca="1" ref="CH23" ca="1">SUM(IF(RIGHT(OFFSET('Vacation Tracker'!$M26:$Z26,0,CF$4))&lt;&gt;"O",IFERROR(--LEFT(OFFSET('Vacation Tracker'!$M26:$Z26,0,CF$4),LEN(OFFSET('Vacation Tracker'!$M26:$Z26,0,CF$4))-1),0)))</f>
        <v>0</v>
      </c>
      <c r="CI23" s="166">
        <f t="array" aca="1" ref="CI23" ca="1">SUM(IF(RIGHT(OFFSET('Vacation Tracker'!$M26:$Z26,0,CF$4))=CI$8,IFERROR(--LEFT(OFFSET('Vacation Tracker'!$M26:$Z26,0,CF$4),LEN(OFFSET('Vacation Tracker'!$M26:$Z26,0,CF$4))-1),0)))</f>
        <v>0</v>
      </c>
      <c r="CJ23" s="165">
        <f ca="1">SUM(OFFSET('Vacation Tracker'!$M26:$Z26,0,CJ$4))</f>
        <v>0</v>
      </c>
      <c r="CK23" s="166">
        <f t="shared" ref="CK23" ca="1" si="939">CJ23-CL23</f>
        <v>0</v>
      </c>
      <c r="CL23" s="166">
        <f t="array" aca="1" ref="CL23" ca="1">SUM(IF(RIGHT(OFFSET('Vacation Tracker'!$M26:$Z26,0,CJ$4))&lt;&gt;"O",IFERROR(--LEFT(OFFSET('Vacation Tracker'!$M26:$Z26,0,CJ$4),LEN(OFFSET('Vacation Tracker'!$M26:$Z26,0,CJ$4))-1),0)))</f>
        <v>0</v>
      </c>
      <c r="CM23" s="166">
        <f t="array" aca="1" ref="CM23" ca="1">SUM(IF(RIGHT(OFFSET('Vacation Tracker'!$M26:$Z26,0,CJ$4))=CM$8,IFERROR(--LEFT(OFFSET('Vacation Tracker'!$M26:$Z26,0,CJ$4),LEN(OFFSET('Vacation Tracker'!$M26:$Z26,0,CJ$4))-1),0)))</f>
        <v>0</v>
      </c>
      <c r="CN23" s="165">
        <f ca="1">SUM(OFFSET('Vacation Tracker'!$M26:$Z26,0,CN$4))</f>
        <v>0</v>
      </c>
      <c r="CO23" s="166">
        <f t="shared" ref="CO23" ca="1" si="940">CN23-CP23</f>
        <v>0</v>
      </c>
      <c r="CP23" s="166">
        <f t="array" aca="1" ref="CP23" ca="1">SUM(IF(RIGHT(OFFSET('Vacation Tracker'!$M26:$Z26,0,CN$4))&lt;&gt;"O",IFERROR(--LEFT(OFFSET('Vacation Tracker'!$M26:$Z26,0,CN$4),LEN(OFFSET('Vacation Tracker'!$M26:$Z26,0,CN$4))-1),0)))</f>
        <v>0</v>
      </c>
      <c r="CQ23" s="166">
        <f t="array" aca="1" ref="CQ23" ca="1">SUM(IF(RIGHT(OFFSET('Vacation Tracker'!$M26:$Z26,0,CN$4))=CQ$8,IFERROR(--LEFT(OFFSET('Vacation Tracker'!$M26:$Z26,0,CN$4),LEN(OFFSET('Vacation Tracker'!$M26:$Z26,0,CN$4))-1),0)))</f>
        <v>0</v>
      </c>
      <c r="CR23" s="165">
        <f ca="1">SUM(OFFSET('Vacation Tracker'!$M26:$Z26,0,CR$4))</f>
        <v>0</v>
      </c>
      <c r="CS23" s="166">
        <f t="shared" ref="CS23" ca="1" si="941">CR23-CT23</f>
        <v>0</v>
      </c>
      <c r="CT23" s="166">
        <f t="array" aca="1" ref="CT23" ca="1">SUM(IF(RIGHT(OFFSET('Vacation Tracker'!$M26:$Z26,0,CR$4))&lt;&gt;"O",IFERROR(--LEFT(OFFSET('Vacation Tracker'!$M26:$Z26,0,CR$4),LEN(OFFSET('Vacation Tracker'!$M26:$Z26,0,CR$4))-1),0)))</f>
        <v>0</v>
      </c>
      <c r="CU23" s="166">
        <f t="array" aca="1" ref="CU23" ca="1">SUM(IF(RIGHT(OFFSET('Vacation Tracker'!$M26:$Z26,0,CR$4))=CU$8,IFERROR(--LEFT(OFFSET('Vacation Tracker'!$M26:$Z26,0,CR$4),LEN(OFFSET('Vacation Tracker'!$M26:$Z26,0,CR$4))-1),0)))</f>
        <v>0</v>
      </c>
      <c r="CV23" s="165">
        <f ca="1">SUM(OFFSET('Vacation Tracker'!$M26:$Z26,0,CV$4))</f>
        <v>0</v>
      </c>
      <c r="CW23" s="166">
        <f t="shared" ref="CW23" ca="1" si="942">CV23-CX23</f>
        <v>0</v>
      </c>
      <c r="CX23" s="166">
        <f t="array" aca="1" ref="CX23" ca="1">SUM(IF(RIGHT(OFFSET('Vacation Tracker'!$M26:$Z26,0,CV$4))&lt;&gt;"O",IFERROR(--LEFT(OFFSET('Vacation Tracker'!$M26:$Z26,0,CV$4),LEN(OFFSET('Vacation Tracker'!$M26:$Z26,0,CV$4))-1),0)))</f>
        <v>0</v>
      </c>
      <c r="CY23" s="166">
        <f t="array" aca="1" ref="CY23" ca="1">SUM(IF(RIGHT(OFFSET('Vacation Tracker'!$M26:$Z26,0,CV$4))=CY$8,IFERROR(--LEFT(OFFSET('Vacation Tracker'!$M26:$Z26,0,CV$4),LEN(OFFSET('Vacation Tracker'!$M26:$Z26,0,CV$4))-1),0)))</f>
        <v>0</v>
      </c>
      <c r="CZ23" s="165">
        <f ca="1">SUM(OFFSET('Vacation Tracker'!$M26:$Z26,0,CZ$4))</f>
        <v>0</v>
      </c>
      <c r="DA23" s="166">
        <f t="shared" ref="DA23" ca="1" si="943">CZ23-DB23</f>
        <v>0</v>
      </c>
      <c r="DB23" s="166">
        <f t="array" aca="1" ref="DB23" ca="1">SUM(IF(RIGHT(OFFSET('Vacation Tracker'!$M26:$Z26,0,CZ$4))&lt;&gt;"O",IFERROR(--LEFT(OFFSET('Vacation Tracker'!$M26:$Z26,0,CZ$4),LEN(OFFSET('Vacation Tracker'!$M26:$Z26,0,CZ$4))-1),0)))</f>
        <v>0</v>
      </c>
      <c r="DC23" s="166">
        <f t="array" aca="1" ref="DC23" ca="1">SUM(IF(RIGHT(OFFSET('Vacation Tracker'!$M26:$Z26,0,CZ$4))=DC$8,IFERROR(--LEFT(OFFSET('Vacation Tracker'!$M26:$Z26,0,CZ$4),LEN(OFFSET('Vacation Tracker'!$M26:$Z26,0,CZ$4))-1),0)))</f>
        <v>0</v>
      </c>
      <c r="DD23" s="165">
        <f ca="1">SUM(OFFSET('Vacation Tracker'!$M26:$Z26,0,DD$4))</f>
        <v>0</v>
      </c>
      <c r="DE23" s="166">
        <f t="shared" ref="DE23" ca="1" si="944">DD23-DF23</f>
        <v>0</v>
      </c>
      <c r="DF23" s="166">
        <f t="array" aca="1" ref="DF23" ca="1">SUM(IF(RIGHT(OFFSET('Vacation Tracker'!$M26:$Z26,0,DD$4))&lt;&gt;"O",IFERROR(--LEFT(OFFSET('Vacation Tracker'!$M26:$Z26,0,DD$4),LEN(OFFSET('Vacation Tracker'!$M26:$Z26,0,DD$4))-1),0)))</f>
        <v>0</v>
      </c>
      <c r="DG23" s="166">
        <f t="array" aca="1" ref="DG23" ca="1">SUM(IF(RIGHT(OFFSET('Vacation Tracker'!$M26:$Z26,0,DD$4))=DG$8,IFERROR(--LEFT(OFFSET('Vacation Tracker'!$M26:$Z26,0,DD$4),LEN(OFFSET('Vacation Tracker'!$M26:$Z26,0,DD$4))-1),0)))</f>
        <v>0</v>
      </c>
      <c r="DH23" s="165">
        <f ca="1">SUM(OFFSET('Vacation Tracker'!$M26:$Z26,0,DH$4))</f>
        <v>0</v>
      </c>
      <c r="DI23" s="166">
        <f t="shared" ref="DI23" ca="1" si="945">DH23-DJ23</f>
        <v>0</v>
      </c>
      <c r="DJ23" s="166">
        <f t="array" aca="1" ref="DJ23" ca="1">SUM(IF(RIGHT(OFFSET('Vacation Tracker'!$M26:$Z26,0,DH$4))&lt;&gt;"O",IFERROR(--LEFT(OFFSET('Vacation Tracker'!$M26:$Z26,0,DH$4),LEN(OFFSET('Vacation Tracker'!$M26:$Z26,0,DH$4))-1),0)))</f>
        <v>0</v>
      </c>
      <c r="DK23" s="166">
        <f t="array" aca="1" ref="DK23" ca="1">SUM(IF(RIGHT(OFFSET('Vacation Tracker'!$M26:$Z26,0,DH$4))=DK$8,IFERROR(--LEFT(OFFSET('Vacation Tracker'!$M26:$Z26,0,DH$4),LEN(OFFSET('Vacation Tracker'!$M26:$Z26,0,DH$4))-1),0)))</f>
        <v>0</v>
      </c>
      <c r="DL23" s="165">
        <f ca="1">SUM(OFFSET('Vacation Tracker'!$M26:$Z26,0,DL$4))</f>
        <v>0</v>
      </c>
      <c r="DM23" s="166">
        <f t="shared" ref="DM23" ca="1" si="946">DL23-DN23</f>
        <v>0</v>
      </c>
      <c r="DN23" s="166">
        <f t="array" aca="1" ref="DN23" ca="1">SUM(IF(RIGHT(OFFSET('Vacation Tracker'!$M26:$Z26,0,DL$4))&lt;&gt;"O",IFERROR(--LEFT(OFFSET('Vacation Tracker'!$M26:$Z26,0,DL$4),LEN(OFFSET('Vacation Tracker'!$M26:$Z26,0,DL$4))-1),0)))</f>
        <v>0</v>
      </c>
      <c r="DO23" s="166">
        <f t="array" aca="1" ref="DO23" ca="1">SUM(IF(RIGHT(OFFSET('Vacation Tracker'!$M26:$Z26,0,DL$4))=DO$8,IFERROR(--LEFT(OFFSET('Vacation Tracker'!$M26:$Z26,0,DL$4),LEN(OFFSET('Vacation Tracker'!$M26:$Z26,0,DL$4))-1),0)))</f>
        <v>0</v>
      </c>
      <c r="DP23" s="165">
        <f ca="1">SUM(OFFSET('Vacation Tracker'!$M26:$Z26,0,DP$4))</f>
        <v>0</v>
      </c>
      <c r="DQ23" s="166">
        <f t="shared" ref="DQ23" ca="1" si="947">DP23-DR23</f>
        <v>0</v>
      </c>
      <c r="DR23" s="166">
        <f t="array" aca="1" ref="DR23" ca="1">SUM(IF(RIGHT(OFFSET('Vacation Tracker'!$M26:$Z26,0,DP$4))&lt;&gt;"O",IFERROR(--LEFT(OFFSET('Vacation Tracker'!$M26:$Z26,0,DP$4),LEN(OFFSET('Vacation Tracker'!$M26:$Z26,0,DP$4))-1),0)))</f>
        <v>0</v>
      </c>
      <c r="DS23" s="166">
        <f t="array" aca="1" ref="DS23" ca="1">SUM(IF(RIGHT(OFFSET('Vacation Tracker'!$M26:$Z26,0,DP$4))=DS$8,IFERROR(--LEFT(OFFSET('Vacation Tracker'!$M26:$Z26,0,DP$4),LEN(OFFSET('Vacation Tracker'!$M26:$Z26,0,DP$4))-1),0)))</f>
        <v>0</v>
      </c>
      <c r="DT23" s="165">
        <f ca="1">SUM(OFFSET('Vacation Tracker'!$M26:$Z26,0,DT$4))</f>
        <v>0</v>
      </c>
      <c r="DU23" s="166">
        <f t="shared" ref="DU23" ca="1" si="948">DT23-DV23</f>
        <v>0</v>
      </c>
      <c r="DV23" s="166">
        <f t="array" aca="1" ref="DV23" ca="1">SUM(IF(RIGHT(OFFSET('Vacation Tracker'!$M26:$Z26,0,DT$4))&lt;&gt;"O",IFERROR(--LEFT(OFFSET('Vacation Tracker'!$M26:$Z26,0,DT$4),LEN(OFFSET('Vacation Tracker'!$M26:$Z26,0,DT$4))-1),0)))</f>
        <v>0</v>
      </c>
      <c r="DW23" s="166">
        <f t="array" aca="1" ref="DW23" ca="1">SUM(IF(RIGHT(OFFSET('Vacation Tracker'!$M26:$Z26,0,DT$4))=DW$8,IFERROR(--LEFT(OFFSET('Vacation Tracker'!$M26:$Z26,0,DT$4),LEN(OFFSET('Vacation Tracker'!$M26:$Z26,0,DT$4))-1),0)))</f>
        <v>0</v>
      </c>
      <c r="DX23" s="165">
        <f ca="1">SUM(OFFSET('Vacation Tracker'!$M26:$Z26,0,DX$4))</f>
        <v>0</v>
      </c>
      <c r="DY23" s="166">
        <f t="shared" ref="DY23" ca="1" si="949">DX23-DZ23</f>
        <v>0</v>
      </c>
      <c r="DZ23" s="166">
        <f t="array" aca="1" ref="DZ23" ca="1">SUM(IF(RIGHT(OFFSET('Vacation Tracker'!$M26:$Z26,0,DX$4))&lt;&gt;"O",IFERROR(--LEFT(OFFSET('Vacation Tracker'!$M26:$Z26,0,DX$4),LEN(OFFSET('Vacation Tracker'!$M26:$Z26,0,DX$4))-1),0)))</f>
        <v>0</v>
      </c>
      <c r="EA23" s="166">
        <f t="array" aca="1" ref="EA23" ca="1">SUM(IF(RIGHT(OFFSET('Vacation Tracker'!$M26:$Z26,0,DX$4))=EA$8,IFERROR(--LEFT(OFFSET('Vacation Tracker'!$M26:$Z26,0,DX$4),LEN(OFFSET('Vacation Tracker'!$M26:$Z26,0,DX$4))-1),0)))</f>
        <v>0</v>
      </c>
      <c r="EB23" s="165">
        <f ca="1">SUM(OFFSET('Vacation Tracker'!$M26:$Z26,0,EB$4))</f>
        <v>0</v>
      </c>
      <c r="EC23" s="166">
        <f t="shared" ref="EC23" ca="1" si="950">EB23-ED23</f>
        <v>0</v>
      </c>
      <c r="ED23" s="166">
        <f t="array" aca="1" ref="ED23" ca="1">SUM(IF(RIGHT(OFFSET('Vacation Tracker'!$M26:$Z26,0,EB$4))&lt;&gt;"O",IFERROR(--LEFT(OFFSET('Vacation Tracker'!$M26:$Z26,0,EB$4),LEN(OFFSET('Vacation Tracker'!$M26:$Z26,0,EB$4))-1),0)))</f>
        <v>0</v>
      </c>
      <c r="EE23" s="166">
        <f t="array" aca="1" ref="EE23" ca="1">SUM(IF(RIGHT(OFFSET('Vacation Tracker'!$M26:$Z26,0,EB$4))=EE$8,IFERROR(--LEFT(OFFSET('Vacation Tracker'!$M26:$Z26,0,EB$4),LEN(OFFSET('Vacation Tracker'!$M26:$Z26,0,EB$4))-1),0)))</f>
        <v>0</v>
      </c>
      <c r="EF23" s="165">
        <f ca="1">SUM(OFFSET('Vacation Tracker'!$M26:$Z26,0,EF$4))</f>
        <v>0</v>
      </c>
      <c r="EG23" s="166">
        <f t="shared" ref="EG23" ca="1" si="951">EF23-EH23</f>
        <v>0</v>
      </c>
      <c r="EH23" s="166">
        <f t="array" aca="1" ref="EH23" ca="1">SUM(IF(RIGHT(OFFSET('Vacation Tracker'!$M26:$Z26,0,EF$4))&lt;&gt;"O",IFERROR(--LEFT(OFFSET('Vacation Tracker'!$M26:$Z26,0,EF$4),LEN(OFFSET('Vacation Tracker'!$M26:$Z26,0,EF$4))-1),0)))</f>
        <v>0</v>
      </c>
      <c r="EI23" s="166">
        <f t="array" aca="1" ref="EI23" ca="1">SUM(IF(RIGHT(OFFSET('Vacation Tracker'!$M26:$Z26,0,EF$4))=EI$8,IFERROR(--LEFT(OFFSET('Vacation Tracker'!$M26:$Z26,0,EF$4),LEN(OFFSET('Vacation Tracker'!$M26:$Z26,0,EF$4))-1),0)))</f>
        <v>0</v>
      </c>
      <c r="EJ23" s="165">
        <f ca="1">SUM(OFFSET('Vacation Tracker'!$M26:$Z26,0,EJ$4))</f>
        <v>0</v>
      </c>
      <c r="EK23" s="166">
        <f t="shared" ref="EK23" ca="1" si="952">EJ23-EL23</f>
        <v>0</v>
      </c>
      <c r="EL23" s="166">
        <f t="array" aca="1" ref="EL23" ca="1">SUM(IF(RIGHT(OFFSET('Vacation Tracker'!$M26:$Z26,0,EJ$4))&lt;&gt;"O",IFERROR(--LEFT(OFFSET('Vacation Tracker'!$M26:$Z26,0,EJ$4),LEN(OFFSET('Vacation Tracker'!$M26:$Z26,0,EJ$4))-1),0)))</f>
        <v>0</v>
      </c>
      <c r="EM23" s="166">
        <f t="array" aca="1" ref="EM23" ca="1">SUM(IF(RIGHT(OFFSET('Vacation Tracker'!$M26:$Z26,0,EJ$4))=EM$8,IFERROR(--LEFT(OFFSET('Vacation Tracker'!$M26:$Z26,0,EJ$4),LEN(OFFSET('Vacation Tracker'!$M26:$Z26,0,EJ$4))-1),0)))</f>
        <v>0</v>
      </c>
      <c r="EN23" s="165">
        <f ca="1">SUM(OFFSET('Vacation Tracker'!$M26:$Z26,0,EN$4))</f>
        <v>0</v>
      </c>
      <c r="EO23" s="166">
        <f t="shared" ref="EO23" ca="1" si="953">EN23-EP23</f>
        <v>0</v>
      </c>
      <c r="EP23" s="166">
        <f t="array" aca="1" ref="EP23" ca="1">SUM(IF(RIGHT(OFFSET('Vacation Tracker'!$M26:$Z26,0,EN$4))&lt;&gt;"O",IFERROR(--LEFT(OFFSET('Vacation Tracker'!$M26:$Z26,0,EN$4),LEN(OFFSET('Vacation Tracker'!$M26:$Z26,0,EN$4))-1),0)))</f>
        <v>0</v>
      </c>
      <c r="EQ23" s="166">
        <f t="array" aca="1" ref="EQ23" ca="1">SUM(IF(RIGHT(OFFSET('Vacation Tracker'!$M26:$Z26,0,EN$4))=EQ$8,IFERROR(--LEFT(OFFSET('Vacation Tracker'!$M26:$Z26,0,EN$4),LEN(OFFSET('Vacation Tracker'!$M26:$Z26,0,EN$4))-1),0)))</f>
        <v>0</v>
      </c>
      <c r="ER23" s="165">
        <f ca="1">SUM(OFFSET('Vacation Tracker'!$M26:$Z26,0,ER$4))</f>
        <v>0</v>
      </c>
      <c r="ES23" s="166">
        <f t="shared" ref="ES23" ca="1" si="954">ER23-ET23</f>
        <v>0</v>
      </c>
      <c r="ET23" s="166">
        <f t="array" aca="1" ref="ET23" ca="1">SUM(IF(RIGHT(OFFSET('Vacation Tracker'!$M26:$Z26,0,ER$4))&lt;&gt;"O",IFERROR(--LEFT(OFFSET('Vacation Tracker'!$M26:$Z26,0,ER$4),LEN(OFFSET('Vacation Tracker'!$M26:$Z26,0,ER$4))-1),0)))</f>
        <v>0</v>
      </c>
      <c r="EU23" s="166">
        <f t="array" aca="1" ref="EU23" ca="1">SUM(IF(RIGHT(OFFSET('Vacation Tracker'!$M26:$Z26,0,ER$4))=EU$8,IFERROR(--LEFT(OFFSET('Vacation Tracker'!$M26:$Z26,0,ER$4),LEN(OFFSET('Vacation Tracker'!$M26:$Z26,0,ER$4))-1),0)))</f>
        <v>0</v>
      </c>
      <c r="EV23" s="165">
        <f ca="1">SUM(OFFSET('Vacation Tracker'!$M26:$Z26,0,EV$4))</f>
        <v>0</v>
      </c>
      <c r="EW23" s="166">
        <f t="shared" ref="EW23" ca="1" si="955">EV23-EX23</f>
        <v>0</v>
      </c>
      <c r="EX23" s="166">
        <f t="array" aca="1" ref="EX23" ca="1">SUM(IF(RIGHT(OFFSET('Vacation Tracker'!$M26:$Z26,0,EV$4))&lt;&gt;"O",IFERROR(--LEFT(OFFSET('Vacation Tracker'!$M26:$Z26,0,EV$4),LEN(OFFSET('Vacation Tracker'!$M26:$Z26,0,EV$4))-1),0)))</f>
        <v>0</v>
      </c>
      <c r="EY23" s="166">
        <f t="array" aca="1" ref="EY23" ca="1">SUM(IF(RIGHT(OFFSET('Vacation Tracker'!$M26:$Z26,0,EV$4))=EY$8,IFERROR(--LEFT(OFFSET('Vacation Tracker'!$M26:$Z26,0,EV$4),LEN(OFFSET('Vacation Tracker'!$M26:$Z26,0,EV$4))-1),0)))</f>
        <v>0</v>
      </c>
      <c r="EZ23" s="165">
        <f ca="1">SUM(OFFSET('Vacation Tracker'!$M26:$Z26,0,EZ$4))</f>
        <v>0</v>
      </c>
      <c r="FA23" s="166">
        <f t="shared" ref="FA23" ca="1" si="956">EZ23-FB23</f>
        <v>0</v>
      </c>
      <c r="FB23" s="166">
        <f t="array" aca="1" ref="FB23" ca="1">SUM(IF(RIGHT(OFFSET('Vacation Tracker'!$M26:$Z26,0,EZ$4))&lt;&gt;"O",IFERROR(--LEFT(OFFSET('Vacation Tracker'!$M26:$Z26,0,EZ$4),LEN(OFFSET('Vacation Tracker'!$M26:$Z26,0,EZ$4))-1),0)))</f>
        <v>0</v>
      </c>
      <c r="FC23" s="166">
        <f t="array" aca="1" ref="FC23" ca="1">SUM(IF(RIGHT(OFFSET('Vacation Tracker'!$M26:$Z26,0,EZ$4))=FC$8,IFERROR(--LEFT(OFFSET('Vacation Tracker'!$M26:$Z26,0,EZ$4),LEN(OFFSET('Vacation Tracker'!$M26:$Z26,0,EZ$4))-1),0)))</f>
        <v>0</v>
      </c>
      <c r="FD23" s="165">
        <f ca="1">SUM(OFFSET('Vacation Tracker'!$M26:$Z26,0,FD$4))</f>
        <v>0</v>
      </c>
      <c r="FE23" s="166">
        <f t="shared" ref="FE23" ca="1" si="957">FD23-FF23</f>
        <v>0</v>
      </c>
      <c r="FF23" s="166">
        <f t="array" aca="1" ref="FF23" ca="1">SUM(IF(RIGHT(OFFSET('Vacation Tracker'!$M26:$Z26,0,FD$4))&lt;&gt;"O",IFERROR(--LEFT(OFFSET('Vacation Tracker'!$M26:$Z26,0,FD$4),LEN(OFFSET('Vacation Tracker'!$M26:$Z26,0,FD$4))-1),0)))</f>
        <v>0</v>
      </c>
      <c r="FG23" s="166">
        <f t="array" aca="1" ref="FG23" ca="1">SUM(IF(RIGHT(OFFSET('Vacation Tracker'!$M26:$Z26,0,FD$4))=FG$8,IFERROR(--LEFT(OFFSET('Vacation Tracker'!$M26:$Z26,0,FD$4),LEN(OFFSET('Vacation Tracker'!$M26:$Z26,0,FD$4))-1),0)))</f>
        <v>0</v>
      </c>
      <c r="FH23" s="165">
        <f ca="1">SUM(OFFSET('Vacation Tracker'!$M26:$Z26,0,FH$4))</f>
        <v>0</v>
      </c>
      <c r="FI23" s="166">
        <f t="shared" ref="FI23" ca="1" si="958">FH23-FJ23</f>
        <v>0</v>
      </c>
      <c r="FJ23" s="166">
        <f t="array" aca="1" ref="FJ23" ca="1">SUM(IF(RIGHT(OFFSET('Vacation Tracker'!$M26:$Z26,0,FH$4))&lt;&gt;"O",IFERROR(--LEFT(OFFSET('Vacation Tracker'!$M26:$Z26,0,FH$4),LEN(OFFSET('Vacation Tracker'!$M26:$Z26,0,FH$4))-1),0)))</f>
        <v>0</v>
      </c>
      <c r="FK23" s="166">
        <f t="array" aca="1" ref="FK23" ca="1">SUM(IF(RIGHT(OFFSET('Vacation Tracker'!$M26:$Z26,0,FH$4))=FK$8,IFERROR(--LEFT(OFFSET('Vacation Tracker'!$M26:$Z26,0,FH$4),LEN(OFFSET('Vacation Tracker'!$M26:$Z26,0,FH$4))-1),0)))</f>
        <v>0</v>
      </c>
      <c r="FL23" s="165">
        <f ca="1">SUM(OFFSET('Vacation Tracker'!$M26:$Z26,0,FL$4))</f>
        <v>0</v>
      </c>
      <c r="FM23" s="166">
        <f t="shared" ref="FM23" ca="1" si="959">FL23-FN23</f>
        <v>0</v>
      </c>
      <c r="FN23" s="166">
        <f t="array" aca="1" ref="FN23" ca="1">SUM(IF(RIGHT(OFFSET('Vacation Tracker'!$M26:$Z26,0,FL$4))&lt;&gt;"O",IFERROR(--LEFT(OFFSET('Vacation Tracker'!$M26:$Z26,0,FL$4),LEN(OFFSET('Vacation Tracker'!$M26:$Z26,0,FL$4))-1),0)))</f>
        <v>0</v>
      </c>
      <c r="FO23" s="166">
        <f t="array" aca="1" ref="FO23" ca="1">SUM(IF(RIGHT(OFFSET('Vacation Tracker'!$M26:$Z26,0,FL$4))=FO$8,IFERROR(--LEFT(OFFSET('Vacation Tracker'!$M26:$Z26,0,FL$4),LEN(OFFSET('Vacation Tracker'!$M26:$Z26,0,FL$4))-1),0)))</f>
        <v>0</v>
      </c>
      <c r="FP23" s="165">
        <f ca="1">SUM(OFFSET('Vacation Tracker'!$M26:$Z26,0,FP$4))</f>
        <v>0</v>
      </c>
      <c r="FQ23" s="166">
        <f t="shared" ref="FQ23" ca="1" si="960">FP23-FR23</f>
        <v>0</v>
      </c>
      <c r="FR23" s="166">
        <f t="array" aca="1" ref="FR23" ca="1">SUM(IF(RIGHT(OFFSET('Vacation Tracker'!$M26:$Z26,0,FP$4))&lt;&gt;"O",IFERROR(--LEFT(OFFSET('Vacation Tracker'!$M26:$Z26,0,FP$4),LEN(OFFSET('Vacation Tracker'!$M26:$Z26,0,FP$4))-1),0)))</f>
        <v>0</v>
      </c>
      <c r="FS23" s="166">
        <f t="array" aca="1" ref="FS23" ca="1">SUM(IF(RIGHT(OFFSET('Vacation Tracker'!$M26:$Z26,0,FP$4))=FS$8,IFERROR(--LEFT(OFFSET('Vacation Tracker'!$M26:$Z26,0,FP$4),LEN(OFFSET('Vacation Tracker'!$M26:$Z26,0,FP$4))-1),0)))</f>
        <v>0</v>
      </c>
      <c r="FT23" s="165">
        <f ca="1">SUM(OFFSET('Vacation Tracker'!$M26:$Z26,0,FT$4))</f>
        <v>0</v>
      </c>
      <c r="FU23" s="166">
        <f t="shared" ref="FU23" ca="1" si="961">FT23-FV23</f>
        <v>0</v>
      </c>
      <c r="FV23" s="166">
        <f t="array" aca="1" ref="FV23" ca="1">SUM(IF(RIGHT(OFFSET('Vacation Tracker'!$M26:$Z26,0,FT$4))&lt;&gt;"O",IFERROR(--LEFT(OFFSET('Vacation Tracker'!$M26:$Z26,0,FT$4),LEN(OFFSET('Vacation Tracker'!$M26:$Z26,0,FT$4))-1),0)))</f>
        <v>0</v>
      </c>
      <c r="FW23" s="166">
        <f t="array" aca="1" ref="FW23" ca="1">SUM(IF(RIGHT(OFFSET('Vacation Tracker'!$M26:$Z26,0,FT$4))=FW$8,IFERROR(--LEFT(OFFSET('Vacation Tracker'!$M26:$Z26,0,FT$4),LEN(OFFSET('Vacation Tracker'!$M26:$Z26,0,FT$4))-1),0)))</f>
        <v>0</v>
      </c>
      <c r="FX23" s="165">
        <f ca="1">SUM(OFFSET('Vacation Tracker'!$M26:$Z26,0,FX$4))</f>
        <v>0</v>
      </c>
      <c r="FY23" s="166">
        <f t="shared" ref="FY23" ca="1" si="962">FX23-FZ23</f>
        <v>0</v>
      </c>
      <c r="FZ23" s="166">
        <f t="array" aca="1" ref="FZ23" ca="1">SUM(IF(RIGHT(OFFSET('Vacation Tracker'!$M26:$Z26,0,FX$4))&lt;&gt;"O",IFERROR(--LEFT(OFFSET('Vacation Tracker'!$M26:$Z26,0,FX$4),LEN(OFFSET('Vacation Tracker'!$M26:$Z26,0,FX$4))-1),0)))</f>
        <v>0</v>
      </c>
      <c r="GA23" s="166">
        <f t="array" aca="1" ref="GA23" ca="1">SUM(IF(RIGHT(OFFSET('Vacation Tracker'!$M26:$Z26,0,FX$4))=GA$8,IFERROR(--LEFT(OFFSET('Vacation Tracker'!$M26:$Z26,0,FX$4),LEN(OFFSET('Vacation Tracker'!$M26:$Z26,0,FX$4))-1),0)))</f>
        <v>0</v>
      </c>
      <c r="GB23" s="165">
        <f ca="1">SUM(OFFSET('Vacation Tracker'!$M26:$Z26,0,GB$4))</f>
        <v>0</v>
      </c>
      <c r="GC23" s="166">
        <f t="shared" ref="GC23" ca="1" si="963">GB23-GD23</f>
        <v>0</v>
      </c>
      <c r="GD23" s="166">
        <f t="array" aca="1" ref="GD23" ca="1">SUM(IF(RIGHT(OFFSET('Vacation Tracker'!$M26:$Z26,0,GB$4))&lt;&gt;"O",IFERROR(--LEFT(OFFSET('Vacation Tracker'!$M26:$Z26,0,GB$4),LEN(OFFSET('Vacation Tracker'!$M26:$Z26,0,GB$4))-1),0)))</f>
        <v>0</v>
      </c>
      <c r="GE23" s="166">
        <f t="array" aca="1" ref="GE23" ca="1">SUM(IF(RIGHT(OFFSET('Vacation Tracker'!$M26:$Z26,0,GB$4))=GE$8,IFERROR(--LEFT(OFFSET('Vacation Tracker'!$M26:$Z26,0,GB$4),LEN(OFFSET('Vacation Tracker'!$M26:$Z26,0,GB$4))-1),0)))</f>
        <v>0</v>
      </c>
      <c r="GF23" s="165">
        <f ca="1">SUM(OFFSET('Vacation Tracker'!$M26:$Z26,0,GF$4))</f>
        <v>0</v>
      </c>
      <c r="GG23" s="166">
        <f t="shared" ref="GG23" ca="1" si="964">GF23-GH23</f>
        <v>0</v>
      </c>
      <c r="GH23" s="166">
        <f t="array" aca="1" ref="GH23" ca="1">SUM(IF(RIGHT(OFFSET('Vacation Tracker'!$M26:$Z26,0,GF$4))&lt;&gt;"O",IFERROR(--LEFT(OFFSET('Vacation Tracker'!$M26:$Z26,0,GF$4),LEN(OFFSET('Vacation Tracker'!$M26:$Z26,0,GF$4))-1),0)))</f>
        <v>0</v>
      </c>
      <c r="GI23" s="166">
        <f t="array" aca="1" ref="GI23" ca="1">SUM(IF(RIGHT(OFFSET('Vacation Tracker'!$M26:$Z26,0,GF$4))=GI$8,IFERROR(--LEFT(OFFSET('Vacation Tracker'!$M26:$Z26,0,GF$4),LEN(OFFSET('Vacation Tracker'!$M26:$Z26,0,GF$4))-1),0)))</f>
        <v>0</v>
      </c>
      <c r="GJ23" s="165">
        <f ca="1">SUM(OFFSET('Vacation Tracker'!$M26:$Z26,0,GJ$4))</f>
        <v>0</v>
      </c>
      <c r="GK23" s="166">
        <f t="shared" ref="GK23" ca="1" si="965">GJ23-GL23</f>
        <v>0</v>
      </c>
      <c r="GL23" s="166">
        <f t="array" aca="1" ref="GL23" ca="1">SUM(IF(RIGHT(OFFSET('Vacation Tracker'!$M26:$Z26,0,GJ$4))&lt;&gt;"O",IFERROR(--LEFT(OFFSET('Vacation Tracker'!$M26:$Z26,0,GJ$4),LEN(OFFSET('Vacation Tracker'!$M26:$Z26,0,GJ$4))-1),0)))</f>
        <v>0</v>
      </c>
      <c r="GM23" s="166">
        <f t="array" aca="1" ref="GM23" ca="1">SUM(IF(RIGHT(OFFSET('Vacation Tracker'!$M26:$Z26,0,GJ$4))=GM$8,IFERROR(--LEFT(OFFSET('Vacation Tracker'!$M26:$Z26,0,GJ$4),LEN(OFFSET('Vacation Tracker'!$M26:$Z26,0,GJ$4))-1),0)))</f>
        <v>0</v>
      </c>
      <c r="GN23" s="165">
        <f ca="1">SUM(OFFSET('Vacation Tracker'!$M26:$Z26,0,GN$4))</f>
        <v>0</v>
      </c>
      <c r="GO23" s="166">
        <f t="shared" ref="GO23" ca="1" si="966">GN23-GP23</f>
        <v>0</v>
      </c>
      <c r="GP23" s="166">
        <f t="array" aca="1" ref="GP23" ca="1">SUM(IF(RIGHT(OFFSET('Vacation Tracker'!$M26:$Z26,0,GN$4))&lt;&gt;"O",IFERROR(--LEFT(OFFSET('Vacation Tracker'!$M26:$Z26,0,GN$4),LEN(OFFSET('Vacation Tracker'!$M26:$Z26,0,GN$4))-1),0)))</f>
        <v>0</v>
      </c>
      <c r="GQ23" s="166">
        <f t="array" aca="1" ref="GQ23" ca="1">SUM(IF(RIGHT(OFFSET('Vacation Tracker'!$M26:$Z26,0,GN$4))=GQ$8,IFERROR(--LEFT(OFFSET('Vacation Tracker'!$M26:$Z26,0,GN$4),LEN(OFFSET('Vacation Tracker'!$M26:$Z26,0,GN$4))-1),0)))</f>
        <v>0</v>
      </c>
      <c r="GR23" s="165">
        <f ca="1">SUM(OFFSET('Vacation Tracker'!$M26:$Z26,0,GR$4))</f>
        <v>0</v>
      </c>
      <c r="GS23" s="166">
        <f t="shared" ref="GS23" ca="1" si="967">GR23-GT23</f>
        <v>0</v>
      </c>
      <c r="GT23" s="166">
        <f t="array" aca="1" ref="GT23" ca="1">SUM(IF(RIGHT(OFFSET('Vacation Tracker'!$M26:$Z26,0,GR$4))&lt;&gt;"O",IFERROR(--LEFT(OFFSET('Vacation Tracker'!$M26:$Z26,0,GR$4),LEN(OFFSET('Vacation Tracker'!$M26:$Z26,0,GR$4))-1),0)))</f>
        <v>0</v>
      </c>
      <c r="GU23" s="166">
        <f t="array" aca="1" ref="GU23" ca="1">SUM(IF(RIGHT(OFFSET('Vacation Tracker'!$M26:$Z26,0,GR$4))=GU$8,IFERROR(--LEFT(OFFSET('Vacation Tracker'!$M26:$Z26,0,GR$4),LEN(OFFSET('Vacation Tracker'!$M26:$Z26,0,GR$4))-1),0)))</f>
        <v>0</v>
      </c>
      <c r="GV23" s="165">
        <f ca="1">SUM(OFFSET('Vacation Tracker'!$M26:$Z26,0,GV$4))</f>
        <v>0</v>
      </c>
      <c r="GW23" s="166">
        <f t="shared" ref="GW23" ca="1" si="968">GV23-GX23</f>
        <v>0</v>
      </c>
      <c r="GX23" s="166">
        <f t="array" aca="1" ref="GX23" ca="1">SUM(IF(RIGHT(OFFSET('Vacation Tracker'!$M26:$Z26,0,GV$4))&lt;&gt;"O",IFERROR(--LEFT(OFFSET('Vacation Tracker'!$M26:$Z26,0,GV$4),LEN(OFFSET('Vacation Tracker'!$M26:$Z26,0,GV$4))-1),0)))</f>
        <v>0</v>
      </c>
      <c r="GY23" s="166">
        <f t="array" aca="1" ref="GY23" ca="1">SUM(IF(RIGHT(OFFSET('Vacation Tracker'!$M26:$Z26,0,GV$4))=GY$8,IFERROR(--LEFT(OFFSET('Vacation Tracker'!$M26:$Z26,0,GV$4),LEN(OFFSET('Vacation Tracker'!$M26:$Z26,0,GV$4))-1),0)))</f>
        <v>0</v>
      </c>
      <c r="GZ23" s="165">
        <f ca="1">SUM(OFFSET('Vacation Tracker'!$M26:$Z26,0,GZ$4))</f>
        <v>0</v>
      </c>
      <c r="HA23" s="166">
        <f t="shared" ref="HA23" ca="1" si="969">GZ23-HB23</f>
        <v>0</v>
      </c>
      <c r="HB23" s="166">
        <f t="array" aca="1" ref="HB23" ca="1">SUM(IF(RIGHT(OFFSET('Vacation Tracker'!$M26:$Z26,0,GZ$4))&lt;&gt;"O",IFERROR(--LEFT(OFFSET('Vacation Tracker'!$M26:$Z26,0,GZ$4),LEN(OFFSET('Vacation Tracker'!$M26:$Z26,0,GZ$4))-1),0)))</f>
        <v>0</v>
      </c>
      <c r="HC23" s="166">
        <f t="array" aca="1" ref="HC23" ca="1">SUM(IF(RIGHT(OFFSET('Vacation Tracker'!$M26:$Z26,0,GZ$4))=HC$8,IFERROR(--LEFT(OFFSET('Vacation Tracker'!$M26:$Z26,0,GZ$4),LEN(OFFSET('Vacation Tracker'!$M26:$Z26,0,GZ$4))-1),0)))</f>
        <v>0</v>
      </c>
      <c r="HD23" s="165">
        <f ca="1">SUM(OFFSET('Vacation Tracker'!$M26:$Z26,0,HD$4))</f>
        <v>0</v>
      </c>
      <c r="HE23" s="166">
        <f t="shared" ref="HE23" ca="1" si="970">HD23-HF23</f>
        <v>0</v>
      </c>
      <c r="HF23" s="166">
        <f t="array" aca="1" ref="HF23" ca="1">SUM(IF(RIGHT(OFFSET('Vacation Tracker'!$M26:$Z26,0,HD$4))&lt;&gt;"O",IFERROR(--LEFT(OFFSET('Vacation Tracker'!$M26:$Z26,0,HD$4),LEN(OFFSET('Vacation Tracker'!$M26:$Z26,0,HD$4))-1),0)))</f>
        <v>0</v>
      </c>
      <c r="HG23" s="166">
        <f t="array" aca="1" ref="HG23" ca="1">SUM(IF(RIGHT(OFFSET('Vacation Tracker'!$M26:$Z26,0,HD$4))=HG$8,IFERROR(--LEFT(OFFSET('Vacation Tracker'!$M26:$Z26,0,HD$4),LEN(OFFSET('Vacation Tracker'!$M26:$Z26,0,HD$4))-1),0)))</f>
        <v>0</v>
      </c>
      <c r="HH23" s="165">
        <f ca="1">SUM(OFFSET('Vacation Tracker'!$M26:$Z26,0,HH$4))</f>
        <v>0</v>
      </c>
      <c r="HI23" s="166">
        <f t="shared" ref="HI23" ca="1" si="971">HH23-HJ23</f>
        <v>0</v>
      </c>
      <c r="HJ23" s="166">
        <f t="array" aca="1" ref="HJ23" ca="1">SUM(IF(RIGHT(OFFSET('Vacation Tracker'!$M26:$Z26,0,HH$4))&lt;&gt;"O",IFERROR(--LEFT(OFFSET('Vacation Tracker'!$M26:$Z26,0,HH$4),LEN(OFFSET('Vacation Tracker'!$M26:$Z26,0,HH$4))-1),0)))</f>
        <v>0</v>
      </c>
      <c r="HK23" s="166">
        <f t="array" aca="1" ref="HK23" ca="1">SUM(IF(RIGHT(OFFSET('Vacation Tracker'!$M26:$Z26,0,HH$4))=HK$8,IFERROR(--LEFT(OFFSET('Vacation Tracker'!$M26:$Z26,0,HH$4),LEN(OFFSET('Vacation Tracker'!$M26:$Z26,0,HH$4))-1),0)))</f>
        <v>0</v>
      </c>
      <c r="HL23" s="165">
        <f ca="1">SUM(OFFSET('Vacation Tracker'!$M26:$Z26,0,HL$4))</f>
        <v>0</v>
      </c>
      <c r="HM23" s="166">
        <f t="shared" ref="HM23" ca="1" si="972">HL23-HN23</f>
        <v>0</v>
      </c>
      <c r="HN23" s="166">
        <f t="array" aca="1" ref="HN23" ca="1">SUM(IF(RIGHT(OFFSET('Vacation Tracker'!$M26:$Z26,0,HL$4))&lt;&gt;"O",IFERROR(--LEFT(OFFSET('Vacation Tracker'!$M26:$Z26,0,HL$4),LEN(OFFSET('Vacation Tracker'!$M26:$Z26,0,HL$4))-1),0)))</f>
        <v>0</v>
      </c>
      <c r="HO23" s="166">
        <f t="array" aca="1" ref="HO23" ca="1">SUM(IF(RIGHT(OFFSET('Vacation Tracker'!$M26:$Z26,0,HL$4))=HO$8,IFERROR(--LEFT(OFFSET('Vacation Tracker'!$M26:$Z26,0,HL$4),LEN(OFFSET('Vacation Tracker'!$M26:$Z26,0,HL$4))-1),0)))</f>
        <v>0</v>
      </c>
      <c r="HP23" s="165">
        <f ca="1">SUM(OFFSET('Vacation Tracker'!$M26:$Z26,0,HP$4))</f>
        <v>0</v>
      </c>
      <c r="HQ23" s="166">
        <f t="shared" ref="HQ23" ca="1" si="973">HP23-HR23</f>
        <v>0</v>
      </c>
      <c r="HR23" s="166">
        <f t="array" aca="1" ref="HR23" ca="1">SUM(IF(RIGHT(OFFSET('Vacation Tracker'!$M26:$Z26,0,HP$4))&lt;&gt;"O",IFERROR(--LEFT(OFFSET('Vacation Tracker'!$M26:$Z26,0,HP$4),LEN(OFFSET('Vacation Tracker'!$M26:$Z26,0,HP$4))-1),0)))</f>
        <v>0</v>
      </c>
      <c r="HS23" s="165">
        <f t="array" aca="1" ref="HS23" ca="1">SUM(IF(RIGHT(OFFSET('Vacation Tracker'!$M26:$Z26,0,HP$4))=HS$8,IFERROR(--LEFT(OFFSET('Vacation Tracker'!$M26:$Z26,0,HP$4),LEN(OFFSET('Vacation Tracker'!$M26:$Z26,0,HP$4))-1),0)))</f>
        <v>0</v>
      </c>
    </row>
    <row r="24" spans="2:227" ht="15" customHeight="1" x14ac:dyDescent="0.3">
      <c r="B24" s="162">
        <f>IF('Vacation Tracker'!B27&lt;&gt;"",'Vacation Tracker'!B27,"")</f>
        <v>16</v>
      </c>
      <c r="C24" s="163" t="str">
        <f>IF('Vacation Tracker'!C27&lt;&gt;"",'Vacation Tracker'!C27,"")</f>
        <v/>
      </c>
      <c r="D24" s="205" t="str">
        <f>IF('Vacation Tracker'!D27&lt;&gt;"",'Vacation Tracker'!D27,"")</f>
        <v/>
      </c>
      <c r="E24" s="205" t="str">
        <f>IF('Vacation Tracker'!E27&lt;&gt;"",'Vacation Tracker'!E27,"")</f>
        <v/>
      </c>
      <c r="F24" s="163" t="str">
        <f>IF('Vacation Tracker'!F27&lt;&gt;"",'Vacation Tracker'!F27,"")</f>
        <v/>
      </c>
      <c r="G24" s="163" t="str">
        <f>IF('Vacation Tracker'!G27&lt;&gt;"",'Vacation Tracker'!G27,"")</f>
        <v/>
      </c>
      <c r="H24" s="164" t="str">
        <f t="shared" si="258"/>
        <v/>
      </c>
      <c r="I24" s="164" t="str">
        <f t="shared" si="258"/>
        <v/>
      </c>
      <c r="J24" s="164" t="str">
        <f t="shared" si="258"/>
        <v/>
      </c>
      <c r="K24" s="164" t="str">
        <f t="shared" si="259"/>
        <v/>
      </c>
      <c r="L24" s="165">
        <f ca="1">SUM(OFFSET('Vacation Tracker'!$M27:$Z27,0,L$4))</f>
        <v>0</v>
      </c>
      <c r="M24" s="166">
        <f t="shared" ca="1" si="204"/>
        <v>0</v>
      </c>
      <c r="N24" s="166">
        <f t="array" aca="1" ref="N24" ca="1">SUM(IF(RIGHT(OFFSET('Vacation Tracker'!$M27:$Z27,0,L$4))&lt;&gt;"O",IFERROR(--LEFT(OFFSET('Vacation Tracker'!$M27:$Z27,0,L$4),LEN(OFFSET('Vacation Tracker'!$M27:$Z27,0,L$4))-1),0)))</f>
        <v>0</v>
      </c>
      <c r="O24" s="166">
        <f t="array" aca="1" ref="O24" ca="1">SUM(IF(RIGHT(OFFSET('Vacation Tracker'!$M27:$Z27,0,L$4))=O$8,IFERROR(--LEFT(OFFSET('Vacation Tracker'!$M27:$Z27,0,L$4),LEN(OFFSET('Vacation Tracker'!$M27:$Z27,0,L$4))-1),0)))</f>
        <v>0</v>
      </c>
      <c r="P24" s="165">
        <f ca="1">SUM(OFFSET('Vacation Tracker'!$M27:$Z27,0,P$4))</f>
        <v>0</v>
      </c>
      <c r="Q24" s="166">
        <f t="shared" ca="1" si="205"/>
        <v>0</v>
      </c>
      <c r="R24" s="166">
        <f t="array" aca="1" ref="R24" ca="1">SUM(IF(RIGHT(OFFSET('Vacation Tracker'!$M27:$Z27,0,P$4))&lt;&gt;"O",IFERROR(--LEFT(OFFSET('Vacation Tracker'!$M27:$Z27,0,P$4),LEN(OFFSET('Vacation Tracker'!$M27:$Z27,0,P$4))-1),0)))</f>
        <v>0</v>
      </c>
      <c r="S24" s="166">
        <f t="array" aca="1" ref="S24" ca="1">SUM(IF(RIGHT(OFFSET('Vacation Tracker'!$M27:$Z27,0,P$4))=S$8,IFERROR(--LEFT(OFFSET('Vacation Tracker'!$M27:$Z27,0,P$4),LEN(OFFSET('Vacation Tracker'!$M27:$Z27,0,P$4))-1),0)))</f>
        <v>0</v>
      </c>
      <c r="T24" s="165">
        <f ca="1">SUM(OFFSET('Vacation Tracker'!$M27:$Z27,0,T$4))</f>
        <v>0</v>
      </c>
      <c r="U24" s="166">
        <f t="shared" ca="1" si="206"/>
        <v>0</v>
      </c>
      <c r="V24" s="166">
        <f t="array" aca="1" ref="V24" ca="1">SUM(IF(RIGHT(OFFSET('Vacation Tracker'!$M27:$Z27,0,T$4))&lt;&gt;"O",IFERROR(--LEFT(OFFSET('Vacation Tracker'!$M27:$Z27,0,T$4),LEN(OFFSET('Vacation Tracker'!$M27:$Z27,0,T$4))-1),0)))</f>
        <v>0</v>
      </c>
      <c r="W24" s="166">
        <f t="array" aca="1" ref="W24" ca="1">SUM(IF(RIGHT(OFFSET('Vacation Tracker'!$M27:$Z27,0,T$4))=W$8,IFERROR(--LEFT(OFFSET('Vacation Tracker'!$M27:$Z27,0,T$4),LEN(OFFSET('Vacation Tracker'!$M27:$Z27,0,T$4))-1),0)))</f>
        <v>0</v>
      </c>
      <c r="X24" s="165">
        <f ca="1">SUM(OFFSET('Vacation Tracker'!$M27:$Z27,0,X$4))</f>
        <v>0</v>
      </c>
      <c r="Y24" s="166">
        <f t="shared" ref="Y24" ca="1" si="974">X24-Z24</f>
        <v>0</v>
      </c>
      <c r="Z24" s="166">
        <f t="array" aca="1" ref="Z24" ca="1">SUM(IF(RIGHT(OFFSET('Vacation Tracker'!$M27:$Z27,0,X$4))&lt;&gt;"O",IFERROR(--LEFT(OFFSET('Vacation Tracker'!$M27:$Z27,0,X$4),LEN(OFFSET('Vacation Tracker'!$M27:$Z27,0,X$4))-1),0)))</f>
        <v>0</v>
      </c>
      <c r="AA24" s="166">
        <f t="array" aca="1" ref="AA24" ca="1">SUM(IF(RIGHT(OFFSET('Vacation Tracker'!$M27:$Z27,0,X$4))=AA$8,IFERROR(--LEFT(OFFSET('Vacation Tracker'!$M27:$Z27,0,X$4),LEN(OFFSET('Vacation Tracker'!$M27:$Z27,0,X$4))-1),0)))</f>
        <v>0</v>
      </c>
      <c r="AB24" s="165">
        <f ca="1">SUM(OFFSET('Vacation Tracker'!$M27:$Z27,0,AB$4))</f>
        <v>0</v>
      </c>
      <c r="AC24" s="166">
        <f t="shared" ref="AC24" ca="1" si="975">AB24-AD24</f>
        <v>0</v>
      </c>
      <c r="AD24" s="166">
        <f t="array" aca="1" ref="AD24" ca="1">SUM(IF(RIGHT(OFFSET('Vacation Tracker'!$M27:$Z27,0,AB$4))&lt;&gt;"O",IFERROR(--LEFT(OFFSET('Vacation Tracker'!$M27:$Z27,0,AB$4),LEN(OFFSET('Vacation Tracker'!$M27:$Z27,0,AB$4))-1),0)))</f>
        <v>0</v>
      </c>
      <c r="AE24" s="166">
        <f t="array" aca="1" ref="AE24" ca="1">SUM(IF(RIGHT(OFFSET('Vacation Tracker'!$M27:$Z27,0,AB$4))=AE$8,IFERROR(--LEFT(OFFSET('Vacation Tracker'!$M27:$Z27,0,AB$4),LEN(OFFSET('Vacation Tracker'!$M27:$Z27,0,AB$4))-1),0)))</f>
        <v>0</v>
      </c>
      <c r="AF24" s="165">
        <f ca="1">SUM(OFFSET('Vacation Tracker'!$M27:$Z27,0,AF$4))</f>
        <v>0</v>
      </c>
      <c r="AG24" s="166">
        <f t="shared" ref="AG24" ca="1" si="976">AF24-AH24</f>
        <v>0</v>
      </c>
      <c r="AH24" s="166">
        <f t="array" aca="1" ref="AH24" ca="1">SUM(IF(RIGHT(OFFSET('Vacation Tracker'!$M27:$Z27,0,AF$4))&lt;&gt;"O",IFERROR(--LEFT(OFFSET('Vacation Tracker'!$M27:$Z27,0,AF$4),LEN(OFFSET('Vacation Tracker'!$M27:$Z27,0,AF$4))-1),0)))</f>
        <v>0</v>
      </c>
      <c r="AI24" s="166">
        <f t="array" aca="1" ref="AI24" ca="1">SUM(IF(RIGHT(OFFSET('Vacation Tracker'!$M27:$Z27,0,AF$4))=AI$8,IFERROR(--LEFT(OFFSET('Vacation Tracker'!$M27:$Z27,0,AF$4),LEN(OFFSET('Vacation Tracker'!$M27:$Z27,0,AF$4))-1),0)))</f>
        <v>0</v>
      </c>
      <c r="AJ24" s="165">
        <f ca="1">SUM(OFFSET('Vacation Tracker'!$M27:$Z27,0,AJ$4))</f>
        <v>0</v>
      </c>
      <c r="AK24" s="166">
        <f t="shared" ref="AK24" ca="1" si="977">AJ24-AL24</f>
        <v>0</v>
      </c>
      <c r="AL24" s="166">
        <f t="array" aca="1" ref="AL24" ca="1">SUM(IF(RIGHT(OFFSET('Vacation Tracker'!$M27:$Z27,0,AJ$4))&lt;&gt;"O",IFERROR(--LEFT(OFFSET('Vacation Tracker'!$M27:$Z27,0,AJ$4),LEN(OFFSET('Vacation Tracker'!$M27:$Z27,0,AJ$4))-1),0)))</f>
        <v>0</v>
      </c>
      <c r="AM24" s="166">
        <f t="array" aca="1" ref="AM24" ca="1">SUM(IF(RIGHT(OFFSET('Vacation Tracker'!$M27:$Z27,0,AJ$4))=AM$8,IFERROR(--LEFT(OFFSET('Vacation Tracker'!$M27:$Z27,0,AJ$4),LEN(OFFSET('Vacation Tracker'!$M27:$Z27,0,AJ$4))-1),0)))</f>
        <v>0</v>
      </c>
      <c r="AN24" s="165">
        <f ca="1">SUM(OFFSET('Vacation Tracker'!$M27:$Z27,0,AN$4))</f>
        <v>0</v>
      </c>
      <c r="AO24" s="166">
        <f t="shared" ref="AO24" ca="1" si="978">AN24-AP24</f>
        <v>0</v>
      </c>
      <c r="AP24" s="166">
        <f t="array" aca="1" ref="AP24" ca="1">SUM(IF(RIGHT(OFFSET('Vacation Tracker'!$M27:$Z27,0,AN$4))&lt;&gt;"O",IFERROR(--LEFT(OFFSET('Vacation Tracker'!$M27:$Z27,0,AN$4),LEN(OFFSET('Vacation Tracker'!$M27:$Z27,0,AN$4))-1),0)))</f>
        <v>0</v>
      </c>
      <c r="AQ24" s="166">
        <f t="array" aca="1" ref="AQ24" ca="1">SUM(IF(RIGHT(OFFSET('Vacation Tracker'!$M27:$Z27,0,AN$4))=AQ$8,IFERROR(--LEFT(OFFSET('Vacation Tracker'!$M27:$Z27,0,AN$4),LEN(OFFSET('Vacation Tracker'!$M27:$Z27,0,AN$4))-1),0)))</f>
        <v>0</v>
      </c>
      <c r="AR24" s="165">
        <f ca="1">SUM(OFFSET('Vacation Tracker'!$M27:$Z27,0,AR$4))</f>
        <v>0</v>
      </c>
      <c r="AS24" s="166">
        <f t="shared" ref="AS24" ca="1" si="979">AR24-AT24</f>
        <v>0</v>
      </c>
      <c r="AT24" s="166">
        <f t="array" aca="1" ref="AT24" ca="1">SUM(IF(RIGHT(OFFSET('Vacation Tracker'!$M27:$Z27,0,AR$4))&lt;&gt;"O",IFERROR(--LEFT(OFFSET('Vacation Tracker'!$M27:$Z27,0,AR$4),LEN(OFFSET('Vacation Tracker'!$M27:$Z27,0,AR$4))-1),0)))</f>
        <v>0</v>
      </c>
      <c r="AU24" s="166">
        <f t="array" aca="1" ref="AU24" ca="1">SUM(IF(RIGHT(OFFSET('Vacation Tracker'!$M27:$Z27,0,AR$4))=AU$8,IFERROR(--LEFT(OFFSET('Vacation Tracker'!$M27:$Z27,0,AR$4),LEN(OFFSET('Vacation Tracker'!$M27:$Z27,0,AR$4))-1),0)))</f>
        <v>0</v>
      </c>
      <c r="AV24" s="165">
        <f ca="1">SUM(OFFSET('Vacation Tracker'!$M27:$Z27,0,AV$4))</f>
        <v>0</v>
      </c>
      <c r="AW24" s="166">
        <f t="shared" ref="AW24" ca="1" si="980">AV24-AX24</f>
        <v>0</v>
      </c>
      <c r="AX24" s="166">
        <f t="array" aca="1" ref="AX24" ca="1">SUM(IF(RIGHT(OFFSET('Vacation Tracker'!$M27:$Z27,0,AV$4))&lt;&gt;"O",IFERROR(--LEFT(OFFSET('Vacation Tracker'!$M27:$Z27,0,AV$4),LEN(OFFSET('Vacation Tracker'!$M27:$Z27,0,AV$4))-1),0)))</f>
        <v>0</v>
      </c>
      <c r="AY24" s="166">
        <f t="array" aca="1" ref="AY24" ca="1">SUM(IF(RIGHT(OFFSET('Vacation Tracker'!$M27:$Z27,0,AV$4))=AY$8,IFERROR(--LEFT(OFFSET('Vacation Tracker'!$M27:$Z27,0,AV$4),LEN(OFFSET('Vacation Tracker'!$M27:$Z27,0,AV$4))-1),0)))</f>
        <v>0</v>
      </c>
      <c r="AZ24" s="165">
        <f ca="1">SUM(OFFSET('Vacation Tracker'!$M27:$Z27,0,AZ$4))</f>
        <v>0</v>
      </c>
      <c r="BA24" s="166">
        <f t="shared" ref="BA24" ca="1" si="981">AZ24-BB24</f>
        <v>0</v>
      </c>
      <c r="BB24" s="166">
        <f t="array" aca="1" ref="BB24" ca="1">SUM(IF(RIGHT(OFFSET('Vacation Tracker'!$M27:$Z27,0,AZ$4))&lt;&gt;"O",IFERROR(--LEFT(OFFSET('Vacation Tracker'!$M27:$Z27,0,AZ$4),LEN(OFFSET('Vacation Tracker'!$M27:$Z27,0,AZ$4))-1),0)))</f>
        <v>0</v>
      </c>
      <c r="BC24" s="166">
        <f t="array" aca="1" ref="BC24" ca="1">SUM(IF(RIGHT(OFFSET('Vacation Tracker'!$M27:$Z27,0,AZ$4))=BC$8,IFERROR(--LEFT(OFFSET('Vacation Tracker'!$M27:$Z27,0,AZ$4),LEN(OFFSET('Vacation Tracker'!$M27:$Z27,0,AZ$4))-1),0)))</f>
        <v>0</v>
      </c>
      <c r="BD24" s="165">
        <f ca="1">SUM(OFFSET('Vacation Tracker'!$M27:$Z27,0,BD$4))</f>
        <v>0</v>
      </c>
      <c r="BE24" s="166">
        <f t="shared" ref="BE24" ca="1" si="982">BD24-BF24</f>
        <v>0</v>
      </c>
      <c r="BF24" s="166">
        <f t="array" aca="1" ref="BF24" ca="1">SUM(IF(RIGHT(OFFSET('Vacation Tracker'!$M27:$Z27,0,BD$4))&lt;&gt;"O",IFERROR(--LEFT(OFFSET('Vacation Tracker'!$M27:$Z27,0,BD$4),LEN(OFFSET('Vacation Tracker'!$M27:$Z27,0,BD$4))-1),0)))</f>
        <v>0</v>
      </c>
      <c r="BG24" s="166">
        <f t="array" aca="1" ref="BG24" ca="1">SUM(IF(RIGHT(OFFSET('Vacation Tracker'!$M27:$Z27,0,BD$4))=BG$8,IFERROR(--LEFT(OFFSET('Vacation Tracker'!$M27:$Z27,0,BD$4),LEN(OFFSET('Vacation Tracker'!$M27:$Z27,0,BD$4))-1),0)))</f>
        <v>0</v>
      </c>
      <c r="BH24" s="165">
        <f ca="1">SUM(OFFSET('Vacation Tracker'!$M27:$Z27,0,BH$4))</f>
        <v>0</v>
      </c>
      <c r="BI24" s="166">
        <f t="shared" ref="BI24" ca="1" si="983">BH24-BJ24</f>
        <v>0</v>
      </c>
      <c r="BJ24" s="166">
        <f t="array" aca="1" ref="BJ24" ca="1">SUM(IF(RIGHT(OFFSET('Vacation Tracker'!$M27:$Z27,0,BH$4))&lt;&gt;"O",IFERROR(--LEFT(OFFSET('Vacation Tracker'!$M27:$Z27,0,BH$4),LEN(OFFSET('Vacation Tracker'!$M27:$Z27,0,BH$4))-1),0)))</f>
        <v>0</v>
      </c>
      <c r="BK24" s="166">
        <f t="array" aca="1" ref="BK24" ca="1">SUM(IF(RIGHT(OFFSET('Vacation Tracker'!$M27:$Z27,0,BH$4))=BK$8,IFERROR(--LEFT(OFFSET('Vacation Tracker'!$M27:$Z27,0,BH$4),LEN(OFFSET('Vacation Tracker'!$M27:$Z27,0,BH$4))-1),0)))</f>
        <v>0</v>
      </c>
      <c r="BL24" s="165">
        <f ca="1">SUM(OFFSET('Vacation Tracker'!$M27:$Z27,0,BL$4))</f>
        <v>0</v>
      </c>
      <c r="BM24" s="166">
        <f t="shared" ref="BM24" ca="1" si="984">BL24-BN24</f>
        <v>0</v>
      </c>
      <c r="BN24" s="166">
        <f t="array" aca="1" ref="BN24" ca="1">SUM(IF(RIGHT(OFFSET('Vacation Tracker'!$M27:$Z27,0,BL$4))&lt;&gt;"O",IFERROR(--LEFT(OFFSET('Vacation Tracker'!$M27:$Z27,0,BL$4),LEN(OFFSET('Vacation Tracker'!$M27:$Z27,0,BL$4))-1),0)))</f>
        <v>0</v>
      </c>
      <c r="BO24" s="166">
        <f t="array" aca="1" ref="BO24" ca="1">SUM(IF(RIGHT(OFFSET('Vacation Tracker'!$M27:$Z27,0,BL$4))=BO$8,IFERROR(--LEFT(OFFSET('Vacation Tracker'!$M27:$Z27,0,BL$4),LEN(OFFSET('Vacation Tracker'!$M27:$Z27,0,BL$4))-1),0)))</f>
        <v>0</v>
      </c>
      <c r="BP24" s="165">
        <f ca="1">SUM(OFFSET('Vacation Tracker'!$M27:$Z27,0,BP$4))</f>
        <v>0</v>
      </c>
      <c r="BQ24" s="166">
        <f t="shared" ref="BQ24" ca="1" si="985">BP24-BR24</f>
        <v>0</v>
      </c>
      <c r="BR24" s="166">
        <f t="array" aca="1" ref="BR24" ca="1">SUM(IF(RIGHT(OFFSET('Vacation Tracker'!$M27:$Z27,0,BP$4))&lt;&gt;"O",IFERROR(--LEFT(OFFSET('Vacation Tracker'!$M27:$Z27,0,BP$4),LEN(OFFSET('Vacation Tracker'!$M27:$Z27,0,BP$4))-1),0)))</f>
        <v>0</v>
      </c>
      <c r="BS24" s="166">
        <f t="array" aca="1" ref="BS24" ca="1">SUM(IF(RIGHT(OFFSET('Vacation Tracker'!$M27:$Z27,0,BP$4))=BS$8,IFERROR(--LEFT(OFFSET('Vacation Tracker'!$M27:$Z27,0,BP$4),LEN(OFFSET('Vacation Tracker'!$M27:$Z27,0,BP$4))-1),0)))</f>
        <v>0</v>
      </c>
      <c r="BT24" s="165">
        <f ca="1">SUM(OFFSET('Vacation Tracker'!$M27:$Z27,0,BT$4))</f>
        <v>0</v>
      </c>
      <c r="BU24" s="166">
        <f t="shared" ref="BU24" ca="1" si="986">BT24-BV24</f>
        <v>0</v>
      </c>
      <c r="BV24" s="166">
        <f t="array" aca="1" ref="BV24" ca="1">SUM(IF(RIGHT(OFFSET('Vacation Tracker'!$M27:$Z27,0,BT$4))&lt;&gt;"O",IFERROR(--LEFT(OFFSET('Vacation Tracker'!$M27:$Z27,0,BT$4),LEN(OFFSET('Vacation Tracker'!$M27:$Z27,0,BT$4))-1),0)))</f>
        <v>0</v>
      </c>
      <c r="BW24" s="166">
        <f t="array" aca="1" ref="BW24" ca="1">SUM(IF(RIGHT(OFFSET('Vacation Tracker'!$M27:$Z27,0,BT$4))=BW$8,IFERROR(--LEFT(OFFSET('Vacation Tracker'!$M27:$Z27,0,BT$4),LEN(OFFSET('Vacation Tracker'!$M27:$Z27,0,BT$4))-1),0)))</f>
        <v>0</v>
      </c>
      <c r="BX24" s="165">
        <f ca="1">SUM(OFFSET('Vacation Tracker'!$M27:$Z27,0,BX$4))</f>
        <v>0</v>
      </c>
      <c r="BY24" s="166">
        <f t="shared" ref="BY24" ca="1" si="987">BX24-BZ24</f>
        <v>0</v>
      </c>
      <c r="BZ24" s="166">
        <f t="array" aca="1" ref="BZ24" ca="1">SUM(IF(RIGHT(OFFSET('Vacation Tracker'!$M27:$Z27,0,BX$4))&lt;&gt;"O",IFERROR(--LEFT(OFFSET('Vacation Tracker'!$M27:$Z27,0,BX$4),LEN(OFFSET('Vacation Tracker'!$M27:$Z27,0,BX$4))-1),0)))</f>
        <v>0</v>
      </c>
      <c r="CA24" s="166">
        <f t="array" aca="1" ref="CA24" ca="1">SUM(IF(RIGHT(OFFSET('Vacation Tracker'!$M27:$Z27,0,BX$4))=CA$8,IFERROR(--LEFT(OFFSET('Vacation Tracker'!$M27:$Z27,0,BX$4),LEN(OFFSET('Vacation Tracker'!$M27:$Z27,0,BX$4))-1),0)))</f>
        <v>0</v>
      </c>
      <c r="CB24" s="165">
        <f ca="1">SUM(OFFSET('Vacation Tracker'!$M27:$Z27,0,CB$4))</f>
        <v>0</v>
      </c>
      <c r="CC24" s="166">
        <f t="shared" ref="CC24" ca="1" si="988">CB24-CD24</f>
        <v>0</v>
      </c>
      <c r="CD24" s="166">
        <f t="array" aca="1" ref="CD24" ca="1">SUM(IF(RIGHT(OFFSET('Vacation Tracker'!$M27:$Z27,0,CB$4))&lt;&gt;"O",IFERROR(--LEFT(OFFSET('Vacation Tracker'!$M27:$Z27,0,CB$4),LEN(OFFSET('Vacation Tracker'!$M27:$Z27,0,CB$4))-1),0)))</f>
        <v>0</v>
      </c>
      <c r="CE24" s="166">
        <f t="array" aca="1" ref="CE24" ca="1">SUM(IF(RIGHT(OFFSET('Vacation Tracker'!$M27:$Z27,0,CB$4))=CE$8,IFERROR(--LEFT(OFFSET('Vacation Tracker'!$M27:$Z27,0,CB$4),LEN(OFFSET('Vacation Tracker'!$M27:$Z27,0,CB$4))-1),0)))</f>
        <v>0</v>
      </c>
      <c r="CF24" s="165">
        <f ca="1">SUM(OFFSET('Vacation Tracker'!$M27:$Z27,0,CF$4))</f>
        <v>0</v>
      </c>
      <c r="CG24" s="166">
        <f t="shared" ref="CG24" ca="1" si="989">CF24-CH24</f>
        <v>0</v>
      </c>
      <c r="CH24" s="166">
        <f t="array" aca="1" ref="CH24" ca="1">SUM(IF(RIGHT(OFFSET('Vacation Tracker'!$M27:$Z27,0,CF$4))&lt;&gt;"O",IFERROR(--LEFT(OFFSET('Vacation Tracker'!$M27:$Z27,0,CF$4),LEN(OFFSET('Vacation Tracker'!$M27:$Z27,0,CF$4))-1),0)))</f>
        <v>0</v>
      </c>
      <c r="CI24" s="166">
        <f t="array" aca="1" ref="CI24" ca="1">SUM(IF(RIGHT(OFFSET('Vacation Tracker'!$M27:$Z27,0,CF$4))=CI$8,IFERROR(--LEFT(OFFSET('Vacation Tracker'!$M27:$Z27,0,CF$4),LEN(OFFSET('Vacation Tracker'!$M27:$Z27,0,CF$4))-1),0)))</f>
        <v>0</v>
      </c>
      <c r="CJ24" s="165">
        <f ca="1">SUM(OFFSET('Vacation Tracker'!$M27:$Z27,0,CJ$4))</f>
        <v>0</v>
      </c>
      <c r="CK24" s="166">
        <f t="shared" ref="CK24" ca="1" si="990">CJ24-CL24</f>
        <v>0</v>
      </c>
      <c r="CL24" s="166">
        <f t="array" aca="1" ref="CL24" ca="1">SUM(IF(RIGHT(OFFSET('Vacation Tracker'!$M27:$Z27,0,CJ$4))&lt;&gt;"O",IFERROR(--LEFT(OFFSET('Vacation Tracker'!$M27:$Z27,0,CJ$4),LEN(OFFSET('Vacation Tracker'!$M27:$Z27,0,CJ$4))-1),0)))</f>
        <v>0</v>
      </c>
      <c r="CM24" s="166">
        <f t="array" aca="1" ref="CM24" ca="1">SUM(IF(RIGHT(OFFSET('Vacation Tracker'!$M27:$Z27,0,CJ$4))=CM$8,IFERROR(--LEFT(OFFSET('Vacation Tracker'!$M27:$Z27,0,CJ$4),LEN(OFFSET('Vacation Tracker'!$M27:$Z27,0,CJ$4))-1),0)))</f>
        <v>0</v>
      </c>
      <c r="CN24" s="165">
        <f ca="1">SUM(OFFSET('Vacation Tracker'!$M27:$Z27,0,CN$4))</f>
        <v>0</v>
      </c>
      <c r="CO24" s="166">
        <f t="shared" ref="CO24" ca="1" si="991">CN24-CP24</f>
        <v>0</v>
      </c>
      <c r="CP24" s="166">
        <f t="array" aca="1" ref="CP24" ca="1">SUM(IF(RIGHT(OFFSET('Vacation Tracker'!$M27:$Z27,0,CN$4))&lt;&gt;"O",IFERROR(--LEFT(OFFSET('Vacation Tracker'!$M27:$Z27,0,CN$4),LEN(OFFSET('Vacation Tracker'!$M27:$Z27,0,CN$4))-1),0)))</f>
        <v>0</v>
      </c>
      <c r="CQ24" s="166">
        <f t="array" aca="1" ref="CQ24" ca="1">SUM(IF(RIGHT(OFFSET('Vacation Tracker'!$M27:$Z27,0,CN$4))=CQ$8,IFERROR(--LEFT(OFFSET('Vacation Tracker'!$M27:$Z27,0,CN$4),LEN(OFFSET('Vacation Tracker'!$M27:$Z27,0,CN$4))-1),0)))</f>
        <v>0</v>
      </c>
      <c r="CR24" s="165">
        <f ca="1">SUM(OFFSET('Vacation Tracker'!$M27:$Z27,0,CR$4))</f>
        <v>0</v>
      </c>
      <c r="CS24" s="166">
        <f t="shared" ref="CS24" ca="1" si="992">CR24-CT24</f>
        <v>0</v>
      </c>
      <c r="CT24" s="166">
        <f t="array" aca="1" ref="CT24" ca="1">SUM(IF(RIGHT(OFFSET('Vacation Tracker'!$M27:$Z27,0,CR$4))&lt;&gt;"O",IFERROR(--LEFT(OFFSET('Vacation Tracker'!$M27:$Z27,0,CR$4),LEN(OFFSET('Vacation Tracker'!$M27:$Z27,0,CR$4))-1),0)))</f>
        <v>0</v>
      </c>
      <c r="CU24" s="166">
        <f t="array" aca="1" ref="CU24" ca="1">SUM(IF(RIGHT(OFFSET('Vacation Tracker'!$M27:$Z27,0,CR$4))=CU$8,IFERROR(--LEFT(OFFSET('Vacation Tracker'!$M27:$Z27,0,CR$4),LEN(OFFSET('Vacation Tracker'!$M27:$Z27,0,CR$4))-1),0)))</f>
        <v>0</v>
      </c>
      <c r="CV24" s="165">
        <f ca="1">SUM(OFFSET('Vacation Tracker'!$M27:$Z27,0,CV$4))</f>
        <v>0</v>
      </c>
      <c r="CW24" s="166">
        <f t="shared" ref="CW24" ca="1" si="993">CV24-CX24</f>
        <v>0</v>
      </c>
      <c r="CX24" s="166">
        <f t="array" aca="1" ref="CX24" ca="1">SUM(IF(RIGHT(OFFSET('Vacation Tracker'!$M27:$Z27,0,CV$4))&lt;&gt;"O",IFERROR(--LEFT(OFFSET('Vacation Tracker'!$M27:$Z27,0,CV$4),LEN(OFFSET('Vacation Tracker'!$M27:$Z27,0,CV$4))-1),0)))</f>
        <v>0</v>
      </c>
      <c r="CY24" s="166">
        <f t="array" aca="1" ref="CY24" ca="1">SUM(IF(RIGHT(OFFSET('Vacation Tracker'!$M27:$Z27,0,CV$4))=CY$8,IFERROR(--LEFT(OFFSET('Vacation Tracker'!$M27:$Z27,0,CV$4),LEN(OFFSET('Vacation Tracker'!$M27:$Z27,0,CV$4))-1),0)))</f>
        <v>0</v>
      </c>
      <c r="CZ24" s="165">
        <f ca="1">SUM(OFFSET('Vacation Tracker'!$M27:$Z27,0,CZ$4))</f>
        <v>0</v>
      </c>
      <c r="DA24" s="166">
        <f t="shared" ref="DA24" ca="1" si="994">CZ24-DB24</f>
        <v>0</v>
      </c>
      <c r="DB24" s="166">
        <f t="array" aca="1" ref="DB24" ca="1">SUM(IF(RIGHT(OFFSET('Vacation Tracker'!$M27:$Z27,0,CZ$4))&lt;&gt;"O",IFERROR(--LEFT(OFFSET('Vacation Tracker'!$M27:$Z27,0,CZ$4),LEN(OFFSET('Vacation Tracker'!$M27:$Z27,0,CZ$4))-1),0)))</f>
        <v>0</v>
      </c>
      <c r="DC24" s="166">
        <f t="array" aca="1" ref="DC24" ca="1">SUM(IF(RIGHT(OFFSET('Vacation Tracker'!$M27:$Z27,0,CZ$4))=DC$8,IFERROR(--LEFT(OFFSET('Vacation Tracker'!$M27:$Z27,0,CZ$4),LEN(OFFSET('Vacation Tracker'!$M27:$Z27,0,CZ$4))-1),0)))</f>
        <v>0</v>
      </c>
      <c r="DD24" s="165">
        <f ca="1">SUM(OFFSET('Vacation Tracker'!$M27:$Z27,0,DD$4))</f>
        <v>0</v>
      </c>
      <c r="DE24" s="166">
        <f t="shared" ref="DE24" ca="1" si="995">DD24-DF24</f>
        <v>0</v>
      </c>
      <c r="DF24" s="166">
        <f t="array" aca="1" ref="DF24" ca="1">SUM(IF(RIGHT(OFFSET('Vacation Tracker'!$M27:$Z27,0,DD$4))&lt;&gt;"O",IFERROR(--LEFT(OFFSET('Vacation Tracker'!$M27:$Z27,0,DD$4),LEN(OFFSET('Vacation Tracker'!$M27:$Z27,0,DD$4))-1),0)))</f>
        <v>0</v>
      </c>
      <c r="DG24" s="166">
        <f t="array" aca="1" ref="DG24" ca="1">SUM(IF(RIGHT(OFFSET('Vacation Tracker'!$M27:$Z27,0,DD$4))=DG$8,IFERROR(--LEFT(OFFSET('Vacation Tracker'!$M27:$Z27,0,DD$4),LEN(OFFSET('Vacation Tracker'!$M27:$Z27,0,DD$4))-1),0)))</f>
        <v>0</v>
      </c>
      <c r="DH24" s="165">
        <f ca="1">SUM(OFFSET('Vacation Tracker'!$M27:$Z27,0,DH$4))</f>
        <v>0</v>
      </c>
      <c r="DI24" s="166">
        <f t="shared" ref="DI24" ca="1" si="996">DH24-DJ24</f>
        <v>0</v>
      </c>
      <c r="DJ24" s="166">
        <f t="array" aca="1" ref="DJ24" ca="1">SUM(IF(RIGHT(OFFSET('Vacation Tracker'!$M27:$Z27,0,DH$4))&lt;&gt;"O",IFERROR(--LEFT(OFFSET('Vacation Tracker'!$M27:$Z27,0,DH$4),LEN(OFFSET('Vacation Tracker'!$M27:$Z27,0,DH$4))-1),0)))</f>
        <v>0</v>
      </c>
      <c r="DK24" s="166">
        <f t="array" aca="1" ref="DK24" ca="1">SUM(IF(RIGHT(OFFSET('Vacation Tracker'!$M27:$Z27,0,DH$4))=DK$8,IFERROR(--LEFT(OFFSET('Vacation Tracker'!$M27:$Z27,0,DH$4),LEN(OFFSET('Vacation Tracker'!$M27:$Z27,0,DH$4))-1),0)))</f>
        <v>0</v>
      </c>
      <c r="DL24" s="165">
        <f ca="1">SUM(OFFSET('Vacation Tracker'!$M27:$Z27,0,DL$4))</f>
        <v>0</v>
      </c>
      <c r="DM24" s="166">
        <f t="shared" ref="DM24" ca="1" si="997">DL24-DN24</f>
        <v>0</v>
      </c>
      <c r="DN24" s="166">
        <f t="array" aca="1" ref="DN24" ca="1">SUM(IF(RIGHT(OFFSET('Vacation Tracker'!$M27:$Z27,0,DL$4))&lt;&gt;"O",IFERROR(--LEFT(OFFSET('Vacation Tracker'!$M27:$Z27,0,DL$4),LEN(OFFSET('Vacation Tracker'!$M27:$Z27,0,DL$4))-1),0)))</f>
        <v>0</v>
      </c>
      <c r="DO24" s="166">
        <f t="array" aca="1" ref="DO24" ca="1">SUM(IF(RIGHT(OFFSET('Vacation Tracker'!$M27:$Z27,0,DL$4))=DO$8,IFERROR(--LEFT(OFFSET('Vacation Tracker'!$M27:$Z27,0,DL$4),LEN(OFFSET('Vacation Tracker'!$M27:$Z27,0,DL$4))-1),0)))</f>
        <v>0</v>
      </c>
      <c r="DP24" s="165">
        <f ca="1">SUM(OFFSET('Vacation Tracker'!$M27:$Z27,0,DP$4))</f>
        <v>0</v>
      </c>
      <c r="DQ24" s="166">
        <f t="shared" ref="DQ24" ca="1" si="998">DP24-DR24</f>
        <v>0</v>
      </c>
      <c r="DR24" s="166">
        <f t="array" aca="1" ref="DR24" ca="1">SUM(IF(RIGHT(OFFSET('Vacation Tracker'!$M27:$Z27,0,DP$4))&lt;&gt;"O",IFERROR(--LEFT(OFFSET('Vacation Tracker'!$M27:$Z27,0,DP$4),LEN(OFFSET('Vacation Tracker'!$M27:$Z27,0,DP$4))-1),0)))</f>
        <v>0</v>
      </c>
      <c r="DS24" s="166">
        <f t="array" aca="1" ref="DS24" ca="1">SUM(IF(RIGHT(OFFSET('Vacation Tracker'!$M27:$Z27,0,DP$4))=DS$8,IFERROR(--LEFT(OFFSET('Vacation Tracker'!$M27:$Z27,0,DP$4),LEN(OFFSET('Vacation Tracker'!$M27:$Z27,0,DP$4))-1),0)))</f>
        <v>0</v>
      </c>
      <c r="DT24" s="165">
        <f ca="1">SUM(OFFSET('Vacation Tracker'!$M27:$Z27,0,DT$4))</f>
        <v>0</v>
      </c>
      <c r="DU24" s="166">
        <f t="shared" ref="DU24" ca="1" si="999">DT24-DV24</f>
        <v>0</v>
      </c>
      <c r="DV24" s="166">
        <f t="array" aca="1" ref="DV24" ca="1">SUM(IF(RIGHT(OFFSET('Vacation Tracker'!$M27:$Z27,0,DT$4))&lt;&gt;"O",IFERROR(--LEFT(OFFSET('Vacation Tracker'!$M27:$Z27,0,DT$4),LEN(OFFSET('Vacation Tracker'!$M27:$Z27,0,DT$4))-1),0)))</f>
        <v>0</v>
      </c>
      <c r="DW24" s="166">
        <f t="array" aca="1" ref="DW24" ca="1">SUM(IF(RIGHT(OFFSET('Vacation Tracker'!$M27:$Z27,0,DT$4))=DW$8,IFERROR(--LEFT(OFFSET('Vacation Tracker'!$M27:$Z27,0,DT$4),LEN(OFFSET('Vacation Tracker'!$M27:$Z27,0,DT$4))-1),0)))</f>
        <v>0</v>
      </c>
      <c r="DX24" s="165">
        <f ca="1">SUM(OFFSET('Vacation Tracker'!$M27:$Z27,0,DX$4))</f>
        <v>0</v>
      </c>
      <c r="DY24" s="166">
        <f t="shared" ref="DY24" ca="1" si="1000">DX24-DZ24</f>
        <v>0</v>
      </c>
      <c r="DZ24" s="166">
        <f t="array" aca="1" ref="DZ24" ca="1">SUM(IF(RIGHT(OFFSET('Vacation Tracker'!$M27:$Z27,0,DX$4))&lt;&gt;"O",IFERROR(--LEFT(OFFSET('Vacation Tracker'!$M27:$Z27,0,DX$4),LEN(OFFSET('Vacation Tracker'!$M27:$Z27,0,DX$4))-1),0)))</f>
        <v>0</v>
      </c>
      <c r="EA24" s="166">
        <f t="array" aca="1" ref="EA24" ca="1">SUM(IF(RIGHT(OFFSET('Vacation Tracker'!$M27:$Z27,0,DX$4))=EA$8,IFERROR(--LEFT(OFFSET('Vacation Tracker'!$M27:$Z27,0,DX$4),LEN(OFFSET('Vacation Tracker'!$M27:$Z27,0,DX$4))-1),0)))</f>
        <v>0</v>
      </c>
      <c r="EB24" s="165">
        <f ca="1">SUM(OFFSET('Vacation Tracker'!$M27:$Z27,0,EB$4))</f>
        <v>0</v>
      </c>
      <c r="EC24" s="166">
        <f t="shared" ref="EC24" ca="1" si="1001">EB24-ED24</f>
        <v>0</v>
      </c>
      <c r="ED24" s="166">
        <f t="array" aca="1" ref="ED24" ca="1">SUM(IF(RIGHT(OFFSET('Vacation Tracker'!$M27:$Z27,0,EB$4))&lt;&gt;"O",IFERROR(--LEFT(OFFSET('Vacation Tracker'!$M27:$Z27,0,EB$4),LEN(OFFSET('Vacation Tracker'!$M27:$Z27,0,EB$4))-1),0)))</f>
        <v>0</v>
      </c>
      <c r="EE24" s="166">
        <f t="array" aca="1" ref="EE24" ca="1">SUM(IF(RIGHT(OFFSET('Vacation Tracker'!$M27:$Z27,0,EB$4))=EE$8,IFERROR(--LEFT(OFFSET('Vacation Tracker'!$M27:$Z27,0,EB$4),LEN(OFFSET('Vacation Tracker'!$M27:$Z27,0,EB$4))-1),0)))</f>
        <v>0</v>
      </c>
      <c r="EF24" s="165">
        <f ca="1">SUM(OFFSET('Vacation Tracker'!$M27:$Z27,0,EF$4))</f>
        <v>0</v>
      </c>
      <c r="EG24" s="166">
        <f t="shared" ref="EG24" ca="1" si="1002">EF24-EH24</f>
        <v>0</v>
      </c>
      <c r="EH24" s="166">
        <f t="array" aca="1" ref="EH24" ca="1">SUM(IF(RIGHT(OFFSET('Vacation Tracker'!$M27:$Z27,0,EF$4))&lt;&gt;"O",IFERROR(--LEFT(OFFSET('Vacation Tracker'!$M27:$Z27,0,EF$4),LEN(OFFSET('Vacation Tracker'!$M27:$Z27,0,EF$4))-1),0)))</f>
        <v>0</v>
      </c>
      <c r="EI24" s="166">
        <f t="array" aca="1" ref="EI24" ca="1">SUM(IF(RIGHT(OFFSET('Vacation Tracker'!$M27:$Z27,0,EF$4))=EI$8,IFERROR(--LEFT(OFFSET('Vacation Tracker'!$M27:$Z27,0,EF$4),LEN(OFFSET('Vacation Tracker'!$M27:$Z27,0,EF$4))-1),0)))</f>
        <v>0</v>
      </c>
      <c r="EJ24" s="165">
        <f ca="1">SUM(OFFSET('Vacation Tracker'!$M27:$Z27,0,EJ$4))</f>
        <v>0</v>
      </c>
      <c r="EK24" s="166">
        <f t="shared" ref="EK24" ca="1" si="1003">EJ24-EL24</f>
        <v>0</v>
      </c>
      <c r="EL24" s="166">
        <f t="array" aca="1" ref="EL24" ca="1">SUM(IF(RIGHT(OFFSET('Vacation Tracker'!$M27:$Z27,0,EJ$4))&lt;&gt;"O",IFERROR(--LEFT(OFFSET('Vacation Tracker'!$M27:$Z27,0,EJ$4),LEN(OFFSET('Vacation Tracker'!$M27:$Z27,0,EJ$4))-1),0)))</f>
        <v>0</v>
      </c>
      <c r="EM24" s="166">
        <f t="array" aca="1" ref="EM24" ca="1">SUM(IF(RIGHT(OFFSET('Vacation Tracker'!$M27:$Z27,0,EJ$4))=EM$8,IFERROR(--LEFT(OFFSET('Vacation Tracker'!$M27:$Z27,0,EJ$4),LEN(OFFSET('Vacation Tracker'!$M27:$Z27,0,EJ$4))-1),0)))</f>
        <v>0</v>
      </c>
      <c r="EN24" s="165">
        <f ca="1">SUM(OFFSET('Vacation Tracker'!$M27:$Z27,0,EN$4))</f>
        <v>0</v>
      </c>
      <c r="EO24" s="166">
        <f t="shared" ref="EO24" ca="1" si="1004">EN24-EP24</f>
        <v>0</v>
      </c>
      <c r="EP24" s="166">
        <f t="array" aca="1" ref="EP24" ca="1">SUM(IF(RIGHT(OFFSET('Vacation Tracker'!$M27:$Z27,0,EN$4))&lt;&gt;"O",IFERROR(--LEFT(OFFSET('Vacation Tracker'!$M27:$Z27,0,EN$4),LEN(OFFSET('Vacation Tracker'!$M27:$Z27,0,EN$4))-1),0)))</f>
        <v>0</v>
      </c>
      <c r="EQ24" s="166">
        <f t="array" aca="1" ref="EQ24" ca="1">SUM(IF(RIGHT(OFFSET('Vacation Tracker'!$M27:$Z27,0,EN$4))=EQ$8,IFERROR(--LEFT(OFFSET('Vacation Tracker'!$M27:$Z27,0,EN$4),LEN(OFFSET('Vacation Tracker'!$M27:$Z27,0,EN$4))-1),0)))</f>
        <v>0</v>
      </c>
      <c r="ER24" s="165">
        <f ca="1">SUM(OFFSET('Vacation Tracker'!$M27:$Z27,0,ER$4))</f>
        <v>0</v>
      </c>
      <c r="ES24" s="166">
        <f t="shared" ref="ES24" ca="1" si="1005">ER24-ET24</f>
        <v>0</v>
      </c>
      <c r="ET24" s="166">
        <f t="array" aca="1" ref="ET24" ca="1">SUM(IF(RIGHT(OFFSET('Vacation Tracker'!$M27:$Z27,0,ER$4))&lt;&gt;"O",IFERROR(--LEFT(OFFSET('Vacation Tracker'!$M27:$Z27,0,ER$4),LEN(OFFSET('Vacation Tracker'!$M27:$Z27,0,ER$4))-1),0)))</f>
        <v>0</v>
      </c>
      <c r="EU24" s="166">
        <f t="array" aca="1" ref="EU24" ca="1">SUM(IF(RIGHT(OFFSET('Vacation Tracker'!$M27:$Z27,0,ER$4))=EU$8,IFERROR(--LEFT(OFFSET('Vacation Tracker'!$M27:$Z27,0,ER$4),LEN(OFFSET('Vacation Tracker'!$M27:$Z27,0,ER$4))-1),0)))</f>
        <v>0</v>
      </c>
      <c r="EV24" s="165">
        <f ca="1">SUM(OFFSET('Vacation Tracker'!$M27:$Z27,0,EV$4))</f>
        <v>0</v>
      </c>
      <c r="EW24" s="166">
        <f t="shared" ref="EW24" ca="1" si="1006">EV24-EX24</f>
        <v>0</v>
      </c>
      <c r="EX24" s="166">
        <f t="array" aca="1" ref="EX24" ca="1">SUM(IF(RIGHT(OFFSET('Vacation Tracker'!$M27:$Z27,0,EV$4))&lt;&gt;"O",IFERROR(--LEFT(OFFSET('Vacation Tracker'!$M27:$Z27,0,EV$4),LEN(OFFSET('Vacation Tracker'!$M27:$Z27,0,EV$4))-1),0)))</f>
        <v>0</v>
      </c>
      <c r="EY24" s="166">
        <f t="array" aca="1" ref="EY24" ca="1">SUM(IF(RIGHT(OFFSET('Vacation Tracker'!$M27:$Z27,0,EV$4))=EY$8,IFERROR(--LEFT(OFFSET('Vacation Tracker'!$M27:$Z27,0,EV$4),LEN(OFFSET('Vacation Tracker'!$M27:$Z27,0,EV$4))-1),0)))</f>
        <v>0</v>
      </c>
      <c r="EZ24" s="165">
        <f ca="1">SUM(OFFSET('Vacation Tracker'!$M27:$Z27,0,EZ$4))</f>
        <v>0</v>
      </c>
      <c r="FA24" s="166">
        <f t="shared" ref="FA24" ca="1" si="1007">EZ24-FB24</f>
        <v>0</v>
      </c>
      <c r="FB24" s="166">
        <f t="array" aca="1" ref="FB24" ca="1">SUM(IF(RIGHT(OFFSET('Vacation Tracker'!$M27:$Z27,0,EZ$4))&lt;&gt;"O",IFERROR(--LEFT(OFFSET('Vacation Tracker'!$M27:$Z27,0,EZ$4),LEN(OFFSET('Vacation Tracker'!$M27:$Z27,0,EZ$4))-1),0)))</f>
        <v>0</v>
      </c>
      <c r="FC24" s="166">
        <f t="array" aca="1" ref="FC24" ca="1">SUM(IF(RIGHT(OFFSET('Vacation Tracker'!$M27:$Z27,0,EZ$4))=FC$8,IFERROR(--LEFT(OFFSET('Vacation Tracker'!$M27:$Z27,0,EZ$4),LEN(OFFSET('Vacation Tracker'!$M27:$Z27,0,EZ$4))-1),0)))</f>
        <v>0</v>
      </c>
      <c r="FD24" s="165">
        <f ca="1">SUM(OFFSET('Vacation Tracker'!$M27:$Z27,0,FD$4))</f>
        <v>0</v>
      </c>
      <c r="FE24" s="166">
        <f t="shared" ref="FE24" ca="1" si="1008">FD24-FF24</f>
        <v>0</v>
      </c>
      <c r="FF24" s="166">
        <f t="array" aca="1" ref="FF24" ca="1">SUM(IF(RIGHT(OFFSET('Vacation Tracker'!$M27:$Z27,0,FD$4))&lt;&gt;"O",IFERROR(--LEFT(OFFSET('Vacation Tracker'!$M27:$Z27,0,FD$4),LEN(OFFSET('Vacation Tracker'!$M27:$Z27,0,FD$4))-1),0)))</f>
        <v>0</v>
      </c>
      <c r="FG24" s="166">
        <f t="array" aca="1" ref="FG24" ca="1">SUM(IF(RIGHT(OFFSET('Vacation Tracker'!$M27:$Z27,0,FD$4))=FG$8,IFERROR(--LEFT(OFFSET('Vacation Tracker'!$M27:$Z27,0,FD$4),LEN(OFFSET('Vacation Tracker'!$M27:$Z27,0,FD$4))-1),0)))</f>
        <v>0</v>
      </c>
      <c r="FH24" s="165">
        <f ca="1">SUM(OFFSET('Vacation Tracker'!$M27:$Z27,0,FH$4))</f>
        <v>0</v>
      </c>
      <c r="FI24" s="166">
        <f t="shared" ref="FI24" ca="1" si="1009">FH24-FJ24</f>
        <v>0</v>
      </c>
      <c r="FJ24" s="166">
        <f t="array" aca="1" ref="FJ24" ca="1">SUM(IF(RIGHT(OFFSET('Vacation Tracker'!$M27:$Z27,0,FH$4))&lt;&gt;"O",IFERROR(--LEFT(OFFSET('Vacation Tracker'!$M27:$Z27,0,FH$4),LEN(OFFSET('Vacation Tracker'!$M27:$Z27,0,FH$4))-1),0)))</f>
        <v>0</v>
      </c>
      <c r="FK24" s="166">
        <f t="array" aca="1" ref="FK24" ca="1">SUM(IF(RIGHT(OFFSET('Vacation Tracker'!$M27:$Z27,0,FH$4))=FK$8,IFERROR(--LEFT(OFFSET('Vacation Tracker'!$M27:$Z27,0,FH$4),LEN(OFFSET('Vacation Tracker'!$M27:$Z27,0,FH$4))-1),0)))</f>
        <v>0</v>
      </c>
      <c r="FL24" s="165">
        <f ca="1">SUM(OFFSET('Vacation Tracker'!$M27:$Z27,0,FL$4))</f>
        <v>0</v>
      </c>
      <c r="FM24" s="166">
        <f t="shared" ref="FM24" ca="1" si="1010">FL24-FN24</f>
        <v>0</v>
      </c>
      <c r="FN24" s="166">
        <f t="array" aca="1" ref="FN24" ca="1">SUM(IF(RIGHT(OFFSET('Vacation Tracker'!$M27:$Z27,0,FL$4))&lt;&gt;"O",IFERROR(--LEFT(OFFSET('Vacation Tracker'!$M27:$Z27,0,FL$4),LEN(OFFSET('Vacation Tracker'!$M27:$Z27,0,FL$4))-1),0)))</f>
        <v>0</v>
      </c>
      <c r="FO24" s="166">
        <f t="array" aca="1" ref="FO24" ca="1">SUM(IF(RIGHT(OFFSET('Vacation Tracker'!$M27:$Z27,0,FL$4))=FO$8,IFERROR(--LEFT(OFFSET('Vacation Tracker'!$M27:$Z27,0,FL$4),LEN(OFFSET('Vacation Tracker'!$M27:$Z27,0,FL$4))-1),0)))</f>
        <v>0</v>
      </c>
      <c r="FP24" s="165">
        <f ca="1">SUM(OFFSET('Vacation Tracker'!$M27:$Z27,0,FP$4))</f>
        <v>0</v>
      </c>
      <c r="FQ24" s="166">
        <f t="shared" ref="FQ24" ca="1" si="1011">FP24-FR24</f>
        <v>0</v>
      </c>
      <c r="FR24" s="166">
        <f t="array" aca="1" ref="FR24" ca="1">SUM(IF(RIGHT(OFFSET('Vacation Tracker'!$M27:$Z27,0,FP$4))&lt;&gt;"O",IFERROR(--LEFT(OFFSET('Vacation Tracker'!$M27:$Z27,0,FP$4),LEN(OFFSET('Vacation Tracker'!$M27:$Z27,0,FP$4))-1),0)))</f>
        <v>0</v>
      </c>
      <c r="FS24" s="166">
        <f t="array" aca="1" ref="FS24" ca="1">SUM(IF(RIGHT(OFFSET('Vacation Tracker'!$M27:$Z27,0,FP$4))=FS$8,IFERROR(--LEFT(OFFSET('Vacation Tracker'!$M27:$Z27,0,FP$4),LEN(OFFSET('Vacation Tracker'!$M27:$Z27,0,FP$4))-1),0)))</f>
        <v>0</v>
      </c>
      <c r="FT24" s="165">
        <f ca="1">SUM(OFFSET('Vacation Tracker'!$M27:$Z27,0,FT$4))</f>
        <v>0</v>
      </c>
      <c r="FU24" s="166">
        <f t="shared" ref="FU24" ca="1" si="1012">FT24-FV24</f>
        <v>0</v>
      </c>
      <c r="FV24" s="166">
        <f t="array" aca="1" ref="FV24" ca="1">SUM(IF(RIGHT(OFFSET('Vacation Tracker'!$M27:$Z27,0,FT$4))&lt;&gt;"O",IFERROR(--LEFT(OFFSET('Vacation Tracker'!$M27:$Z27,0,FT$4),LEN(OFFSET('Vacation Tracker'!$M27:$Z27,0,FT$4))-1),0)))</f>
        <v>0</v>
      </c>
      <c r="FW24" s="166">
        <f t="array" aca="1" ref="FW24" ca="1">SUM(IF(RIGHT(OFFSET('Vacation Tracker'!$M27:$Z27,0,FT$4))=FW$8,IFERROR(--LEFT(OFFSET('Vacation Tracker'!$M27:$Z27,0,FT$4),LEN(OFFSET('Vacation Tracker'!$M27:$Z27,0,FT$4))-1),0)))</f>
        <v>0</v>
      </c>
      <c r="FX24" s="165">
        <f ca="1">SUM(OFFSET('Vacation Tracker'!$M27:$Z27,0,FX$4))</f>
        <v>0</v>
      </c>
      <c r="FY24" s="166">
        <f t="shared" ref="FY24" ca="1" si="1013">FX24-FZ24</f>
        <v>0</v>
      </c>
      <c r="FZ24" s="166">
        <f t="array" aca="1" ref="FZ24" ca="1">SUM(IF(RIGHT(OFFSET('Vacation Tracker'!$M27:$Z27,0,FX$4))&lt;&gt;"O",IFERROR(--LEFT(OFFSET('Vacation Tracker'!$M27:$Z27,0,FX$4),LEN(OFFSET('Vacation Tracker'!$M27:$Z27,0,FX$4))-1),0)))</f>
        <v>0</v>
      </c>
      <c r="GA24" s="166">
        <f t="array" aca="1" ref="GA24" ca="1">SUM(IF(RIGHT(OFFSET('Vacation Tracker'!$M27:$Z27,0,FX$4))=GA$8,IFERROR(--LEFT(OFFSET('Vacation Tracker'!$M27:$Z27,0,FX$4),LEN(OFFSET('Vacation Tracker'!$M27:$Z27,0,FX$4))-1),0)))</f>
        <v>0</v>
      </c>
      <c r="GB24" s="165">
        <f ca="1">SUM(OFFSET('Vacation Tracker'!$M27:$Z27,0,GB$4))</f>
        <v>0</v>
      </c>
      <c r="GC24" s="166">
        <f t="shared" ref="GC24" ca="1" si="1014">GB24-GD24</f>
        <v>0</v>
      </c>
      <c r="GD24" s="166">
        <f t="array" aca="1" ref="GD24" ca="1">SUM(IF(RIGHT(OFFSET('Vacation Tracker'!$M27:$Z27,0,GB$4))&lt;&gt;"O",IFERROR(--LEFT(OFFSET('Vacation Tracker'!$M27:$Z27,0,GB$4),LEN(OFFSET('Vacation Tracker'!$M27:$Z27,0,GB$4))-1),0)))</f>
        <v>0</v>
      </c>
      <c r="GE24" s="166">
        <f t="array" aca="1" ref="GE24" ca="1">SUM(IF(RIGHT(OFFSET('Vacation Tracker'!$M27:$Z27,0,GB$4))=GE$8,IFERROR(--LEFT(OFFSET('Vacation Tracker'!$M27:$Z27,0,GB$4),LEN(OFFSET('Vacation Tracker'!$M27:$Z27,0,GB$4))-1),0)))</f>
        <v>0</v>
      </c>
      <c r="GF24" s="165">
        <f ca="1">SUM(OFFSET('Vacation Tracker'!$M27:$Z27,0,GF$4))</f>
        <v>0</v>
      </c>
      <c r="GG24" s="166">
        <f t="shared" ref="GG24" ca="1" si="1015">GF24-GH24</f>
        <v>0</v>
      </c>
      <c r="GH24" s="166">
        <f t="array" aca="1" ref="GH24" ca="1">SUM(IF(RIGHT(OFFSET('Vacation Tracker'!$M27:$Z27,0,GF$4))&lt;&gt;"O",IFERROR(--LEFT(OFFSET('Vacation Tracker'!$M27:$Z27,0,GF$4),LEN(OFFSET('Vacation Tracker'!$M27:$Z27,0,GF$4))-1),0)))</f>
        <v>0</v>
      </c>
      <c r="GI24" s="166">
        <f t="array" aca="1" ref="GI24" ca="1">SUM(IF(RIGHT(OFFSET('Vacation Tracker'!$M27:$Z27,0,GF$4))=GI$8,IFERROR(--LEFT(OFFSET('Vacation Tracker'!$M27:$Z27,0,GF$4),LEN(OFFSET('Vacation Tracker'!$M27:$Z27,0,GF$4))-1),0)))</f>
        <v>0</v>
      </c>
      <c r="GJ24" s="165">
        <f ca="1">SUM(OFFSET('Vacation Tracker'!$M27:$Z27,0,GJ$4))</f>
        <v>0</v>
      </c>
      <c r="GK24" s="166">
        <f t="shared" ref="GK24" ca="1" si="1016">GJ24-GL24</f>
        <v>0</v>
      </c>
      <c r="GL24" s="166">
        <f t="array" aca="1" ref="GL24" ca="1">SUM(IF(RIGHT(OFFSET('Vacation Tracker'!$M27:$Z27,0,GJ$4))&lt;&gt;"O",IFERROR(--LEFT(OFFSET('Vacation Tracker'!$M27:$Z27,0,GJ$4),LEN(OFFSET('Vacation Tracker'!$M27:$Z27,0,GJ$4))-1),0)))</f>
        <v>0</v>
      </c>
      <c r="GM24" s="166">
        <f t="array" aca="1" ref="GM24" ca="1">SUM(IF(RIGHT(OFFSET('Vacation Tracker'!$M27:$Z27,0,GJ$4))=GM$8,IFERROR(--LEFT(OFFSET('Vacation Tracker'!$M27:$Z27,0,GJ$4),LEN(OFFSET('Vacation Tracker'!$M27:$Z27,0,GJ$4))-1),0)))</f>
        <v>0</v>
      </c>
      <c r="GN24" s="165">
        <f ca="1">SUM(OFFSET('Vacation Tracker'!$M27:$Z27,0,GN$4))</f>
        <v>0</v>
      </c>
      <c r="GO24" s="166">
        <f t="shared" ref="GO24" ca="1" si="1017">GN24-GP24</f>
        <v>0</v>
      </c>
      <c r="GP24" s="166">
        <f t="array" aca="1" ref="GP24" ca="1">SUM(IF(RIGHT(OFFSET('Vacation Tracker'!$M27:$Z27,0,GN$4))&lt;&gt;"O",IFERROR(--LEFT(OFFSET('Vacation Tracker'!$M27:$Z27,0,GN$4),LEN(OFFSET('Vacation Tracker'!$M27:$Z27,0,GN$4))-1),0)))</f>
        <v>0</v>
      </c>
      <c r="GQ24" s="166">
        <f t="array" aca="1" ref="GQ24" ca="1">SUM(IF(RIGHT(OFFSET('Vacation Tracker'!$M27:$Z27,0,GN$4))=GQ$8,IFERROR(--LEFT(OFFSET('Vacation Tracker'!$M27:$Z27,0,GN$4),LEN(OFFSET('Vacation Tracker'!$M27:$Z27,0,GN$4))-1),0)))</f>
        <v>0</v>
      </c>
      <c r="GR24" s="165">
        <f ca="1">SUM(OFFSET('Vacation Tracker'!$M27:$Z27,0,GR$4))</f>
        <v>0</v>
      </c>
      <c r="GS24" s="166">
        <f t="shared" ref="GS24" ca="1" si="1018">GR24-GT24</f>
        <v>0</v>
      </c>
      <c r="GT24" s="166">
        <f t="array" aca="1" ref="GT24" ca="1">SUM(IF(RIGHT(OFFSET('Vacation Tracker'!$M27:$Z27,0,GR$4))&lt;&gt;"O",IFERROR(--LEFT(OFFSET('Vacation Tracker'!$M27:$Z27,0,GR$4),LEN(OFFSET('Vacation Tracker'!$M27:$Z27,0,GR$4))-1),0)))</f>
        <v>0</v>
      </c>
      <c r="GU24" s="166">
        <f t="array" aca="1" ref="GU24" ca="1">SUM(IF(RIGHT(OFFSET('Vacation Tracker'!$M27:$Z27,0,GR$4))=GU$8,IFERROR(--LEFT(OFFSET('Vacation Tracker'!$M27:$Z27,0,GR$4),LEN(OFFSET('Vacation Tracker'!$M27:$Z27,0,GR$4))-1),0)))</f>
        <v>0</v>
      </c>
      <c r="GV24" s="165">
        <f ca="1">SUM(OFFSET('Vacation Tracker'!$M27:$Z27,0,GV$4))</f>
        <v>0</v>
      </c>
      <c r="GW24" s="166">
        <f t="shared" ref="GW24" ca="1" si="1019">GV24-GX24</f>
        <v>0</v>
      </c>
      <c r="GX24" s="166">
        <f t="array" aca="1" ref="GX24" ca="1">SUM(IF(RIGHT(OFFSET('Vacation Tracker'!$M27:$Z27,0,GV$4))&lt;&gt;"O",IFERROR(--LEFT(OFFSET('Vacation Tracker'!$M27:$Z27,0,GV$4),LEN(OFFSET('Vacation Tracker'!$M27:$Z27,0,GV$4))-1),0)))</f>
        <v>0</v>
      </c>
      <c r="GY24" s="166">
        <f t="array" aca="1" ref="GY24" ca="1">SUM(IF(RIGHT(OFFSET('Vacation Tracker'!$M27:$Z27,0,GV$4))=GY$8,IFERROR(--LEFT(OFFSET('Vacation Tracker'!$M27:$Z27,0,GV$4),LEN(OFFSET('Vacation Tracker'!$M27:$Z27,0,GV$4))-1),0)))</f>
        <v>0</v>
      </c>
      <c r="GZ24" s="165">
        <f ca="1">SUM(OFFSET('Vacation Tracker'!$M27:$Z27,0,GZ$4))</f>
        <v>0</v>
      </c>
      <c r="HA24" s="166">
        <f t="shared" ref="HA24" ca="1" si="1020">GZ24-HB24</f>
        <v>0</v>
      </c>
      <c r="HB24" s="166">
        <f t="array" aca="1" ref="HB24" ca="1">SUM(IF(RIGHT(OFFSET('Vacation Tracker'!$M27:$Z27,0,GZ$4))&lt;&gt;"O",IFERROR(--LEFT(OFFSET('Vacation Tracker'!$M27:$Z27,0,GZ$4),LEN(OFFSET('Vacation Tracker'!$M27:$Z27,0,GZ$4))-1),0)))</f>
        <v>0</v>
      </c>
      <c r="HC24" s="166">
        <f t="array" aca="1" ref="HC24" ca="1">SUM(IF(RIGHT(OFFSET('Vacation Tracker'!$M27:$Z27,0,GZ$4))=HC$8,IFERROR(--LEFT(OFFSET('Vacation Tracker'!$M27:$Z27,0,GZ$4),LEN(OFFSET('Vacation Tracker'!$M27:$Z27,0,GZ$4))-1),0)))</f>
        <v>0</v>
      </c>
      <c r="HD24" s="165">
        <f ca="1">SUM(OFFSET('Vacation Tracker'!$M27:$Z27,0,HD$4))</f>
        <v>0</v>
      </c>
      <c r="HE24" s="166">
        <f t="shared" ref="HE24" ca="1" si="1021">HD24-HF24</f>
        <v>0</v>
      </c>
      <c r="HF24" s="166">
        <f t="array" aca="1" ref="HF24" ca="1">SUM(IF(RIGHT(OFFSET('Vacation Tracker'!$M27:$Z27,0,HD$4))&lt;&gt;"O",IFERROR(--LEFT(OFFSET('Vacation Tracker'!$M27:$Z27,0,HD$4),LEN(OFFSET('Vacation Tracker'!$M27:$Z27,0,HD$4))-1),0)))</f>
        <v>0</v>
      </c>
      <c r="HG24" s="166">
        <f t="array" aca="1" ref="HG24" ca="1">SUM(IF(RIGHT(OFFSET('Vacation Tracker'!$M27:$Z27,0,HD$4))=HG$8,IFERROR(--LEFT(OFFSET('Vacation Tracker'!$M27:$Z27,0,HD$4),LEN(OFFSET('Vacation Tracker'!$M27:$Z27,0,HD$4))-1),0)))</f>
        <v>0</v>
      </c>
      <c r="HH24" s="165">
        <f ca="1">SUM(OFFSET('Vacation Tracker'!$M27:$Z27,0,HH$4))</f>
        <v>0</v>
      </c>
      <c r="HI24" s="166">
        <f t="shared" ref="HI24" ca="1" si="1022">HH24-HJ24</f>
        <v>0</v>
      </c>
      <c r="HJ24" s="166">
        <f t="array" aca="1" ref="HJ24" ca="1">SUM(IF(RIGHT(OFFSET('Vacation Tracker'!$M27:$Z27,0,HH$4))&lt;&gt;"O",IFERROR(--LEFT(OFFSET('Vacation Tracker'!$M27:$Z27,0,HH$4),LEN(OFFSET('Vacation Tracker'!$M27:$Z27,0,HH$4))-1),0)))</f>
        <v>0</v>
      </c>
      <c r="HK24" s="166">
        <f t="array" aca="1" ref="HK24" ca="1">SUM(IF(RIGHT(OFFSET('Vacation Tracker'!$M27:$Z27,0,HH$4))=HK$8,IFERROR(--LEFT(OFFSET('Vacation Tracker'!$M27:$Z27,0,HH$4),LEN(OFFSET('Vacation Tracker'!$M27:$Z27,0,HH$4))-1),0)))</f>
        <v>0</v>
      </c>
      <c r="HL24" s="165">
        <f ca="1">SUM(OFFSET('Vacation Tracker'!$M27:$Z27,0,HL$4))</f>
        <v>0</v>
      </c>
      <c r="HM24" s="166">
        <f t="shared" ref="HM24" ca="1" si="1023">HL24-HN24</f>
        <v>0</v>
      </c>
      <c r="HN24" s="166">
        <f t="array" aca="1" ref="HN24" ca="1">SUM(IF(RIGHT(OFFSET('Vacation Tracker'!$M27:$Z27,0,HL$4))&lt;&gt;"O",IFERROR(--LEFT(OFFSET('Vacation Tracker'!$M27:$Z27,0,HL$4),LEN(OFFSET('Vacation Tracker'!$M27:$Z27,0,HL$4))-1),0)))</f>
        <v>0</v>
      </c>
      <c r="HO24" s="166">
        <f t="array" aca="1" ref="HO24" ca="1">SUM(IF(RIGHT(OFFSET('Vacation Tracker'!$M27:$Z27,0,HL$4))=HO$8,IFERROR(--LEFT(OFFSET('Vacation Tracker'!$M27:$Z27,0,HL$4),LEN(OFFSET('Vacation Tracker'!$M27:$Z27,0,HL$4))-1),0)))</f>
        <v>0</v>
      </c>
      <c r="HP24" s="165">
        <f ca="1">SUM(OFFSET('Vacation Tracker'!$M27:$Z27,0,HP$4))</f>
        <v>0</v>
      </c>
      <c r="HQ24" s="166">
        <f t="shared" ref="HQ24" ca="1" si="1024">HP24-HR24</f>
        <v>0</v>
      </c>
      <c r="HR24" s="166">
        <f t="array" aca="1" ref="HR24" ca="1">SUM(IF(RIGHT(OFFSET('Vacation Tracker'!$M27:$Z27,0,HP$4))&lt;&gt;"O",IFERROR(--LEFT(OFFSET('Vacation Tracker'!$M27:$Z27,0,HP$4),LEN(OFFSET('Vacation Tracker'!$M27:$Z27,0,HP$4))-1),0)))</f>
        <v>0</v>
      </c>
      <c r="HS24" s="165">
        <f t="array" aca="1" ref="HS24" ca="1">SUM(IF(RIGHT(OFFSET('Vacation Tracker'!$M27:$Z27,0,HP$4))=HS$8,IFERROR(--LEFT(OFFSET('Vacation Tracker'!$M27:$Z27,0,HP$4),LEN(OFFSET('Vacation Tracker'!$M27:$Z27,0,HP$4))-1),0)))</f>
        <v>0</v>
      </c>
    </row>
    <row r="25" spans="2:227" ht="15" customHeight="1" x14ac:dyDescent="0.3">
      <c r="B25" s="162">
        <f>IF('Vacation Tracker'!B28&lt;&gt;"",'Vacation Tracker'!B28,"")</f>
        <v>17</v>
      </c>
      <c r="C25" s="163" t="str">
        <f>IF('Vacation Tracker'!C28&lt;&gt;"",'Vacation Tracker'!C28,"")</f>
        <v/>
      </c>
      <c r="D25" s="205" t="str">
        <f>IF('Vacation Tracker'!D28&lt;&gt;"",'Vacation Tracker'!D28,"")</f>
        <v/>
      </c>
      <c r="E25" s="205" t="str">
        <f>IF('Vacation Tracker'!E28&lt;&gt;"",'Vacation Tracker'!E28,"")</f>
        <v/>
      </c>
      <c r="F25" s="163" t="str">
        <f>IF('Vacation Tracker'!F28&lt;&gt;"",'Vacation Tracker'!F28,"")</f>
        <v/>
      </c>
      <c r="G25" s="163" t="str">
        <f>IF('Vacation Tracker'!G28&lt;&gt;"",'Vacation Tracker'!G28,"")</f>
        <v/>
      </c>
      <c r="H25" s="164" t="str">
        <f t="shared" si="258"/>
        <v/>
      </c>
      <c r="I25" s="164" t="str">
        <f t="shared" si="258"/>
        <v/>
      </c>
      <c r="J25" s="164" t="str">
        <f t="shared" si="258"/>
        <v/>
      </c>
      <c r="K25" s="164" t="str">
        <f t="shared" si="259"/>
        <v/>
      </c>
      <c r="L25" s="165">
        <f ca="1">SUM(OFFSET('Vacation Tracker'!$M28:$Z28,0,L$4))</f>
        <v>0</v>
      </c>
      <c r="M25" s="166">
        <f t="shared" ca="1" si="204"/>
        <v>0</v>
      </c>
      <c r="N25" s="166">
        <f t="array" aca="1" ref="N25" ca="1">SUM(IF(RIGHT(OFFSET('Vacation Tracker'!$M28:$Z28,0,L$4))&lt;&gt;"O",IFERROR(--LEFT(OFFSET('Vacation Tracker'!$M28:$Z28,0,L$4),LEN(OFFSET('Vacation Tracker'!$M28:$Z28,0,L$4))-1),0)))</f>
        <v>0</v>
      </c>
      <c r="O25" s="166">
        <f t="array" aca="1" ref="O25" ca="1">SUM(IF(RIGHT(OFFSET('Vacation Tracker'!$M28:$Z28,0,L$4))=O$8,IFERROR(--LEFT(OFFSET('Vacation Tracker'!$M28:$Z28,0,L$4),LEN(OFFSET('Vacation Tracker'!$M28:$Z28,0,L$4))-1),0)))</f>
        <v>0</v>
      </c>
      <c r="P25" s="165">
        <f ca="1">SUM(OFFSET('Vacation Tracker'!$M28:$Z28,0,P$4))</f>
        <v>0</v>
      </c>
      <c r="Q25" s="166">
        <f t="shared" ca="1" si="205"/>
        <v>0</v>
      </c>
      <c r="R25" s="166">
        <f t="array" aca="1" ref="R25" ca="1">SUM(IF(RIGHT(OFFSET('Vacation Tracker'!$M28:$Z28,0,P$4))&lt;&gt;"O",IFERROR(--LEFT(OFFSET('Vacation Tracker'!$M28:$Z28,0,P$4),LEN(OFFSET('Vacation Tracker'!$M28:$Z28,0,P$4))-1),0)))</f>
        <v>0</v>
      </c>
      <c r="S25" s="166">
        <f t="array" aca="1" ref="S25" ca="1">SUM(IF(RIGHT(OFFSET('Vacation Tracker'!$M28:$Z28,0,P$4))=S$8,IFERROR(--LEFT(OFFSET('Vacation Tracker'!$M28:$Z28,0,P$4),LEN(OFFSET('Vacation Tracker'!$M28:$Z28,0,P$4))-1),0)))</f>
        <v>0</v>
      </c>
      <c r="T25" s="165">
        <f ca="1">SUM(OFFSET('Vacation Tracker'!$M28:$Z28,0,T$4))</f>
        <v>0</v>
      </c>
      <c r="U25" s="166">
        <f t="shared" ca="1" si="206"/>
        <v>0</v>
      </c>
      <c r="V25" s="166">
        <f t="array" aca="1" ref="V25" ca="1">SUM(IF(RIGHT(OFFSET('Vacation Tracker'!$M28:$Z28,0,T$4))&lt;&gt;"O",IFERROR(--LEFT(OFFSET('Vacation Tracker'!$M28:$Z28,0,T$4),LEN(OFFSET('Vacation Tracker'!$M28:$Z28,0,T$4))-1),0)))</f>
        <v>0</v>
      </c>
      <c r="W25" s="166">
        <f t="array" aca="1" ref="W25" ca="1">SUM(IF(RIGHT(OFFSET('Vacation Tracker'!$M28:$Z28,0,T$4))=W$8,IFERROR(--LEFT(OFFSET('Vacation Tracker'!$M28:$Z28,0,T$4),LEN(OFFSET('Vacation Tracker'!$M28:$Z28,0,T$4))-1),0)))</f>
        <v>0</v>
      </c>
      <c r="X25" s="165">
        <f ca="1">SUM(OFFSET('Vacation Tracker'!$M28:$Z28,0,X$4))</f>
        <v>0</v>
      </c>
      <c r="Y25" s="166">
        <f t="shared" ref="Y25" ca="1" si="1025">X25-Z25</f>
        <v>0</v>
      </c>
      <c r="Z25" s="166">
        <f t="array" aca="1" ref="Z25" ca="1">SUM(IF(RIGHT(OFFSET('Vacation Tracker'!$M28:$Z28,0,X$4))&lt;&gt;"O",IFERROR(--LEFT(OFFSET('Vacation Tracker'!$M28:$Z28,0,X$4),LEN(OFFSET('Vacation Tracker'!$M28:$Z28,0,X$4))-1),0)))</f>
        <v>0</v>
      </c>
      <c r="AA25" s="166">
        <f t="array" aca="1" ref="AA25" ca="1">SUM(IF(RIGHT(OFFSET('Vacation Tracker'!$M28:$Z28,0,X$4))=AA$8,IFERROR(--LEFT(OFFSET('Vacation Tracker'!$M28:$Z28,0,X$4),LEN(OFFSET('Vacation Tracker'!$M28:$Z28,0,X$4))-1),0)))</f>
        <v>0</v>
      </c>
      <c r="AB25" s="165">
        <f ca="1">SUM(OFFSET('Vacation Tracker'!$M28:$Z28,0,AB$4))</f>
        <v>0</v>
      </c>
      <c r="AC25" s="166">
        <f t="shared" ref="AC25" ca="1" si="1026">AB25-AD25</f>
        <v>0</v>
      </c>
      <c r="AD25" s="166">
        <f t="array" aca="1" ref="AD25" ca="1">SUM(IF(RIGHT(OFFSET('Vacation Tracker'!$M28:$Z28,0,AB$4))&lt;&gt;"O",IFERROR(--LEFT(OFFSET('Vacation Tracker'!$M28:$Z28,0,AB$4),LEN(OFFSET('Vacation Tracker'!$M28:$Z28,0,AB$4))-1),0)))</f>
        <v>0</v>
      </c>
      <c r="AE25" s="166">
        <f t="array" aca="1" ref="AE25" ca="1">SUM(IF(RIGHT(OFFSET('Vacation Tracker'!$M28:$Z28,0,AB$4))=AE$8,IFERROR(--LEFT(OFFSET('Vacation Tracker'!$M28:$Z28,0,AB$4),LEN(OFFSET('Vacation Tracker'!$M28:$Z28,0,AB$4))-1),0)))</f>
        <v>0</v>
      </c>
      <c r="AF25" s="165">
        <f ca="1">SUM(OFFSET('Vacation Tracker'!$M28:$Z28,0,AF$4))</f>
        <v>0</v>
      </c>
      <c r="AG25" s="166">
        <f t="shared" ref="AG25" ca="1" si="1027">AF25-AH25</f>
        <v>0</v>
      </c>
      <c r="AH25" s="166">
        <f t="array" aca="1" ref="AH25" ca="1">SUM(IF(RIGHT(OFFSET('Vacation Tracker'!$M28:$Z28,0,AF$4))&lt;&gt;"O",IFERROR(--LEFT(OFFSET('Vacation Tracker'!$M28:$Z28,0,AF$4),LEN(OFFSET('Vacation Tracker'!$M28:$Z28,0,AF$4))-1),0)))</f>
        <v>0</v>
      </c>
      <c r="AI25" s="166">
        <f t="array" aca="1" ref="AI25" ca="1">SUM(IF(RIGHT(OFFSET('Vacation Tracker'!$M28:$Z28,0,AF$4))=AI$8,IFERROR(--LEFT(OFFSET('Vacation Tracker'!$M28:$Z28,0,AF$4),LEN(OFFSET('Vacation Tracker'!$M28:$Z28,0,AF$4))-1),0)))</f>
        <v>0</v>
      </c>
      <c r="AJ25" s="165">
        <f ca="1">SUM(OFFSET('Vacation Tracker'!$M28:$Z28,0,AJ$4))</f>
        <v>0</v>
      </c>
      <c r="AK25" s="166">
        <f t="shared" ref="AK25" ca="1" si="1028">AJ25-AL25</f>
        <v>0</v>
      </c>
      <c r="AL25" s="166">
        <f t="array" aca="1" ref="AL25" ca="1">SUM(IF(RIGHT(OFFSET('Vacation Tracker'!$M28:$Z28,0,AJ$4))&lt;&gt;"O",IFERROR(--LEFT(OFFSET('Vacation Tracker'!$M28:$Z28,0,AJ$4),LEN(OFFSET('Vacation Tracker'!$M28:$Z28,0,AJ$4))-1),0)))</f>
        <v>0</v>
      </c>
      <c r="AM25" s="166">
        <f t="array" aca="1" ref="AM25" ca="1">SUM(IF(RIGHT(OFFSET('Vacation Tracker'!$M28:$Z28,0,AJ$4))=AM$8,IFERROR(--LEFT(OFFSET('Vacation Tracker'!$M28:$Z28,0,AJ$4),LEN(OFFSET('Vacation Tracker'!$M28:$Z28,0,AJ$4))-1),0)))</f>
        <v>0</v>
      </c>
      <c r="AN25" s="165">
        <f ca="1">SUM(OFFSET('Vacation Tracker'!$M28:$Z28,0,AN$4))</f>
        <v>0</v>
      </c>
      <c r="AO25" s="166">
        <f t="shared" ref="AO25" ca="1" si="1029">AN25-AP25</f>
        <v>0</v>
      </c>
      <c r="AP25" s="166">
        <f t="array" aca="1" ref="AP25" ca="1">SUM(IF(RIGHT(OFFSET('Vacation Tracker'!$M28:$Z28,0,AN$4))&lt;&gt;"O",IFERROR(--LEFT(OFFSET('Vacation Tracker'!$M28:$Z28,0,AN$4),LEN(OFFSET('Vacation Tracker'!$M28:$Z28,0,AN$4))-1),0)))</f>
        <v>0</v>
      </c>
      <c r="AQ25" s="166">
        <f t="array" aca="1" ref="AQ25" ca="1">SUM(IF(RIGHT(OFFSET('Vacation Tracker'!$M28:$Z28,0,AN$4))=AQ$8,IFERROR(--LEFT(OFFSET('Vacation Tracker'!$M28:$Z28,0,AN$4),LEN(OFFSET('Vacation Tracker'!$M28:$Z28,0,AN$4))-1),0)))</f>
        <v>0</v>
      </c>
      <c r="AR25" s="165">
        <f ca="1">SUM(OFFSET('Vacation Tracker'!$M28:$Z28,0,AR$4))</f>
        <v>0</v>
      </c>
      <c r="AS25" s="166">
        <f t="shared" ref="AS25" ca="1" si="1030">AR25-AT25</f>
        <v>0</v>
      </c>
      <c r="AT25" s="166">
        <f t="array" aca="1" ref="AT25" ca="1">SUM(IF(RIGHT(OFFSET('Vacation Tracker'!$M28:$Z28,0,AR$4))&lt;&gt;"O",IFERROR(--LEFT(OFFSET('Vacation Tracker'!$M28:$Z28,0,AR$4),LEN(OFFSET('Vacation Tracker'!$M28:$Z28,0,AR$4))-1),0)))</f>
        <v>0</v>
      </c>
      <c r="AU25" s="166">
        <f t="array" aca="1" ref="AU25" ca="1">SUM(IF(RIGHT(OFFSET('Vacation Tracker'!$M28:$Z28,0,AR$4))=AU$8,IFERROR(--LEFT(OFFSET('Vacation Tracker'!$M28:$Z28,0,AR$4),LEN(OFFSET('Vacation Tracker'!$M28:$Z28,0,AR$4))-1),0)))</f>
        <v>0</v>
      </c>
      <c r="AV25" s="165">
        <f ca="1">SUM(OFFSET('Vacation Tracker'!$M28:$Z28,0,AV$4))</f>
        <v>0</v>
      </c>
      <c r="AW25" s="166">
        <f t="shared" ref="AW25" ca="1" si="1031">AV25-AX25</f>
        <v>0</v>
      </c>
      <c r="AX25" s="166">
        <f t="array" aca="1" ref="AX25" ca="1">SUM(IF(RIGHT(OFFSET('Vacation Tracker'!$M28:$Z28,0,AV$4))&lt;&gt;"O",IFERROR(--LEFT(OFFSET('Vacation Tracker'!$M28:$Z28,0,AV$4),LEN(OFFSET('Vacation Tracker'!$M28:$Z28,0,AV$4))-1),0)))</f>
        <v>0</v>
      </c>
      <c r="AY25" s="166">
        <f t="array" aca="1" ref="AY25" ca="1">SUM(IF(RIGHT(OFFSET('Vacation Tracker'!$M28:$Z28,0,AV$4))=AY$8,IFERROR(--LEFT(OFFSET('Vacation Tracker'!$M28:$Z28,0,AV$4),LEN(OFFSET('Vacation Tracker'!$M28:$Z28,0,AV$4))-1),0)))</f>
        <v>0</v>
      </c>
      <c r="AZ25" s="165">
        <f ca="1">SUM(OFFSET('Vacation Tracker'!$M28:$Z28,0,AZ$4))</f>
        <v>0</v>
      </c>
      <c r="BA25" s="166">
        <f t="shared" ref="BA25" ca="1" si="1032">AZ25-BB25</f>
        <v>0</v>
      </c>
      <c r="BB25" s="166">
        <f t="array" aca="1" ref="BB25" ca="1">SUM(IF(RIGHT(OFFSET('Vacation Tracker'!$M28:$Z28,0,AZ$4))&lt;&gt;"O",IFERROR(--LEFT(OFFSET('Vacation Tracker'!$M28:$Z28,0,AZ$4),LEN(OFFSET('Vacation Tracker'!$M28:$Z28,0,AZ$4))-1),0)))</f>
        <v>0</v>
      </c>
      <c r="BC25" s="166">
        <f t="array" aca="1" ref="BC25" ca="1">SUM(IF(RIGHT(OFFSET('Vacation Tracker'!$M28:$Z28,0,AZ$4))=BC$8,IFERROR(--LEFT(OFFSET('Vacation Tracker'!$M28:$Z28,0,AZ$4),LEN(OFFSET('Vacation Tracker'!$M28:$Z28,0,AZ$4))-1),0)))</f>
        <v>0</v>
      </c>
      <c r="BD25" s="165">
        <f ca="1">SUM(OFFSET('Vacation Tracker'!$M28:$Z28,0,BD$4))</f>
        <v>0</v>
      </c>
      <c r="BE25" s="166">
        <f t="shared" ref="BE25" ca="1" si="1033">BD25-BF25</f>
        <v>0</v>
      </c>
      <c r="BF25" s="166">
        <f t="array" aca="1" ref="BF25" ca="1">SUM(IF(RIGHT(OFFSET('Vacation Tracker'!$M28:$Z28,0,BD$4))&lt;&gt;"O",IFERROR(--LEFT(OFFSET('Vacation Tracker'!$M28:$Z28,0,BD$4),LEN(OFFSET('Vacation Tracker'!$M28:$Z28,0,BD$4))-1),0)))</f>
        <v>0</v>
      </c>
      <c r="BG25" s="166">
        <f t="array" aca="1" ref="BG25" ca="1">SUM(IF(RIGHT(OFFSET('Vacation Tracker'!$M28:$Z28,0,BD$4))=BG$8,IFERROR(--LEFT(OFFSET('Vacation Tracker'!$M28:$Z28,0,BD$4),LEN(OFFSET('Vacation Tracker'!$M28:$Z28,0,BD$4))-1),0)))</f>
        <v>0</v>
      </c>
      <c r="BH25" s="165">
        <f ca="1">SUM(OFFSET('Vacation Tracker'!$M28:$Z28,0,BH$4))</f>
        <v>0</v>
      </c>
      <c r="BI25" s="166">
        <f t="shared" ref="BI25" ca="1" si="1034">BH25-BJ25</f>
        <v>0</v>
      </c>
      <c r="BJ25" s="166">
        <f t="array" aca="1" ref="BJ25" ca="1">SUM(IF(RIGHT(OFFSET('Vacation Tracker'!$M28:$Z28,0,BH$4))&lt;&gt;"O",IFERROR(--LEFT(OFFSET('Vacation Tracker'!$M28:$Z28,0,BH$4),LEN(OFFSET('Vacation Tracker'!$M28:$Z28,0,BH$4))-1),0)))</f>
        <v>0</v>
      </c>
      <c r="BK25" s="166">
        <f t="array" aca="1" ref="BK25" ca="1">SUM(IF(RIGHT(OFFSET('Vacation Tracker'!$M28:$Z28,0,BH$4))=BK$8,IFERROR(--LEFT(OFFSET('Vacation Tracker'!$M28:$Z28,0,BH$4),LEN(OFFSET('Vacation Tracker'!$M28:$Z28,0,BH$4))-1),0)))</f>
        <v>0</v>
      </c>
      <c r="BL25" s="165">
        <f ca="1">SUM(OFFSET('Vacation Tracker'!$M28:$Z28,0,BL$4))</f>
        <v>0</v>
      </c>
      <c r="BM25" s="166">
        <f t="shared" ref="BM25" ca="1" si="1035">BL25-BN25</f>
        <v>0</v>
      </c>
      <c r="BN25" s="166">
        <f t="array" aca="1" ref="BN25" ca="1">SUM(IF(RIGHT(OFFSET('Vacation Tracker'!$M28:$Z28,0,BL$4))&lt;&gt;"O",IFERROR(--LEFT(OFFSET('Vacation Tracker'!$M28:$Z28,0,BL$4),LEN(OFFSET('Vacation Tracker'!$M28:$Z28,0,BL$4))-1),0)))</f>
        <v>0</v>
      </c>
      <c r="BO25" s="166">
        <f t="array" aca="1" ref="BO25" ca="1">SUM(IF(RIGHT(OFFSET('Vacation Tracker'!$M28:$Z28,0,BL$4))=BO$8,IFERROR(--LEFT(OFFSET('Vacation Tracker'!$M28:$Z28,0,BL$4),LEN(OFFSET('Vacation Tracker'!$M28:$Z28,0,BL$4))-1),0)))</f>
        <v>0</v>
      </c>
      <c r="BP25" s="165">
        <f ca="1">SUM(OFFSET('Vacation Tracker'!$M28:$Z28,0,BP$4))</f>
        <v>0</v>
      </c>
      <c r="BQ25" s="166">
        <f t="shared" ref="BQ25" ca="1" si="1036">BP25-BR25</f>
        <v>0</v>
      </c>
      <c r="BR25" s="166">
        <f t="array" aca="1" ref="BR25" ca="1">SUM(IF(RIGHT(OFFSET('Vacation Tracker'!$M28:$Z28,0,BP$4))&lt;&gt;"O",IFERROR(--LEFT(OFFSET('Vacation Tracker'!$M28:$Z28,0,BP$4),LEN(OFFSET('Vacation Tracker'!$M28:$Z28,0,BP$4))-1),0)))</f>
        <v>0</v>
      </c>
      <c r="BS25" s="166">
        <f t="array" aca="1" ref="BS25" ca="1">SUM(IF(RIGHT(OFFSET('Vacation Tracker'!$M28:$Z28,0,BP$4))=BS$8,IFERROR(--LEFT(OFFSET('Vacation Tracker'!$M28:$Z28,0,BP$4),LEN(OFFSET('Vacation Tracker'!$M28:$Z28,0,BP$4))-1),0)))</f>
        <v>0</v>
      </c>
      <c r="BT25" s="165">
        <f ca="1">SUM(OFFSET('Vacation Tracker'!$M28:$Z28,0,BT$4))</f>
        <v>0</v>
      </c>
      <c r="BU25" s="166">
        <f t="shared" ref="BU25" ca="1" si="1037">BT25-BV25</f>
        <v>0</v>
      </c>
      <c r="BV25" s="166">
        <f t="array" aca="1" ref="BV25" ca="1">SUM(IF(RIGHT(OFFSET('Vacation Tracker'!$M28:$Z28,0,BT$4))&lt;&gt;"O",IFERROR(--LEFT(OFFSET('Vacation Tracker'!$M28:$Z28,0,BT$4),LEN(OFFSET('Vacation Tracker'!$M28:$Z28,0,BT$4))-1),0)))</f>
        <v>0</v>
      </c>
      <c r="BW25" s="166">
        <f t="array" aca="1" ref="BW25" ca="1">SUM(IF(RIGHT(OFFSET('Vacation Tracker'!$M28:$Z28,0,BT$4))=BW$8,IFERROR(--LEFT(OFFSET('Vacation Tracker'!$M28:$Z28,0,BT$4),LEN(OFFSET('Vacation Tracker'!$M28:$Z28,0,BT$4))-1),0)))</f>
        <v>0</v>
      </c>
      <c r="BX25" s="165">
        <f ca="1">SUM(OFFSET('Vacation Tracker'!$M28:$Z28,0,BX$4))</f>
        <v>0</v>
      </c>
      <c r="BY25" s="166">
        <f t="shared" ref="BY25" ca="1" si="1038">BX25-BZ25</f>
        <v>0</v>
      </c>
      <c r="BZ25" s="166">
        <f t="array" aca="1" ref="BZ25" ca="1">SUM(IF(RIGHT(OFFSET('Vacation Tracker'!$M28:$Z28,0,BX$4))&lt;&gt;"O",IFERROR(--LEFT(OFFSET('Vacation Tracker'!$M28:$Z28,0,BX$4),LEN(OFFSET('Vacation Tracker'!$M28:$Z28,0,BX$4))-1),0)))</f>
        <v>0</v>
      </c>
      <c r="CA25" s="166">
        <f t="array" aca="1" ref="CA25" ca="1">SUM(IF(RIGHT(OFFSET('Vacation Tracker'!$M28:$Z28,0,BX$4))=CA$8,IFERROR(--LEFT(OFFSET('Vacation Tracker'!$M28:$Z28,0,BX$4),LEN(OFFSET('Vacation Tracker'!$M28:$Z28,0,BX$4))-1),0)))</f>
        <v>0</v>
      </c>
      <c r="CB25" s="165">
        <f ca="1">SUM(OFFSET('Vacation Tracker'!$M28:$Z28,0,CB$4))</f>
        <v>0</v>
      </c>
      <c r="CC25" s="166">
        <f t="shared" ref="CC25" ca="1" si="1039">CB25-CD25</f>
        <v>0</v>
      </c>
      <c r="CD25" s="166">
        <f t="array" aca="1" ref="CD25" ca="1">SUM(IF(RIGHT(OFFSET('Vacation Tracker'!$M28:$Z28,0,CB$4))&lt;&gt;"O",IFERROR(--LEFT(OFFSET('Vacation Tracker'!$M28:$Z28,0,CB$4),LEN(OFFSET('Vacation Tracker'!$M28:$Z28,0,CB$4))-1),0)))</f>
        <v>0</v>
      </c>
      <c r="CE25" s="166">
        <f t="array" aca="1" ref="CE25" ca="1">SUM(IF(RIGHT(OFFSET('Vacation Tracker'!$M28:$Z28,0,CB$4))=CE$8,IFERROR(--LEFT(OFFSET('Vacation Tracker'!$M28:$Z28,0,CB$4),LEN(OFFSET('Vacation Tracker'!$M28:$Z28,0,CB$4))-1),0)))</f>
        <v>0</v>
      </c>
      <c r="CF25" s="165">
        <f ca="1">SUM(OFFSET('Vacation Tracker'!$M28:$Z28,0,CF$4))</f>
        <v>0</v>
      </c>
      <c r="CG25" s="166">
        <f t="shared" ref="CG25" ca="1" si="1040">CF25-CH25</f>
        <v>0</v>
      </c>
      <c r="CH25" s="166">
        <f t="array" aca="1" ref="CH25" ca="1">SUM(IF(RIGHT(OFFSET('Vacation Tracker'!$M28:$Z28,0,CF$4))&lt;&gt;"O",IFERROR(--LEFT(OFFSET('Vacation Tracker'!$M28:$Z28,0,CF$4),LEN(OFFSET('Vacation Tracker'!$M28:$Z28,0,CF$4))-1),0)))</f>
        <v>0</v>
      </c>
      <c r="CI25" s="166">
        <f t="array" aca="1" ref="CI25" ca="1">SUM(IF(RIGHT(OFFSET('Vacation Tracker'!$M28:$Z28,0,CF$4))=CI$8,IFERROR(--LEFT(OFFSET('Vacation Tracker'!$M28:$Z28,0,CF$4),LEN(OFFSET('Vacation Tracker'!$M28:$Z28,0,CF$4))-1),0)))</f>
        <v>0</v>
      </c>
      <c r="CJ25" s="165">
        <f ca="1">SUM(OFFSET('Vacation Tracker'!$M28:$Z28,0,CJ$4))</f>
        <v>0</v>
      </c>
      <c r="CK25" s="166">
        <f t="shared" ref="CK25" ca="1" si="1041">CJ25-CL25</f>
        <v>0</v>
      </c>
      <c r="CL25" s="166">
        <f t="array" aca="1" ref="CL25" ca="1">SUM(IF(RIGHT(OFFSET('Vacation Tracker'!$M28:$Z28,0,CJ$4))&lt;&gt;"O",IFERROR(--LEFT(OFFSET('Vacation Tracker'!$M28:$Z28,0,CJ$4),LEN(OFFSET('Vacation Tracker'!$M28:$Z28,0,CJ$4))-1),0)))</f>
        <v>0</v>
      </c>
      <c r="CM25" s="166">
        <f t="array" aca="1" ref="CM25" ca="1">SUM(IF(RIGHT(OFFSET('Vacation Tracker'!$M28:$Z28,0,CJ$4))=CM$8,IFERROR(--LEFT(OFFSET('Vacation Tracker'!$M28:$Z28,0,CJ$4),LEN(OFFSET('Vacation Tracker'!$M28:$Z28,0,CJ$4))-1),0)))</f>
        <v>0</v>
      </c>
      <c r="CN25" s="165">
        <f ca="1">SUM(OFFSET('Vacation Tracker'!$M28:$Z28,0,CN$4))</f>
        <v>0</v>
      </c>
      <c r="CO25" s="166">
        <f t="shared" ref="CO25" ca="1" si="1042">CN25-CP25</f>
        <v>0</v>
      </c>
      <c r="CP25" s="166">
        <f t="array" aca="1" ref="CP25" ca="1">SUM(IF(RIGHT(OFFSET('Vacation Tracker'!$M28:$Z28,0,CN$4))&lt;&gt;"O",IFERROR(--LEFT(OFFSET('Vacation Tracker'!$M28:$Z28,0,CN$4),LEN(OFFSET('Vacation Tracker'!$M28:$Z28,0,CN$4))-1),0)))</f>
        <v>0</v>
      </c>
      <c r="CQ25" s="166">
        <f t="array" aca="1" ref="CQ25" ca="1">SUM(IF(RIGHT(OFFSET('Vacation Tracker'!$M28:$Z28,0,CN$4))=CQ$8,IFERROR(--LEFT(OFFSET('Vacation Tracker'!$M28:$Z28,0,CN$4),LEN(OFFSET('Vacation Tracker'!$M28:$Z28,0,CN$4))-1),0)))</f>
        <v>0</v>
      </c>
      <c r="CR25" s="165">
        <f ca="1">SUM(OFFSET('Vacation Tracker'!$M28:$Z28,0,CR$4))</f>
        <v>0</v>
      </c>
      <c r="CS25" s="166">
        <f t="shared" ref="CS25" ca="1" si="1043">CR25-CT25</f>
        <v>0</v>
      </c>
      <c r="CT25" s="166">
        <f t="array" aca="1" ref="CT25" ca="1">SUM(IF(RIGHT(OFFSET('Vacation Tracker'!$M28:$Z28,0,CR$4))&lt;&gt;"O",IFERROR(--LEFT(OFFSET('Vacation Tracker'!$M28:$Z28,0,CR$4),LEN(OFFSET('Vacation Tracker'!$M28:$Z28,0,CR$4))-1),0)))</f>
        <v>0</v>
      </c>
      <c r="CU25" s="166">
        <f t="array" aca="1" ref="CU25" ca="1">SUM(IF(RIGHT(OFFSET('Vacation Tracker'!$M28:$Z28,0,CR$4))=CU$8,IFERROR(--LEFT(OFFSET('Vacation Tracker'!$M28:$Z28,0,CR$4),LEN(OFFSET('Vacation Tracker'!$M28:$Z28,0,CR$4))-1),0)))</f>
        <v>0</v>
      </c>
      <c r="CV25" s="165">
        <f ca="1">SUM(OFFSET('Vacation Tracker'!$M28:$Z28,0,CV$4))</f>
        <v>0</v>
      </c>
      <c r="CW25" s="166">
        <f t="shared" ref="CW25" ca="1" si="1044">CV25-CX25</f>
        <v>0</v>
      </c>
      <c r="CX25" s="166">
        <f t="array" aca="1" ref="CX25" ca="1">SUM(IF(RIGHT(OFFSET('Vacation Tracker'!$M28:$Z28,0,CV$4))&lt;&gt;"O",IFERROR(--LEFT(OFFSET('Vacation Tracker'!$M28:$Z28,0,CV$4),LEN(OFFSET('Vacation Tracker'!$M28:$Z28,0,CV$4))-1),0)))</f>
        <v>0</v>
      </c>
      <c r="CY25" s="166">
        <f t="array" aca="1" ref="CY25" ca="1">SUM(IF(RIGHT(OFFSET('Vacation Tracker'!$M28:$Z28,0,CV$4))=CY$8,IFERROR(--LEFT(OFFSET('Vacation Tracker'!$M28:$Z28,0,CV$4),LEN(OFFSET('Vacation Tracker'!$M28:$Z28,0,CV$4))-1),0)))</f>
        <v>0</v>
      </c>
      <c r="CZ25" s="165">
        <f ca="1">SUM(OFFSET('Vacation Tracker'!$M28:$Z28,0,CZ$4))</f>
        <v>0</v>
      </c>
      <c r="DA25" s="166">
        <f t="shared" ref="DA25" ca="1" si="1045">CZ25-DB25</f>
        <v>0</v>
      </c>
      <c r="DB25" s="166">
        <f t="array" aca="1" ref="DB25" ca="1">SUM(IF(RIGHT(OFFSET('Vacation Tracker'!$M28:$Z28,0,CZ$4))&lt;&gt;"O",IFERROR(--LEFT(OFFSET('Vacation Tracker'!$M28:$Z28,0,CZ$4),LEN(OFFSET('Vacation Tracker'!$M28:$Z28,0,CZ$4))-1),0)))</f>
        <v>0</v>
      </c>
      <c r="DC25" s="166">
        <f t="array" aca="1" ref="DC25" ca="1">SUM(IF(RIGHT(OFFSET('Vacation Tracker'!$M28:$Z28,0,CZ$4))=DC$8,IFERROR(--LEFT(OFFSET('Vacation Tracker'!$M28:$Z28,0,CZ$4),LEN(OFFSET('Vacation Tracker'!$M28:$Z28,0,CZ$4))-1),0)))</f>
        <v>0</v>
      </c>
      <c r="DD25" s="165">
        <f ca="1">SUM(OFFSET('Vacation Tracker'!$M28:$Z28,0,DD$4))</f>
        <v>0</v>
      </c>
      <c r="DE25" s="166">
        <f t="shared" ref="DE25" ca="1" si="1046">DD25-DF25</f>
        <v>0</v>
      </c>
      <c r="DF25" s="166">
        <f t="array" aca="1" ref="DF25" ca="1">SUM(IF(RIGHT(OFFSET('Vacation Tracker'!$M28:$Z28,0,DD$4))&lt;&gt;"O",IFERROR(--LEFT(OFFSET('Vacation Tracker'!$M28:$Z28,0,DD$4),LEN(OFFSET('Vacation Tracker'!$M28:$Z28,0,DD$4))-1),0)))</f>
        <v>0</v>
      </c>
      <c r="DG25" s="166">
        <f t="array" aca="1" ref="DG25" ca="1">SUM(IF(RIGHT(OFFSET('Vacation Tracker'!$M28:$Z28,0,DD$4))=DG$8,IFERROR(--LEFT(OFFSET('Vacation Tracker'!$M28:$Z28,0,DD$4),LEN(OFFSET('Vacation Tracker'!$M28:$Z28,0,DD$4))-1),0)))</f>
        <v>0</v>
      </c>
      <c r="DH25" s="165">
        <f ca="1">SUM(OFFSET('Vacation Tracker'!$M28:$Z28,0,DH$4))</f>
        <v>0</v>
      </c>
      <c r="DI25" s="166">
        <f t="shared" ref="DI25" ca="1" si="1047">DH25-DJ25</f>
        <v>0</v>
      </c>
      <c r="DJ25" s="166">
        <f t="array" aca="1" ref="DJ25" ca="1">SUM(IF(RIGHT(OFFSET('Vacation Tracker'!$M28:$Z28,0,DH$4))&lt;&gt;"O",IFERROR(--LEFT(OFFSET('Vacation Tracker'!$M28:$Z28,0,DH$4),LEN(OFFSET('Vacation Tracker'!$M28:$Z28,0,DH$4))-1),0)))</f>
        <v>0</v>
      </c>
      <c r="DK25" s="166">
        <f t="array" aca="1" ref="DK25" ca="1">SUM(IF(RIGHT(OFFSET('Vacation Tracker'!$M28:$Z28,0,DH$4))=DK$8,IFERROR(--LEFT(OFFSET('Vacation Tracker'!$M28:$Z28,0,DH$4),LEN(OFFSET('Vacation Tracker'!$M28:$Z28,0,DH$4))-1),0)))</f>
        <v>0</v>
      </c>
      <c r="DL25" s="165">
        <f ca="1">SUM(OFFSET('Vacation Tracker'!$M28:$Z28,0,DL$4))</f>
        <v>0</v>
      </c>
      <c r="DM25" s="166">
        <f t="shared" ref="DM25" ca="1" si="1048">DL25-DN25</f>
        <v>0</v>
      </c>
      <c r="DN25" s="166">
        <f t="array" aca="1" ref="DN25" ca="1">SUM(IF(RIGHT(OFFSET('Vacation Tracker'!$M28:$Z28,0,DL$4))&lt;&gt;"O",IFERROR(--LEFT(OFFSET('Vacation Tracker'!$M28:$Z28,0,DL$4),LEN(OFFSET('Vacation Tracker'!$M28:$Z28,0,DL$4))-1),0)))</f>
        <v>0</v>
      </c>
      <c r="DO25" s="166">
        <f t="array" aca="1" ref="DO25" ca="1">SUM(IF(RIGHT(OFFSET('Vacation Tracker'!$M28:$Z28,0,DL$4))=DO$8,IFERROR(--LEFT(OFFSET('Vacation Tracker'!$M28:$Z28,0,DL$4),LEN(OFFSET('Vacation Tracker'!$M28:$Z28,0,DL$4))-1),0)))</f>
        <v>0</v>
      </c>
      <c r="DP25" s="165">
        <f ca="1">SUM(OFFSET('Vacation Tracker'!$M28:$Z28,0,DP$4))</f>
        <v>0</v>
      </c>
      <c r="DQ25" s="166">
        <f t="shared" ref="DQ25" ca="1" si="1049">DP25-DR25</f>
        <v>0</v>
      </c>
      <c r="DR25" s="166">
        <f t="array" aca="1" ref="DR25" ca="1">SUM(IF(RIGHT(OFFSET('Vacation Tracker'!$M28:$Z28,0,DP$4))&lt;&gt;"O",IFERROR(--LEFT(OFFSET('Vacation Tracker'!$M28:$Z28,0,DP$4),LEN(OFFSET('Vacation Tracker'!$M28:$Z28,0,DP$4))-1),0)))</f>
        <v>0</v>
      </c>
      <c r="DS25" s="166">
        <f t="array" aca="1" ref="DS25" ca="1">SUM(IF(RIGHT(OFFSET('Vacation Tracker'!$M28:$Z28,0,DP$4))=DS$8,IFERROR(--LEFT(OFFSET('Vacation Tracker'!$M28:$Z28,0,DP$4),LEN(OFFSET('Vacation Tracker'!$M28:$Z28,0,DP$4))-1),0)))</f>
        <v>0</v>
      </c>
      <c r="DT25" s="165">
        <f ca="1">SUM(OFFSET('Vacation Tracker'!$M28:$Z28,0,DT$4))</f>
        <v>0</v>
      </c>
      <c r="DU25" s="166">
        <f t="shared" ref="DU25" ca="1" si="1050">DT25-DV25</f>
        <v>0</v>
      </c>
      <c r="DV25" s="166">
        <f t="array" aca="1" ref="DV25" ca="1">SUM(IF(RIGHT(OFFSET('Vacation Tracker'!$M28:$Z28,0,DT$4))&lt;&gt;"O",IFERROR(--LEFT(OFFSET('Vacation Tracker'!$M28:$Z28,0,DT$4),LEN(OFFSET('Vacation Tracker'!$M28:$Z28,0,DT$4))-1),0)))</f>
        <v>0</v>
      </c>
      <c r="DW25" s="166">
        <f t="array" aca="1" ref="DW25" ca="1">SUM(IF(RIGHT(OFFSET('Vacation Tracker'!$M28:$Z28,0,DT$4))=DW$8,IFERROR(--LEFT(OFFSET('Vacation Tracker'!$M28:$Z28,0,DT$4),LEN(OFFSET('Vacation Tracker'!$M28:$Z28,0,DT$4))-1),0)))</f>
        <v>0</v>
      </c>
      <c r="DX25" s="165">
        <f ca="1">SUM(OFFSET('Vacation Tracker'!$M28:$Z28,0,DX$4))</f>
        <v>0</v>
      </c>
      <c r="DY25" s="166">
        <f t="shared" ref="DY25" ca="1" si="1051">DX25-DZ25</f>
        <v>0</v>
      </c>
      <c r="DZ25" s="166">
        <f t="array" aca="1" ref="DZ25" ca="1">SUM(IF(RIGHT(OFFSET('Vacation Tracker'!$M28:$Z28,0,DX$4))&lt;&gt;"O",IFERROR(--LEFT(OFFSET('Vacation Tracker'!$M28:$Z28,0,DX$4),LEN(OFFSET('Vacation Tracker'!$M28:$Z28,0,DX$4))-1),0)))</f>
        <v>0</v>
      </c>
      <c r="EA25" s="166">
        <f t="array" aca="1" ref="EA25" ca="1">SUM(IF(RIGHT(OFFSET('Vacation Tracker'!$M28:$Z28,0,DX$4))=EA$8,IFERROR(--LEFT(OFFSET('Vacation Tracker'!$M28:$Z28,0,DX$4),LEN(OFFSET('Vacation Tracker'!$M28:$Z28,0,DX$4))-1),0)))</f>
        <v>0</v>
      </c>
      <c r="EB25" s="165">
        <f ca="1">SUM(OFFSET('Vacation Tracker'!$M28:$Z28,0,EB$4))</f>
        <v>0</v>
      </c>
      <c r="EC25" s="166">
        <f t="shared" ref="EC25" ca="1" si="1052">EB25-ED25</f>
        <v>0</v>
      </c>
      <c r="ED25" s="166">
        <f t="array" aca="1" ref="ED25" ca="1">SUM(IF(RIGHT(OFFSET('Vacation Tracker'!$M28:$Z28,0,EB$4))&lt;&gt;"O",IFERROR(--LEFT(OFFSET('Vacation Tracker'!$M28:$Z28,0,EB$4),LEN(OFFSET('Vacation Tracker'!$M28:$Z28,0,EB$4))-1),0)))</f>
        <v>0</v>
      </c>
      <c r="EE25" s="166">
        <f t="array" aca="1" ref="EE25" ca="1">SUM(IF(RIGHT(OFFSET('Vacation Tracker'!$M28:$Z28,0,EB$4))=EE$8,IFERROR(--LEFT(OFFSET('Vacation Tracker'!$M28:$Z28,0,EB$4),LEN(OFFSET('Vacation Tracker'!$M28:$Z28,0,EB$4))-1),0)))</f>
        <v>0</v>
      </c>
      <c r="EF25" s="165">
        <f ca="1">SUM(OFFSET('Vacation Tracker'!$M28:$Z28,0,EF$4))</f>
        <v>0</v>
      </c>
      <c r="EG25" s="166">
        <f t="shared" ref="EG25" ca="1" si="1053">EF25-EH25</f>
        <v>0</v>
      </c>
      <c r="EH25" s="166">
        <f t="array" aca="1" ref="EH25" ca="1">SUM(IF(RIGHT(OFFSET('Vacation Tracker'!$M28:$Z28,0,EF$4))&lt;&gt;"O",IFERROR(--LEFT(OFFSET('Vacation Tracker'!$M28:$Z28,0,EF$4),LEN(OFFSET('Vacation Tracker'!$M28:$Z28,0,EF$4))-1),0)))</f>
        <v>0</v>
      </c>
      <c r="EI25" s="166">
        <f t="array" aca="1" ref="EI25" ca="1">SUM(IF(RIGHT(OFFSET('Vacation Tracker'!$M28:$Z28,0,EF$4))=EI$8,IFERROR(--LEFT(OFFSET('Vacation Tracker'!$M28:$Z28,0,EF$4),LEN(OFFSET('Vacation Tracker'!$M28:$Z28,0,EF$4))-1),0)))</f>
        <v>0</v>
      </c>
      <c r="EJ25" s="165">
        <f ca="1">SUM(OFFSET('Vacation Tracker'!$M28:$Z28,0,EJ$4))</f>
        <v>0</v>
      </c>
      <c r="EK25" s="166">
        <f t="shared" ref="EK25" ca="1" si="1054">EJ25-EL25</f>
        <v>0</v>
      </c>
      <c r="EL25" s="166">
        <f t="array" aca="1" ref="EL25" ca="1">SUM(IF(RIGHT(OFFSET('Vacation Tracker'!$M28:$Z28,0,EJ$4))&lt;&gt;"O",IFERROR(--LEFT(OFFSET('Vacation Tracker'!$M28:$Z28,0,EJ$4),LEN(OFFSET('Vacation Tracker'!$M28:$Z28,0,EJ$4))-1),0)))</f>
        <v>0</v>
      </c>
      <c r="EM25" s="166">
        <f t="array" aca="1" ref="EM25" ca="1">SUM(IF(RIGHT(OFFSET('Vacation Tracker'!$M28:$Z28,0,EJ$4))=EM$8,IFERROR(--LEFT(OFFSET('Vacation Tracker'!$M28:$Z28,0,EJ$4),LEN(OFFSET('Vacation Tracker'!$M28:$Z28,0,EJ$4))-1),0)))</f>
        <v>0</v>
      </c>
      <c r="EN25" s="165">
        <f ca="1">SUM(OFFSET('Vacation Tracker'!$M28:$Z28,0,EN$4))</f>
        <v>0</v>
      </c>
      <c r="EO25" s="166">
        <f t="shared" ref="EO25" ca="1" si="1055">EN25-EP25</f>
        <v>0</v>
      </c>
      <c r="EP25" s="166">
        <f t="array" aca="1" ref="EP25" ca="1">SUM(IF(RIGHT(OFFSET('Vacation Tracker'!$M28:$Z28,0,EN$4))&lt;&gt;"O",IFERROR(--LEFT(OFFSET('Vacation Tracker'!$M28:$Z28,0,EN$4),LEN(OFFSET('Vacation Tracker'!$M28:$Z28,0,EN$4))-1),0)))</f>
        <v>0</v>
      </c>
      <c r="EQ25" s="166">
        <f t="array" aca="1" ref="EQ25" ca="1">SUM(IF(RIGHT(OFFSET('Vacation Tracker'!$M28:$Z28,0,EN$4))=EQ$8,IFERROR(--LEFT(OFFSET('Vacation Tracker'!$M28:$Z28,0,EN$4),LEN(OFFSET('Vacation Tracker'!$M28:$Z28,0,EN$4))-1),0)))</f>
        <v>0</v>
      </c>
      <c r="ER25" s="165">
        <f ca="1">SUM(OFFSET('Vacation Tracker'!$M28:$Z28,0,ER$4))</f>
        <v>0</v>
      </c>
      <c r="ES25" s="166">
        <f t="shared" ref="ES25" ca="1" si="1056">ER25-ET25</f>
        <v>0</v>
      </c>
      <c r="ET25" s="166">
        <f t="array" aca="1" ref="ET25" ca="1">SUM(IF(RIGHT(OFFSET('Vacation Tracker'!$M28:$Z28,0,ER$4))&lt;&gt;"O",IFERROR(--LEFT(OFFSET('Vacation Tracker'!$M28:$Z28,0,ER$4),LEN(OFFSET('Vacation Tracker'!$M28:$Z28,0,ER$4))-1),0)))</f>
        <v>0</v>
      </c>
      <c r="EU25" s="166">
        <f t="array" aca="1" ref="EU25" ca="1">SUM(IF(RIGHT(OFFSET('Vacation Tracker'!$M28:$Z28,0,ER$4))=EU$8,IFERROR(--LEFT(OFFSET('Vacation Tracker'!$M28:$Z28,0,ER$4),LEN(OFFSET('Vacation Tracker'!$M28:$Z28,0,ER$4))-1),0)))</f>
        <v>0</v>
      </c>
      <c r="EV25" s="165">
        <f ca="1">SUM(OFFSET('Vacation Tracker'!$M28:$Z28,0,EV$4))</f>
        <v>0</v>
      </c>
      <c r="EW25" s="166">
        <f t="shared" ref="EW25" ca="1" si="1057">EV25-EX25</f>
        <v>0</v>
      </c>
      <c r="EX25" s="166">
        <f t="array" aca="1" ref="EX25" ca="1">SUM(IF(RIGHT(OFFSET('Vacation Tracker'!$M28:$Z28,0,EV$4))&lt;&gt;"O",IFERROR(--LEFT(OFFSET('Vacation Tracker'!$M28:$Z28,0,EV$4),LEN(OFFSET('Vacation Tracker'!$M28:$Z28,0,EV$4))-1),0)))</f>
        <v>0</v>
      </c>
      <c r="EY25" s="166">
        <f t="array" aca="1" ref="EY25" ca="1">SUM(IF(RIGHT(OFFSET('Vacation Tracker'!$M28:$Z28,0,EV$4))=EY$8,IFERROR(--LEFT(OFFSET('Vacation Tracker'!$M28:$Z28,0,EV$4),LEN(OFFSET('Vacation Tracker'!$M28:$Z28,0,EV$4))-1),0)))</f>
        <v>0</v>
      </c>
      <c r="EZ25" s="165">
        <f ca="1">SUM(OFFSET('Vacation Tracker'!$M28:$Z28,0,EZ$4))</f>
        <v>0</v>
      </c>
      <c r="FA25" s="166">
        <f t="shared" ref="FA25" ca="1" si="1058">EZ25-FB25</f>
        <v>0</v>
      </c>
      <c r="FB25" s="166">
        <f t="array" aca="1" ref="FB25" ca="1">SUM(IF(RIGHT(OFFSET('Vacation Tracker'!$M28:$Z28,0,EZ$4))&lt;&gt;"O",IFERROR(--LEFT(OFFSET('Vacation Tracker'!$M28:$Z28,0,EZ$4),LEN(OFFSET('Vacation Tracker'!$M28:$Z28,0,EZ$4))-1),0)))</f>
        <v>0</v>
      </c>
      <c r="FC25" s="166">
        <f t="array" aca="1" ref="FC25" ca="1">SUM(IF(RIGHT(OFFSET('Vacation Tracker'!$M28:$Z28,0,EZ$4))=FC$8,IFERROR(--LEFT(OFFSET('Vacation Tracker'!$M28:$Z28,0,EZ$4),LEN(OFFSET('Vacation Tracker'!$M28:$Z28,0,EZ$4))-1),0)))</f>
        <v>0</v>
      </c>
      <c r="FD25" s="165">
        <f ca="1">SUM(OFFSET('Vacation Tracker'!$M28:$Z28,0,FD$4))</f>
        <v>0</v>
      </c>
      <c r="FE25" s="166">
        <f t="shared" ref="FE25" ca="1" si="1059">FD25-FF25</f>
        <v>0</v>
      </c>
      <c r="FF25" s="166">
        <f t="array" aca="1" ref="FF25" ca="1">SUM(IF(RIGHT(OFFSET('Vacation Tracker'!$M28:$Z28,0,FD$4))&lt;&gt;"O",IFERROR(--LEFT(OFFSET('Vacation Tracker'!$M28:$Z28,0,FD$4),LEN(OFFSET('Vacation Tracker'!$M28:$Z28,0,FD$4))-1),0)))</f>
        <v>0</v>
      </c>
      <c r="FG25" s="166">
        <f t="array" aca="1" ref="FG25" ca="1">SUM(IF(RIGHT(OFFSET('Vacation Tracker'!$M28:$Z28,0,FD$4))=FG$8,IFERROR(--LEFT(OFFSET('Vacation Tracker'!$M28:$Z28,0,FD$4),LEN(OFFSET('Vacation Tracker'!$M28:$Z28,0,FD$4))-1),0)))</f>
        <v>0</v>
      </c>
      <c r="FH25" s="165">
        <f ca="1">SUM(OFFSET('Vacation Tracker'!$M28:$Z28,0,FH$4))</f>
        <v>0</v>
      </c>
      <c r="FI25" s="166">
        <f t="shared" ref="FI25" ca="1" si="1060">FH25-FJ25</f>
        <v>0</v>
      </c>
      <c r="FJ25" s="166">
        <f t="array" aca="1" ref="FJ25" ca="1">SUM(IF(RIGHT(OFFSET('Vacation Tracker'!$M28:$Z28,0,FH$4))&lt;&gt;"O",IFERROR(--LEFT(OFFSET('Vacation Tracker'!$M28:$Z28,0,FH$4),LEN(OFFSET('Vacation Tracker'!$M28:$Z28,0,FH$4))-1),0)))</f>
        <v>0</v>
      </c>
      <c r="FK25" s="166">
        <f t="array" aca="1" ref="FK25" ca="1">SUM(IF(RIGHT(OFFSET('Vacation Tracker'!$M28:$Z28,0,FH$4))=FK$8,IFERROR(--LEFT(OFFSET('Vacation Tracker'!$M28:$Z28,0,FH$4),LEN(OFFSET('Vacation Tracker'!$M28:$Z28,0,FH$4))-1),0)))</f>
        <v>0</v>
      </c>
      <c r="FL25" s="165">
        <f ca="1">SUM(OFFSET('Vacation Tracker'!$M28:$Z28,0,FL$4))</f>
        <v>0</v>
      </c>
      <c r="FM25" s="166">
        <f t="shared" ref="FM25" ca="1" si="1061">FL25-FN25</f>
        <v>0</v>
      </c>
      <c r="FN25" s="166">
        <f t="array" aca="1" ref="FN25" ca="1">SUM(IF(RIGHT(OFFSET('Vacation Tracker'!$M28:$Z28,0,FL$4))&lt;&gt;"O",IFERROR(--LEFT(OFFSET('Vacation Tracker'!$M28:$Z28,0,FL$4),LEN(OFFSET('Vacation Tracker'!$M28:$Z28,0,FL$4))-1),0)))</f>
        <v>0</v>
      </c>
      <c r="FO25" s="166">
        <f t="array" aca="1" ref="FO25" ca="1">SUM(IF(RIGHT(OFFSET('Vacation Tracker'!$M28:$Z28,0,FL$4))=FO$8,IFERROR(--LEFT(OFFSET('Vacation Tracker'!$M28:$Z28,0,FL$4),LEN(OFFSET('Vacation Tracker'!$M28:$Z28,0,FL$4))-1),0)))</f>
        <v>0</v>
      </c>
      <c r="FP25" s="165">
        <f ca="1">SUM(OFFSET('Vacation Tracker'!$M28:$Z28,0,FP$4))</f>
        <v>0</v>
      </c>
      <c r="FQ25" s="166">
        <f t="shared" ref="FQ25" ca="1" si="1062">FP25-FR25</f>
        <v>0</v>
      </c>
      <c r="FR25" s="166">
        <f t="array" aca="1" ref="FR25" ca="1">SUM(IF(RIGHT(OFFSET('Vacation Tracker'!$M28:$Z28,0,FP$4))&lt;&gt;"O",IFERROR(--LEFT(OFFSET('Vacation Tracker'!$M28:$Z28,0,FP$4),LEN(OFFSET('Vacation Tracker'!$M28:$Z28,0,FP$4))-1),0)))</f>
        <v>0</v>
      </c>
      <c r="FS25" s="166">
        <f t="array" aca="1" ref="FS25" ca="1">SUM(IF(RIGHT(OFFSET('Vacation Tracker'!$M28:$Z28,0,FP$4))=FS$8,IFERROR(--LEFT(OFFSET('Vacation Tracker'!$M28:$Z28,0,FP$4),LEN(OFFSET('Vacation Tracker'!$M28:$Z28,0,FP$4))-1),0)))</f>
        <v>0</v>
      </c>
      <c r="FT25" s="165">
        <f ca="1">SUM(OFFSET('Vacation Tracker'!$M28:$Z28,0,FT$4))</f>
        <v>0</v>
      </c>
      <c r="FU25" s="166">
        <f t="shared" ref="FU25" ca="1" si="1063">FT25-FV25</f>
        <v>0</v>
      </c>
      <c r="FV25" s="166">
        <f t="array" aca="1" ref="FV25" ca="1">SUM(IF(RIGHT(OFFSET('Vacation Tracker'!$M28:$Z28,0,FT$4))&lt;&gt;"O",IFERROR(--LEFT(OFFSET('Vacation Tracker'!$M28:$Z28,0,FT$4),LEN(OFFSET('Vacation Tracker'!$M28:$Z28,0,FT$4))-1),0)))</f>
        <v>0</v>
      </c>
      <c r="FW25" s="166">
        <f t="array" aca="1" ref="FW25" ca="1">SUM(IF(RIGHT(OFFSET('Vacation Tracker'!$M28:$Z28,0,FT$4))=FW$8,IFERROR(--LEFT(OFFSET('Vacation Tracker'!$M28:$Z28,0,FT$4),LEN(OFFSET('Vacation Tracker'!$M28:$Z28,0,FT$4))-1),0)))</f>
        <v>0</v>
      </c>
      <c r="FX25" s="165">
        <f ca="1">SUM(OFFSET('Vacation Tracker'!$M28:$Z28,0,FX$4))</f>
        <v>0</v>
      </c>
      <c r="FY25" s="166">
        <f t="shared" ref="FY25" ca="1" si="1064">FX25-FZ25</f>
        <v>0</v>
      </c>
      <c r="FZ25" s="166">
        <f t="array" aca="1" ref="FZ25" ca="1">SUM(IF(RIGHT(OFFSET('Vacation Tracker'!$M28:$Z28,0,FX$4))&lt;&gt;"O",IFERROR(--LEFT(OFFSET('Vacation Tracker'!$M28:$Z28,0,FX$4),LEN(OFFSET('Vacation Tracker'!$M28:$Z28,0,FX$4))-1),0)))</f>
        <v>0</v>
      </c>
      <c r="GA25" s="166">
        <f t="array" aca="1" ref="GA25" ca="1">SUM(IF(RIGHT(OFFSET('Vacation Tracker'!$M28:$Z28,0,FX$4))=GA$8,IFERROR(--LEFT(OFFSET('Vacation Tracker'!$M28:$Z28,0,FX$4),LEN(OFFSET('Vacation Tracker'!$M28:$Z28,0,FX$4))-1),0)))</f>
        <v>0</v>
      </c>
      <c r="GB25" s="165">
        <f ca="1">SUM(OFFSET('Vacation Tracker'!$M28:$Z28,0,GB$4))</f>
        <v>0</v>
      </c>
      <c r="GC25" s="166">
        <f t="shared" ref="GC25" ca="1" si="1065">GB25-GD25</f>
        <v>0</v>
      </c>
      <c r="GD25" s="166">
        <f t="array" aca="1" ref="GD25" ca="1">SUM(IF(RIGHT(OFFSET('Vacation Tracker'!$M28:$Z28,0,GB$4))&lt;&gt;"O",IFERROR(--LEFT(OFFSET('Vacation Tracker'!$M28:$Z28,0,GB$4),LEN(OFFSET('Vacation Tracker'!$M28:$Z28,0,GB$4))-1),0)))</f>
        <v>0</v>
      </c>
      <c r="GE25" s="166">
        <f t="array" aca="1" ref="GE25" ca="1">SUM(IF(RIGHT(OFFSET('Vacation Tracker'!$M28:$Z28,0,GB$4))=GE$8,IFERROR(--LEFT(OFFSET('Vacation Tracker'!$M28:$Z28,0,GB$4),LEN(OFFSET('Vacation Tracker'!$M28:$Z28,0,GB$4))-1),0)))</f>
        <v>0</v>
      </c>
      <c r="GF25" s="165">
        <f ca="1">SUM(OFFSET('Vacation Tracker'!$M28:$Z28,0,GF$4))</f>
        <v>0</v>
      </c>
      <c r="GG25" s="166">
        <f t="shared" ref="GG25" ca="1" si="1066">GF25-GH25</f>
        <v>0</v>
      </c>
      <c r="GH25" s="166">
        <f t="array" aca="1" ref="GH25" ca="1">SUM(IF(RIGHT(OFFSET('Vacation Tracker'!$M28:$Z28,0,GF$4))&lt;&gt;"O",IFERROR(--LEFT(OFFSET('Vacation Tracker'!$M28:$Z28,0,GF$4),LEN(OFFSET('Vacation Tracker'!$M28:$Z28,0,GF$4))-1),0)))</f>
        <v>0</v>
      </c>
      <c r="GI25" s="166">
        <f t="array" aca="1" ref="GI25" ca="1">SUM(IF(RIGHT(OFFSET('Vacation Tracker'!$M28:$Z28,0,GF$4))=GI$8,IFERROR(--LEFT(OFFSET('Vacation Tracker'!$M28:$Z28,0,GF$4),LEN(OFFSET('Vacation Tracker'!$M28:$Z28,0,GF$4))-1),0)))</f>
        <v>0</v>
      </c>
      <c r="GJ25" s="165">
        <f ca="1">SUM(OFFSET('Vacation Tracker'!$M28:$Z28,0,GJ$4))</f>
        <v>0</v>
      </c>
      <c r="GK25" s="166">
        <f t="shared" ref="GK25" ca="1" si="1067">GJ25-GL25</f>
        <v>0</v>
      </c>
      <c r="GL25" s="166">
        <f t="array" aca="1" ref="GL25" ca="1">SUM(IF(RIGHT(OFFSET('Vacation Tracker'!$M28:$Z28,0,GJ$4))&lt;&gt;"O",IFERROR(--LEFT(OFFSET('Vacation Tracker'!$M28:$Z28,0,GJ$4),LEN(OFFSET('Vacation Tracker'!$M28:$Z28,0,GJ$4))-1),0)))</f>
        <v>0</v>
      </c>
      <c r="GM25" s="166">
        <f t="array" aca="1" ref="GM25" ca="1">SUM(IF(RIGHT(OFFSET('Vacation Tracker'!$M28:$Z28,0,GJ$4))=GM$8,IFERROR(--LEFT(OFFSET('Vacation Tracker'!$M28:$Z28,0,GJ$4),LEN(OFFSET('Vacation Tracker'!$M28:$Z28,0,GJ$4))-1),0)))</f>
        <v>0</v>
      </c>
      <c r="GN25" s="165">
        <f ca="1">SUM(OFFSET('Vacation Tracker'!$M28:$Z28,0,GN$4))</f>
        <v>0</v>
      </c>
      <c r="GO25" s="166">
        <f t="shared" ref="GO25" ca="1" si="1068">GN25-GP25</f>
        <v>0</v>
      </c>
      <c r="GP25" s="166">
        <f t="array" aca="1" ref="GP25" ca="1">SUM(IF(RIGHT(OFFSET('Vacation Tracker'!$M28:$Z28,0,GN$4))&lt;&gt;"O",IFERROR(--LEFT(OFFSET('Vacation Tracker'!$M28:$Z28,0,GN$4),LEN(OFFSET('Vacation Tracker'!$M28:$Z28,0,GN$4))-1),0)))</f>
        <v>0</v>
      </c>
      <c r="GQ25" s="166">
        <f t="array" aca="1" ref="GQ25" ca="1">SUM(IF(RIGHT(OFFSET('Vacation Tracker'!$M28:$Z28,0,GN$4))=GQ$8,IFERROR(--LEFT(OFFSET('Vacation Tracker'!$M28:$Z28,0,GN$4),LEN(OFFSET('Vacation Tracker'!$M28:$Z28,0,GN$4))-1),0)))</f>
        <v>0</v>
      </c>
      <c r="GR25" s="165">
        <f ca="1">SUM(OFFSET('Vacation Tracker'!$M28:$Z28,0,GR$4))</f>
        <v>0</v>
      </c>
      <c r="GS25" s="166">
        <f t="shared" ref="GS25" ca="1" si="1069">GR25-GT25</f>
        <v>0</v>
      </c>
      <c r="GT25" s="166">
        <f t="array" aca="1" ref="GT25" ca="1">SUM(IF(RIGHT(OFFSET('Vacation Tracker'!$M28:$Z28,0,GR$4))&lt;&gt;"O",IFERROR(--LEFT(OFFSET('Vacation Tracker'!$M28:$Z28,0,GR$4),LEN(OFFSET('Vacation Tracker'!$M28:$Z28,0,GR$4))-1),0)))</f>
        <v>0</v>
      </c>
      <c r="GU25" s="166">
        <f t="array" aca="1" ref="GU25" ca="1">SUM(IF(RIGHT(OFFSET('Vacation Tracker'!$M28:$Z28,0,GR$4))=GU$8,IFERROR(--LEFT(OFFSET('Vacation Tracker'!$M28:$Z28,0,GR$4),LEN(OFFSET('Vacation Tracker'!$M28:$Z28,0,GR$4))-1),0)))</f>
        <v>0</v>
      </c>
      <c r="GV25" s="165">
        <f ca="1">SUM(OFFSET('Vacation Tracker'!$M28:$Z28,0,GV$4))</f>
        <v>0</v>
      </c>
      <c r="GW25" s="166">
        <f t="shared" ref="GW25" ca="1" si="1070">GV25-GX25</f>
        <v>0</v>
      </c>
      <c r="GX25" s="166">
        <f t="array" aca="1" ref="GX25" ca="1">SUM(IF(RIGHT(OFFSET('Vacation Tracker'!$M28:$Z28,0,GV$4))&lt;&gt;"O",IFERROR(--LEFT(OFFSET('Vacation Tracker'!$M28:$Z28,0,GV$4),LEN(OFFSET('Vacation Tracker'!$M28:$Z28,0,GV$4))-1),0)))</f>
        <v>0</v>
      </c>
      <c r="GY25" s="166">
        <f t="array" aca="1" ref="GY25" ca="1">SUM(IF(RIGHT(OFFSET('Vacation Tracker'!$M28:$Z28,0,GV$4))=GY$8,IFERROR(--LEFT(OFFSET('Vacation Tracker'!$M28:$Z28,0,GV$4),LEN(OFFSET('Vacation Tracker'!$M28:$Z28,0,GV$4))-1),0)))</f>
        <v>0</v>
      </c>
      <c r="GZ25" s="165">
        <f ca="1">SUM(OFFSET('Vacation Tracker'!$M28:$Z28,0,GZ$4))</f>
        <v>0</v>
      </c>
      <c r="HA25" s="166">
        <f t="shared" ref="HA25" ca="1" si="1071">GZ25-HB25</f>
        <v>0</v>
      </c>
      <c r="HB25" s="166">
        <f t="array" aca="1" ref="HB25" ca="1">SUM(IF(RIGHT(OFFSET('Vacation Tracker'!$M28:$Z28,0,GZ$4))&lt;&gt;"O",IFERROR(--LEFT(OFFSET('Vacation Tracker'!$M28:$Z28,0,GZ$4),LEN(OFFSET('Vacation Tracker'!$M28:$Z28,0,GZ$4))-1),0)))</f>
        <v>0</v>
      </c>
      <c r="HC25" s="166">
        <f t="array" aca="1" ref="HC25" ca="1">SUM(IF(RIGHT(OFFSET('Vacation Tracker'!$M28:$Z28,0,GZ$4))=HC$8,IFERROR(--LEFT(OFFSET('Vacation Tracker'!$M28:$Z28,0,GZ$4),LEN(OFFSET('Vacation Tracker'!$M28:$Z28,0,GZ$4))-1),0)))</f>
        <v>0</v>
      </c>
      <c r="HD25" s="165">
        <f ca="1">SUM(OFFSET('Vacation Tracker'!$M28:$Z28,0,HD$4))</f>
        <v>0</v>
      </c>
      <c r="HE25" s="166">
        <f t="shared" ref="HE25" ca="1" si="1072">HD25-HF25</f>
        <v>0</v>
      </c>
      <c r="HF25" s="166">
        <f t="array" aca="1" ref="HF25" ca="1">SUM(IF(RIGHT(OFFSET('Vacation Tracker'!$M28:$Z28,0,HD$4))&lt;&gt;"O",IFERROR(--LEFT(OFFSET('Vacation Tracker'!$M28:$Z28,0,HD$4),LEN(OFFSET('Vacation Tracker'!$M28:$Z28,0,HD$4))-1),0)))</f>
        <v>0</v>
      </c>
      <c r="HG25" s="166">
        <f t="array" aca="1" ref="HG25" ca="1">SUM(IF(RIGHT(OFFSET('Vacation Tracker'!$M28:$Z28,0,HD$4))=HG$8,IFERROR(--LEFT(OFFSET('Vacation Tracker'!$M28:$Z28,0,HD$4),LEN(OFFSET('Vacation Tracker'!$M28:$Z28,0,HD$4))-1),0)))</f>
        <v>0</v>
      </c>
      <c r="HH25" s="165">
        <f ca="1">SUM(OFFSET('Vacation Tracker'!$M28:$Z28,0,HH$4))</f>
        <v>0</v>
      </c>
      <c r="HI25" s="166">
        <f t="shared" ref="HI25" ca="1" si="1073">HH25-HJ25</f>
        <v>0</v>
      </c>
      <c r="HJ25" s="166">
        <f t="array" aca="1" ref="HJ25" ca="1">SUM(IF(RIGHT(OFFSET('Vacation Tracker'!$M28:$Z28,0,HH$4))&lt;&gt;"O",IFERROR(--LEFT(OFFSET('Vacation Tracker'!$M28:$Z28,0,HH$4),LEN(OFFSET('Vacation Tracker'!$M28:$Z28,0,HH$4))-1),0)))</f>
        <v>0</v>
      </c>
      <c r="HK25" s="166">
        <f t="array" aca="1" ref="HK25" ca="1">SUM(IF(RIGHT(OFFSET('Vacation Tracker'!$M28:$Z28,0,HH$4))=HK$8,IFERROR(--LEFT(OFFSET('Vacation Tracker'!$M28:$Z28,0,HH$4),LEN(OFFSET('Vacation Tracker'!$M28:$Z28,0,HH$4))-1),0)))</f>
        <v>0</v>
      </c>
      <c r="HL25" s="165">
        <f ca="1">SUM(OFFSET('Vacation Tracker'!$M28:$Z28,0,HL$4))</f>
        <v>0</v>
      </c>
      <c r="HM25" s="166">
        <f t="shared" ref="HM25" ca="1" si="1074">HL25-HN25</f>
        <v>0</v>
      </c>
      <c r="HN25" s="166">
        <f t="array" aca="1" ref="HN25" ca="1">SUM(IF(RIGHT(OFFSET('Vacation Tracker'!$M28:$Z28,0,HL$4))&lt;&gt;"O",IFERROR(--LEFT(OFFSET('Vacation Tracker'!$M28:$Z28,0,HL$4),LEN(OFFSET('Vacation Tracker'!$M28:$Z28,0,HL$4))-1),0)))</f>
        <v>0</v>
      </c>
      <c r="HO25" s="166">
        <f t="array" aca="1" ref="HO25" ca="1">SUM(IF(RIGHT(OFFSET('Vacation Tracker'!$M28:$Z28,0,HL$4))=HO$8,IFERROR(--LEFT(OFFSET('Vacation Tracker'!$M28:$Z28,0,HL$4),LEN(OFFSET('Vacation Tracker'!$M28:$Z28,0,HL$4))-1),0)))</f>
        <v>0</v>
      </c>
      <c r="HP25" s="165">
        <f ca="1">SUM(OFFSET('Vacation Tracker'!$M28:$Z28,0,HP$4))</f>
        <v>0</v>
      </c>
      <c r="HQ25" s="166">
        <f t="shared" ref="HQ25" ca="1" si="1075">HP25-HR25</f>
        <v>0</v>
      </c>
      <c r="HR25" s="166">
        <f t="array" aca="1" ref="HR25" ca="1">SUM(IF(RIGHT(OFFSET('Vacation Tracker'!$M28:$Z28,0,HP$4))&lt;&gt;"O",IFERROR(--LEFT(OFFSET('Vacation Tracker'!$M28:$Z28,0,HP$4),LEN(OFFSET('Vacation Tracker'!$M28:$Z28,0,HP$4))-1),0)))</f>
        <v>0</v>
      </c>
      <c r="HS25" s="165">
        <f t="array" aca="1" ref="HS25" ca="1">SUM(IF(RIGHT(OFFSET('Vacation Tracker'!$M28:$Z28,0,HP$4))=HS$8,IFERROR(--LEFT(OFFSET('Vacation Tracker'!$M28:$Z28,0,HP$4),LEN(OFFSET('Vacation Tracker'!$M28:$Z28,0,HP$4))-1),0)))</f>
        <v>0</v>
      </c>
    </row>
    <row r="26" spans="2:227" ht="15" customHeight="1" x14ac:dyDescent="0.3">
      <c r="B26" s="162">
        <f>IF('Vacation Tracker'!B29&lt;&gt;"",'Vacation Tracker'!B29,"")</f>
        <v>18</v>
      </c>
      <c r="C26" s="163" t="str">
        <f>IF('Vacation Tracker'!C29&lt;&gt;"",'Vacation Tracker'!C29,"")</f>
        <v/>
      </c>
      <c r="D26" s="205" t="str">
        <f>IF('Vacation Tracker'!D29&lt;&gt;"",'Vacation Tracker'!D29,"")</f>
        <v/>
      </c>
      <c r="E26" s="205" t="str">
        <f>IF('Vacation Tracker'!E29&lt;&gt;"",'Vacation Tracker'!E29,"")</f>
        <v/>
      </c>
      <c r="F26" s="163" t="str">
        <f>IF('Vacation Tracker'!F29&lt;&gt;"",'Vacation Tracker'!F29,"")</f>
        <v/>
      </c>
      <c r="G26" s="163" t="str">
        <f>IF('Vacation Tracker'!G29&lt;&gt;"",'Vacation Tracker'!G29,"")</f>
        <v/>
      </c>
      <c r="H26" s="164" t="str">
        <f t="shared" si="258"/>
        <v/>
      </c>
      <c r="I26" s="164" t="str">
        <f t="shared" si="258"/>
        <v/>
      </c>
      <c r="J26" s="164" t="str">
        <f t="shared" si="258"/>
        <v/>
      </c>
      <c r="K26" s="164" t="str">
        <f t="shared" si="259"/>
        <v/>
      </c>
      <c r="L26" s="165">
        <f ca="1">SUM(OFFSET('Vacation Tracker'!$M29:$Z29,0,L$4))</f>
        <v>0</v>
      </c>
      <c r="M26" s="166">
        <f t="shared" ca="1" si="204"/>
        <v>0</v>
      </c>
      <c r="N26" s="166">
        <f t="array" aca="1" ref="N26" ca="1">SUM(IF(RIGHT(OFFSET('Vacation Tracker'!$M29:$Z29,0,L$4))&lt;&gt;"O",IFERROR(--LEFT(OFFSET('Vacation Tracker'!$M29:$Z29,0,L$4),LEN(OFFSET('Vacation Tracker'!$M29:$Z29,0,L$4))-1),0)))</f>
        <v>0</v>
      </c>
      <c r="O26" s="166">
        <f t="array" aca="1" ref="O26" ca="1">SUM(IF(RIGHT(OFFSET('Vacation Tracker'!$M29:$Z29,0,L$4))=O$8,IFERROR(--LEFT(OFFSET('Vacation Tracker'!$M29:$Z29,0,L$4),LEN(OFFSET('Vacation Tracker'!$M29:$Z29,0,L$4))-1),0)))</f>
        <v>0</v>
      </c>
      <c r="P26" s="165">
        <f ca="1">SUM(OFFSET('Vacation Tracker'!$M29:$Z29,0,P$4))</f>
        <v>0</v>
      </c>
      <c r="Q26" s="166">
        <f t="shared" ca="1" si="205"/>
        <v>0</v>
      </c>
      <c r="R26" s="166">
        <f t="array" aca="1" ref="R26" ca="1">SUM(IF(RIGHT(OFFSET('Vacation Tracker'!$M29:$Z29,0,P$4))&lt;&gt;"O",IFERROR(--LEFT(OFFSET('Vacation Tracker'!$M29:$Z29,0,P$4),LEN(OFFSET('Vacation Tracker'!$M29:$Z29,0,P$4))-1),0)))</f>
        <v>0</v>
      </c>
      <c r="S26" s="166">
        <f t="array" aca="1" ref="S26" ca="1">SUM(IF(RIGHT(OFFSET('Vacation Tracker'!$M29:$Z29,0,P$4))=S$8,IFERROR(--LEFT(OFFSET('Vacation Tracker'!$M29:$Z29,0,P$4),LEN(OFFSET('Vacation Tracker'!$M29:$Z29,0,P$4))-1),0)))</f>
        <v>0</v>
      </c>
      <c r="T26" s="165">
        <f ca="1">SUM(OFFSET('Vacation Tracker'!$M29:$Z29,0,T$4))</f>
        <v>0</v>
      </c>
      <c r="U26" s="166">
        <f t="shared" ca="1" si="206"/>
        <v>0</v>
      </c>
      <c r="V26" s="166">
        <f t="array" aca="1" ref="V26" ca="1">SUM(IF(RIGHT(OFFSET('Vacation Tracker'!$M29:$Z29,0,T$4))&lt;&gt;"O",IFERROR(--LEFT(OFFSET('Vacation Tracker'!$M29:$Z29,0,T$4),LEN(OFFSET('Vacation Tracker'!$M29:$Z29,0,T$4))-1),0)))</f>
        <v>0</v>
      </c>
      <c r="W26" s="166">
        <f t="array" aca="1" ref="W26" ca="1">SUM(IF(RIGHT(OFFSET('Vacation Tracker'!$M29:$Z29,0,T$4))=W$8,IFERROR(--LEFT(OFFSET('Vacation Tracker'!$M29:$Z29,0,T$4),LEN(OFFSET('Vacation Tracker'!$M29:$Z29,0,T$4))-1),0)))</f>
        <v>0</v>
      </c>
      <c r="X26" s="165">
        <f ca="1">SUM(OFFSET('Vacation Tracker'!$M29:$Z29,0,X$4))</f>
        <v>0</v>
      </c>
      <c r="Y26" s="166">
        <f t="shared" ref="Y26" ca="1" si="1076">X26-Z26</f>
        <v>0</v>
      </c>
      <c r="Z26" s="166">
        <f t="array" aca="1" ref="Z26" ca="1">SUM(IF(RIGHT(OFFSET('Vacation Tracker'!$M29:$Z29,0,X$4))&lt;&gt;"O",IFERROR(--LEFT(OFFSET('Vacation Tracker'!$M29:$Z29,0,X$4),LEN(OFFSET('Vacation Tracker'!$M29:$Z29,0,X$4))-1),0)))</f>
        <v>0</v>
      </c>
      <c r="AA26" s="166">
        <f t="array" aca="1" ref="AA26" ca="1">SUM(IF(RIGHT(OFFSET('Vacation Tracker'!$M29:$Z29,0,X$4))=AA$8,IFERROR(--LEFT(OFFSET('Vacation Tracker'!$M29:$Z29,0,X$4),LEN(OFFSET('Vacation Tracker'!$M29:$Z29,0,X$4))-1),0)))</f>
        <v>0</v>
      </c>
      <c r="AB26" s="165">
        <f ca="1">SUM(OFFSET('Vacation Tracker'!$M29:$Z29,0,AB$4))</f>
        <v>0</v>
      </c>
      <c r="AC26" s="166">
        <f t="shared" ref="AC26" ca="1" si="1077">AB26-AD26</f>
        <v>0</v>
      </c>
      <c r="AD26" s="166">
        <f t="array" aca="1" ref="AD26" ca="1">SUM(IF(RIGHT(OFFSET('Vacation Tracker'!$M29:$Z29,0,AB$4))&lt;&gt;"O",IFERROR(--LEFT(OFFSET('Vacation Tracker'!$M29:$Z29,0,AB$4),LEN(OFFSET('Vacation Tracker'!$M29:$Z29,0,AB$4))-1),0)))</f>
        <v>0</v>
      </c>
      <c r="AE26" s="166">
        <f t="array" aca="1" ref="AE26" ca="1">SUM(IF(RIGHT(OFFSET('Vacation Tracker'!$M29:$Z29,0,AB$4))=AE$8,IFERROR(--LEFT(OFFSET('Vacation Tracker'!$M29:$Z29,0,AB$4),LEN(OFFSET('Vacation Tracker'!$M29:$Z29,0,AB$4))-1),0)))</f>
        <v>0</v>
      </c>
      <c r="AF26" s="165">
        <f ca="1">SUM(OFFSET('Vacation Tracker'!$M29:$Z29,0,AF$4))</f>
        <v>0</v>
      </c>
      <c r="AG26" s="166">
        <f t="shared" ref="AG26" ca="1" si="1078">AF26-AH26</f>
        <v>0</v>
      </c>
      <c r="AH26" s="166">
        <f t="array" aca="1" ref="AH26" ca="1">SUM(IF(RIGHT(OFFSET('Vacation Tracker'!$M29:$Z29,0,AF$4))&lt;&gt;"O",IFERROR(--LEFT(OFFSET('Vacation Tracker'!$M29:$Z29,0,AF$4),LEN(OFFSET('Vacation Tracker'!$M29:$Z29,0,AF$4))-1),0)))</f>
        <v>0</v>
      </c>
      <c r="AI26" s="166">
        <f t="array" aca="1" ref="AI26" ca="1">SUM(IF(RIGHT(OFFSET('Vacation Tracker'!$M29:$Z29,0,AF$4))=AI$8,IFERROR(--LEFT(OFFSET('Vacation Tracker'!$M29:$Z29,0,AF$4),LEN(OFFSET('Vacation Tracker'!$M29:$Z29,0,AF$4))-1),0)))</f>
        <v>0</v>
      </c>
      <c r="AJ26" s="165">
        <f ca="1">SUM(OFFSET('Vacation Tracker'!$M29:$Z29,0,AJ$4))</f>
        <v>0</v>
      </c>
      <c r="AK26" s="166">
        <f t="shared" ref="AK26" ca="1" si="1079">AJ26-AL26</f>
        <v>0</v>
      </c>
      <c r="AL26" s="166">
        <f t="array" aca="1" ref="AL26" ca="1">SUM(IF(RIGHT(OFFSET('Vacation Tracker'!$M29:$Z29,0,AJ$4))&lt;&gt;"O",IFERROR(--LEFT(OFFSET('Vacation Tracker'!$M29:$Z29,0,AJ$4),LEN(OFFSET('Vacation Tracker'!$M29:$Z29,0,AJ$4))-1),0)))</f>
        <v>0</v>
      </c>
      <c r="AM26" s="166">
        <f t="array" aca="1" ref="AM26" ca="1">SUM(IF(RIGHT(OFFSET('Vacation Tracker'!$M29:$Z29,0,AJ$4))=AM$8,IFERROR(--LEFT(OFFSET('Vacation Tracker'!$M29:$Z29,0,AJ$4),LEN(OFFSET('Vacation Tracker'!$M29:$Z29,0,AJ$4))-1),0)))</f>
        <v>0</v>
      </c>
      <c r="AN26" s="165">
        <f ca="1">SUM(OFFSET('Vacation Tracker'!$M29:$Z29,0,AN$4))</f>
        <v>0</v>
      </c>
      <c r="AO26" s="166">
        <f t="shared" ref="AO26" ca="1" si="1080">AN26-AP26</f>
        <v>0</v>
      </c>
      <c r="AP26" s="166">
        <f t="array" aca="1" ref="AP26" ca="1">SUM(IF(RIGHT(OFFSET('Vacation Tracker'!$M29:$Z29,0,AN$4))&lt;&gt;"O",IFERROR(--LEFT(OFFSET('Vacation Tracker'!$M29:$Z29,0,AN$4),LEN(OFFSET('Vacation Tracker'!$M29:$Z29,0,AN$4))-1),0)))</f>
        <v>0</v>
      </c>
      <c r="AQ26" s="166">
        <f t="array" aca="1" ref="AQ26" ca="1">SUM(IF(RIGHT(OFFSET('Vacation Tracker'!$M29:$Z29,0,AN$4))=AQ$8,IFERROR(--LEFT(OFFSET('Vacation Tracker'!$M29:$Z29,0,AN$4),LEN(OFFSET('Vacation Tracker'!$M29:$Z29,0,AN$4))-1),0)))</f>
        <v>0</v>
      </c>
      <c r="AR26" s="165">
        <f ca="1">SUM(OFFSET('Vacation Tracker'!$M29:$Z29,0,AR$4))</f>
        <v>0</v>
      </c>
      <c r="AS26" s="166">
        <f t="shared" ref="AS26" ca="1" si="1081">AR26-AT26</f>
        <v>0</v>
      </c>
      <c r="AT26" s="166">
        <f t="array" aca="1" ref="AT26" ca="1">SUM(IF(RIGHT(OFFSET('Vacation Tracker'!$M29:$Z29,0,AR$4))&lt;&gt;"O",IFERROR(--LEFT(OFFSET('Vacation Tracker'!$M29:$Z29,0,AR$4),LEN(OFFSET('Vacation Tracker'!$M29:$Z29,0,AR$4))-1),0)))</f>
        <v>0</v>
      </c>
      <c r="AU26" s="166">
        <f t="array" aca="1" ref="AU26" ca="1">SUM(IF(RIGHT(OFFSET('Vacation Tracker'!$M29:$Z29,0,AR$4))=AU$8,IFERROR(--LEFT(OFFSET('Vacation Tracker'!$M29:$Z29,0,AR$4),LEN(OFFSET('Vacation Tracker'!$M29:$Z29,0,AR$4))-1),0)))</f>
        <v>0</v>
      </c>
      <c r="AV26" s="165">
        <f ca="1">SUM(OFFSET('Vacation Tracker'!$M29:$Z29,0,AV$4))</f>
        <v>0</v>
      </c>
      <c r="AW26" s="166">
        <f t="shared" ref="AW26" ca="1" si="1082">AV26-AX26</f>
        <v>0</v>
      </c>
      <c r="AX26" s="166">
        <f t="array" aca="1" ref="AX26" ca="1">SUM(IF(RIGHT(OFFSET('Vacation Tracker'!$M29:$Z29,0,AV$4))&lt;&gt;"O",IFERROR(--LEFT(OFFSET('Vacation Tracker'!$M29:$Z29,0,AV$4),LEN(OFFSET('Vacation Tracker'!$M29:$Z29,0,AV$4))-1),0)))</f>
        <v>0</v>
      </c>
      <c r="AY26" s="166">
        <f t="array" aca="1" ref="AY26" ca="1">SUM(IF(RIGHT(OFFSET('Vacation Tracker'!$M29:$Z29,0,AV$4))=AY$8,IFERROR(--LEFT(OFFSET('Vacation Tracker'!$M29:$Z29,0,AV$4),LEN(OFFSET('Vacation Tracker'!$M29:$Z29,0,AV$4))-1),0)))</f>
        <v>0</v>
      </c>
      <c r="AZ26" s="165">
        <f ca="1">SUM(OFFSET('Vacation Tracker'!$M29:$Z29,0,AZ$4))</f>
        <v>0</v>
      </c>
      <c r="BA26" s="166">
        <f t="shared" ref="BA26" ca="1" si="1083">AZ26-BB26</f>
        <v>0</v>
      </c>
      <c r="BB26" s="166">
        <f t="array" aca="1" ref="BB26" ca="1">SUM(IF(RIGHT(OFFSET('Vacation Tracker'!$M29:$Z29,0,AZ$4))&lt;&gt;"O",IFERROR(--LEFT(OFFSET('Vacation Tracker'!$M29:$Z29,0,AZ$4),LEN(OFFSET('Vacation Tracker'!$M29:$Z29,0,AZ$4))-1),0)))</f>
        <v>0</v>
      </c>
      <c r="BC26" s="166">
        <f t="array" aca="1" ref="BC26" ca="1">SUM(IF(RIGHT(OFFSET('Vacation Tracker'!$M29:$Z29,0,AZ$4))=BC$8,IFERROR(--LEFT(OFFSET('Vacation Tracker'!$M29:$Z29,0,AZ$4),LEN(OFFSET('Vacation Tracker'!$M29:$Z29,0,AZ$4))-1),0)))</f>
        <v>0</v>
      </c>
      <c r="BD26" s="165">
        <f ca="1">SUM(OFFSET('Vacation Tracker'!$M29:$Z29,0,BD$4))</f>
        <v>0</v>
      </c>
      <c r="BE26" s="166">
        <f t="shared" ref="BE26" ca="1" si="1084">BD26-BF26</f>
        <v>0</v>
      </c>
      <c r="BF26" s="166">
        <f t="array" aca="1" ref="BF26" ca="1">SUM(IF(RIGHT(OFFSET('Vacation Tracker'!$M29:$Z29,0,BD$4))&lt;&gt;"O",IFERROR(--LEFT(OFFSET('Vacation Tracker'!$M29:$Z29,0,BD$4),LEN(OFFSET('Vacation Tracker'!$M29:$Z29,0,BD$4))-1),0)))</f>
        <v>0</v>
      </c>
      <c r="BG26" s="166">
        <f t="array" aca="1" ref="BG26" ca="1">SUM(IF(RIGHT(OFFSET('Vacation Tracker'!$M29:$Z29,0,BD$4))=BG$8,IFERROR(--LEFT(OFFSET('Vacation Tracker'!$M29:$Z29,0,BD$4),LEN(OFFSET('Vacation Tracker'!$M29:$Z29,0,BD$4))-1),0)))</f>
        <v>0</v>
      </c>
      <c r="BH26" s="165">
        <f ca="1">SUM(OFFSET('Vacation Tracker'!$M29:$Z29,0,BH$4))</f>
        <v>0</v>
      </c>
      <c r="BI26" s="166">
        <f t="shared" ref="BI26" ca="1" si="1085">BH26-BJ26</f>
        <v>0</v>
      </c>
      <c r="BJ26" s="166">
        <f t="array" aca="1" ref="BJ26" ca="1">SUM(IF(RIGHT(OFFSET('Vacation Tracker'!$M29:$Z29,0,BH$4))&lt;&gt;"O",IFERROR(--LEFT(OFFSET('Vacation Tracker'!$M29:$Z29,0,BH$4),LEN(OFFSET('Vacation Tracker'!$M29:$Z29,0,BH$4))-1),0)))</f>
        <v>0</v>
      </c>
      <c r="BK26" s="166">
        <f t="array" aca="1" ref="BK26" ca="1">SUM(IF(RIGHT(OFFSET('Vacation Tracker'!$M29:$Z29,0,BH$4))=BK$8,IFERROR(--LEFT(OFFSET('Vacation Tracker'!$M29:$Z29,0,BH$4),LEN(OFFSET('Vacation Tracker'!$M29:$Z29,0,BH$4))-1),0)))</f>
        <v>0</v>
      </c>
      <c r="BL26" s="165">
        <f ca="1">SUM(OFFSET('Vacation Tracker'!$M29:$Z29,0,BL$4))</f>
        <v>0</v>
      </c>
      <c r="BM26" s="166">
        <f t="shared" ref="BM26" ca="1" si="1086">BL26-BN26</f>
        <v>0</v>
      </c>
      <c r="BN26" s="166">
        <f t="array" aca="1" ref="BN26" ca="1">SUM(IF(RIGHT(OFFSET('Vacation Tracker'!$M29:$Z29,0,BL$4))&lt;&gt;"O",IFERROR(--LEFT(OFFSET('Vacation Tracker'!$M29:$Z29,0,BL$4),LEN(OFFSET('Vacation Tracker'!$M29:$Z29,0,BL$4))-1),0)))</f>
        <v>0</v>
      </c>
      <c r="BO26" s="166">
        <f t="array" aca="1" ref="BO26" ca="1">SUM(IF(RIGHT(OFFSET('Vacation Tracker'!$M29:$Z29,0,BL$4))=BO$8,IFERROR(--LEFT(OFFSET('Vacation Tracker'!$M29:$Z29,0,BL$4),LEN(OFFSET('Vacation Tracker'!$M29:$Z29,0,BL$4))-1),0)))</f>
        <v>0</v>
      </c>
      <c r="BP26" s="165">
        <f ca="1">SUM(OFFSET('Vacation Tracker'!$M29:$Z29,0,BP$4))</f>
        <v>0</v>
      </c>
      <c r="BQ26" s="166">
        <f t="shared" ref="BQ26" ca="1" si="1087">BP26-BR26</f>
        <v>0</v>
      </c>
      <c r="BR26" s="166">
        <f t="array" aca="1" ref="BR26" ca="1">SUM(IF(RIGHT(OFFSET('Vacation Tracker'!$M29:$Z29,0,BP$4))&lt;&gt;"O",IFERROR(--LEFT(OFFSET('Vacation Tracker'!$M29:$Z29,0,BP$4),LEN(OFFSET('Vacation Tracker'!$M29:$Z29,0,BP$4))-1),0)))</f>
        <v>0</v>
      </c>
      <c r="BS26" s="166">
        <f t="array" aca="1" ref="BS26" ca="1">SUM(IF(RIGHT(OFFSET('Vacation Tracker'!$M29:$Z29,0,BP$4))=BS$8,IFERROR(--LEFT(OFFSET('Vacation Tracker'!$M29:$Z29,0,BP$4),LEN(OFFSET('Vacation Tracker'!$M29:$Z29,0,BP$4))-1),0)))</f>
        <v>0</v>
      </c>
      <c r="BT26" s="165">
        <f ca="1">SUM(OFFSET('Vacation Tracker'!$M29:$Z29,0,BT$4))</f>
        <v>0</v>
      </c>
      <c r="BU26" s="166">
        <f t="shared" ref="BU26" ca="1" si="1088">BT26-BV26</f>
        <v>0</v>
      </c>
      <c r="BV26" s="166">
        <f t="array" aca="1" ref="BV26" ca="1">SUM(IF(RIGHT(OFFSET('Vacation Tracker'!$M29:$Z29,0,BT$4))&lt;&gt;"O",IFERROR(--LEFT(OFFSET('Vacation Tracker'!$M29:$Z29,0,BT$4),LEN(OFFSET('Vacation Tracker'!$M29:$Z29,0,BT$4))-1),0)))</f>
        <v>0</v>
      </c>
      <c r="BW26" s="166">
        <f t="array" aca="1" ref="BW26" ca="1">SUM(IF(RIGHT(OFFSET('Vacation Tracker'!$M29:$Z29,0,BT$4))=BW$8,IFERROR(--LEFT(OFFSET('Vacation Tracker'!$M29:$Z29,0,BT$4),LEN(OFFSET('Vacation Tracker'!$M29:$Z29,0,BT$4))-1),0)))</f>
        <v>0</v>
      </c>
      <c r="BX26" s="165">
        <f ca="1">SUM(OFFSET('Vacation Tracker'!$M29:$Z29,0,BX$4))</f>
        <v>0</v>
      </c>
      <c r="BY26" s="166">
        <f t="shared" ref="BY26" ca="1" si="1089">BX26-BZ26</f>
        <v>0</v>
      </c>
      <c r="BZ26" s="166">
        <f t="array" aca="1" ref="BZ26" ca="1">SUM(IF(RIGHT(OFFSET('Vacation Tracker'!$M29:$Z29,0,BX$4))&lt;&gt;"O",IFERROR(--LEFT(OFFSET('Vacation Tracker'!$M29:$Z29,0,BX$4),LEN(OFFSET('Vacation Tracker'!$M29:$Z29,0,BX$4))-1),0)))</f>
        <v>0</v>
      </c>
      <c r="CA26" s="166">
        <f t="array" aca="1" ref="CA26" ca="1">SUM(IF(RIGHT(OFFSET('Vacation Tracker'!$M29:$Z29,0,BX$4))=CA$8,IFERROR(--LEFT(OFFSET('Vacation Tracker'!$M29:$Z29,0,BX$4),LEN(OFFSET('Vacation Tracker'!$M29:$Z29,0,BX$4))-1),0)))</f>
        <v>0</v>
      </c>
      <c r="CB26" s="165">
        <f ca="1">SUM(OFFSET('Vacation Tracker'!$M29:$Z29,0,CB$4))</f>
        <v>0</v>
      </c>
      <c r="CC26" s="166">
        <f t="shared" ref="CC26" ca="1" si="1090">CB26-CD26</f>
        <v>0</v>
      </c>
      <c r="CD26" s="166">
        <f t="array" aca="1" ref="CD26" ca="1">SUM(IF(RIGHT(OFFSET('Vacation Tracker'!$M29:$Z29,0,CB$4))&lt;&gt;"O",IFERROR(--LEFT(OFFSET('Vacation Tracker'!$M29:$Z29,0,CB$4),LEN(OFFSET('Vacation Tracker'!$M29:$Z29,0,CB$4))-1),0)))</f>
        <v>0</v>
      </c>
      <c r="CE26" s="166">
        <f t="array" aca="1" ref="CE26" ca="1">SUM(IF(RIGHT(OFFSET('Vacation Tracker'!$M29:$Z29,0,CB$4))=CE$8,IFERROR(--LEFT(OFFSET('Vacation Tracker'!$M29:$Z29,0,CB$4),LEN(OFFSET('Vacation Tracker'!$M29:$Z29,0,CB$4))-1),0)))</f>
        <v>0</v>
      </c>
      <c r="CF26" s="165">
        <f ca="1">SUM(OFFSET('Vacation Tracker'!$M29:$Z29,0,CF$4))</f>
        <v>0</v>
      </c>
      <c r="CG26" s="166">
        <f t="shared" ref="CG26" ca="1" si="1091">CF26-CH26</f>
        <v>0</v>
      </c>
      <c r="CH26" s="166">
        <f t="array" aca="1" ref="CH26" ca="1">SUM(IF(RIGHT(OFFSET('Vacation Tracker'!$M29:$Z29,0,CF$4))&lt;&gt;"O",IFERROR(--LEFT(OFFSET('Vacation Tracker'!$M29:$Z29,0,CF$4),LEN(OFFSET('Vacation Tracker'!$M29:$Z29,0,CF$4))-1),0)))</f>
        <v>0</v>
      </c>
      <c r="CI26" s="166">
        <f t="array" aca="1" ref="CI26" ca="1">SUM(IF(RIGHT(OFFSET('Vacation Tracker'!$M29:$Z29,0,CF$4))=CI$8,IFERROR(--LEFT(OFFSET('Vacation Tracker'!$M29:$Z29,0,CF$4),LEN(OFFSET('Vacation Tracker'!$M29:$Z29,0,CF$4))-1),0)))</f>
        <v>0</v>
      </c>
      <c r="CJ26" s="165">
        <f ca="1">SUM(OFFSET('Vacation Tracker'!$M29:$Z29,0,CJ$4))</f>
        <v>0</v>
      </c>
      <c r="CK26" s="166">
        <f t="shared" ref="CK26" ca="1" si="1092">CJ26-CL26</f>
        <v>0</v>
      </c>
      <c r="CL26" s="166">
        <f t="array" aca="1" ref="CL26" ca="1">SUM(IF(RIGHT(OFFSET('Vacation Tracker'!$M29:$Z29,0,CJ$4))&lt;&gt;"O",IFERROR(--LEFT(OFFSET('Vacation Tracker'!$M29:$Z29,0,CJ$4),LEN(OFFSET('Vacation Tracker'!$M29:$Z29,0,CJ$4))-1),0)))</f>
        <v>0</v>
      </c>
      <c r="CM26" s="166">
        <f t="array" aca="1" ref="CM26" ca="1">SUM(IF(RIGHT(OFFSET('Vacation Tracker'!$M29:$Z29,0,CJ$4))=CM$8,IFERROR(--LEFT(OFFSET('Vacation Tracker'!$M29:$Z29,0,CJ$4),LEN(OFFSET('Vacation Tracker'!$M29:$Z29,0,CJ$4))-1),0)))</f>
        <v>0</v>
      </c>
      <c r="CN26" s="165">
        <f ca="1">SUM(OFFSET('Vacation Tracker'!$M29:$Z29,0,CN$4))</f>
        <v>0</v>
      </c>
      <c r="CO26" s="166">
        <f t="shared" ref="CO26" ca="1" si="1093">CN26-CP26</f>
        <v>0</v>
      </c>
      <c r="CP26" s="166">
        <f t="array" aca="1" ref="CP26" ca="1">SUM(IF(RIGHT(OFFSET('Vacation Tracker'!$M29:$Z29,0,CN$4))&lt;&gt;"O",IFERROR(--LEFT(OFFSET('Vacation Tracker'!$M29:$Z29,0,CN$4),LEN(OFFSET('Vacation Tracker'!$M29:$Z29,0,CN$4))-1),0)))</f>
        <v>0</v>
      </c>
      <c r="CQ26" s="166">
        <f t="array" aca="1" ref="CQ26" ca="1">SUM(IF(RIGHT(OFFSET('Vacation Tracker'!$M29:$Z29,0,CN$4))=CQ$8,IFERROR(--LEFT(OFFSET('Vacation Tracker'!$M29:$Z29,0,CN$4),LEN(OFFSET('Vacation Tracker'!$M29:$Z29,0,CN$4))-1),0)))</f>
        <v>0</v>
      </c>
      <c r="CR26" s="165">
        <f ca="1">SUM(OFFSET('Vacation Tracker'!$M29:$Z29,0,CR$4))</f>
        <v>0</v>
      </c>
      <c r="CS26" s="166">
        <f t="shared" ref="CS26" ca="1" si="1094">CR26-CT26</f>
        <v>0</v>
      </c>
      <c r="CT26" s="166">
        <f t="array" aca="1" ref="CT26" ca="1">SUM(IF(RIGHT(OFFSET('Vacation Tracker'!$M29:$Z29,0,CR$4))&lt;&gt;"O",IFERROR(--LEFT(OFFSET('Vacation Tracker'!$M29:$Z29,0,CR$4),LEN(OFFSET('Vacation Tracker'!$M29:$Z29,0,CR$4))-1),0)))</f>
        <v>0</v>
      </c>
      <c r="CU26" s="166">
        <f t="array" aca="1" ref="CU26" ca="1">SUM(IF(RIGHT(OFFSET('Vacation Tracker'!$M29:$Z29,0,CR$4))=CU$8,IFERROR(--LEFT(OFFSET('Vacation Tracker'!$M29:$Z29,0,CR$4),LEN(OFFSET('Vacation Tracker'!$M29:$Z29,0,CR$4))-1),0)))</f>
        <v>0</v>
      </c>
      <c r="CV26" s="165">
        <f ca="1">SUM(OFFSET('Vacation Tracker'!$M29:$Z29,0,CV$4))</f>
        <v>0</v>
      </c>
      <c r="CW26" s="166">
        <f t="shared" ref="CW26" ca="1" si="1095">CV26-CX26</f>
        <v>0</v>
      </c>
      <c r="CX26" s="166">
        <f t="array" aca="1" ref="CX26" ca="1">SUM(IF(RIGHT(OFFSET('Vacation Tracker'!$M29:$Z29,0,CV$4))&lt;&gt;"O",IFERROR(--LEFT(OFFSET('Vacation Tracker'!$M29:$Z29,0,CV$4),LEN(OFFSET('Vacation Tracker'!$M29:$Z29,0,CV$4))-1),0)))</f>
        <v>0</v>
      </c>
      <c r="CY26" s="166">
        <f t="array" aca="1" ref="CY26" ca="1">SUM(IF(RIGHT(OFFSET('Vacation Tracker'!$M29:$Z29,0,CV$4))=CY$8,IFERROR(--LEFT(OFFSET('Vacation Tracker'!$M29:$Z29,0,CV$4),LEN(OFFSET('Vacation Tracker'!$M29:$Z29,0,CV$4))-1),0)))</f>
        <v>0</v>
      </c>
      <c r="CZ26" s="165">
        <f ca="1">SUM(OFFSET('Vacation Tracker'!$M29:$Z29,0,CZ$4))</f>
        <v>0</v>
      </c>
      <c r="DA26" s="166">
        <f t="shared" ref="DA26" ca="1" si="1096">CZ26-DB26</f>
        <v>0</v>
      </c>
      <c r="DB26" s="166">
        <f t="array" aca="1" ref="DB26" ca="1">SUM(IF(RIGHT(OFFSET('Vacation Tracker'!$M29:$Z29,0,CZ$4))&lt;&gt;"O",IFERROR(--LEFT(OFFSET('Vacation Tracker'!$M29:$Z29,0,CZ$4),LEN(OFFSET('Vacation Tracker'!$M29:$Z29,0,CZ$4))-1),0)))</f>
        <v>0</v>
      </c>
      <c r="DC26" s="166">
        <f t="array" aca="1" ref="DC26" ca="1">SUM(IF(RIGHT(OFFSET('Vacation Tracker'!$M29:$Z29,0,CZ$4))=DC$8,IFERROR(--LEFT(OFFSET('Vacation Tracker'!$M29:$Z29,0,CZ$4),LEN(OFFSET('Vacation Tracker'!$M29:$Z29,0,CZ$4))-1),0)))</f>
        <v>0</v>
      </c>
      <c r="DD26" s="165">
        <f ca="1">SUM(OFFSET('Vacation Tracker'!$M29:$Z29,0,DD$4))</f>
        <v>0</v>
      </c>
      <c r="DE26" s="166">
        <f t="shared" ref="DE26" ca="1" si="1097">DD26-DF26</f>
        <v>0</v>
      </c>
      <c r="DF26" s="166">
        <f t="array" aca="1" ref="DF26" ca="1">SUM(IF(RIGHT(OFFSET('Vacation Tracker'!$M29:$Z29,0,DD$4))&lt;&gt;"O",IFERROR(--LEFT(OFFSET('Vacation Tracker'!$M29:$Z29,0,DD$4),LEN(OFFSET('Vacation Tracker'!$M29:$Z29,0,DD$4))-1),0)))</f>
        <v>0</v>
      </c>
      <c r="DG26" s="166">
        <f t="array" aca="1" ref="DG26" ca="1">SUM(IF(RIGHT(OFFSET('Vacation Tracker'!$M29:$Z29,0,DD$4))=DG$8,IFERROR(--LEFT(OFFSET('Vacation Tracker'!$M29:$Z29,0,DD$4),LEN(OFFSET('Vacation Tracker'!$M29:$Z29,0,DD$4))-1),0)))</f>
        <v>0</v>
      </c>
      <c r="DH26" s="165">
        <f ca="1">SUM(OFFSET('Vacation Tracker'!$M29:$Z29,0,DH$4))</f>
        <v>0</v>
      </c>
      <c r="DI26" s="166">
        <f t="shared" ref="DI26" ca="1" si="1098">DH26-DJ26</f>
        <v>0</v>
      </c>
      <c r="DJ26" s="166">
        <f t="array" aca="1" ref="DJ26" ca="1">SUM(IF(RIGHT(OFFSET('Vacation Tracker'!$M29:$Z29,0,DH$4))&lt;&gt;"O",IFERROR(--LEFT(OFFSET('Vacation Tracker'!$M29:$Z29,0,DH$4),LEN(OFFSET('Vacation Tracker'!$M29:$Z29,0,DH$4))-1),0)))</f>
        <v>0</v>
      </c>
      <c r="DK26" s="166">
        <f t="array" aca="1" ref="DK26" ca="1">SUM(IF(RIGHT(OFFSET('Vacation Tracker'!$M29:$Z29,0,DH$4))=DK$8,IFERROR(--LEFT(OFFSET('Vacation Tracker'!$M29:$Z29,0,DH$4),LEN(OFFSET('Vacation Tracker'!$M29:$Z29,0,DH$4))-1),0)))</f>
        <v>0</v>
      </c>
      <c r="DL26" s="165">
        <f ca="1">SUM(OFFSET('Vacation Tracker'!$M29:$Z29,0,DL$4))</f>
        <v>0</v>
      </c>
      <c r="DM26" s="166">
        <f t="shared" ref="DM26" ca="1" si="1099">DL26-DN26</f>
        <v>0</v>
      </c>
      <c r="DN26" s="166">
        <f t="array" aca="1" ref="DN26" ca="1">SUM(IF(RIGHT(OFFSET('Vacation Tracker'!$M29:$Z29,0,DL$4))&lt;&gt;"O",IFERROR(--LEFT(OFFSET('Vacation Tracker'!$M29:$Z29,0,DL$4),LEN(OFFSET('Vacation Tracker'!$M29:$Z29,0,DL$4))-1),0)))</f>
        <v>0</v>
      </c>
      <c r="DO26" s="166">
        <f t="array" aca="1" ref="DO26" ca="1">SUM(IF(RIGHT(OFFSET('Vacation Tracker'!$M29:$Z29,0,DL$4))=DO$8,IFERROR(--LEFT(OFFSET('Vacation Tracker'!$M29:$Z29,0,DL$4),LEN(OFFSET('Vacation Tracker'!$M29:$Z29,0,DL$4))-1),0)))</f>
        <v>0</v>
      </c>
      <c r="DP26" s="165">
        <f ca="1">SUM(OFFSET('Vacation Tracker'!$M29:$Z29,0,DP$4))</f>
        <v>0</v>
      </c>
      <c r="DQ26" s="166">
        <f t="shared" ref="DQ26" ca="1" si="1100">DP26-DR26</f>
        <v>0</v>
      </c>
      <c r="DR26" s="166">
        <f t="array" aca="1" ref="DR26" ca="1">SUM(IF(RIGHT(OFFSET('Vacation Tracker'!$M29:$Z29,0,DP$4))&lt;&gt;"O",IFERROR(--LEFT(OFFSET('Vacation Tracker'!$M29:$Z29,0,DP$4),LEN(OFFSET('Vacation Tracker'!$M29:$Z29,0,DP$4))-1),0)))</f>
        <v>0</v>
      </c>
      <c r="DS26" s="166">
        <f t="array" aca="1" ref="DS26" ca="1">SUM(IF(RIGHT(OFFSET('Vacation Tracker'!$M29:$Z29,0,DP$4))=DS$8,IFERROR(--LEFT(OFFSET('Vacation Tracker'!$M29:$Z29,0,DP$4),LEN(OFFSET('Vacation Tracker'!$M29:$Z29,0,DP$4))-1),0)))</f>
        <v>0</v>
      </c>
      <c r="DT26" s="165">
        <f ca="1">SUM(OFFSET('Vacation Tracker'!$M29:$Z29,0,DT$4))</f>
        <v>0</v>
      </c>
      <c r="DU26" s="166">
        <f t="shared" ref="DU26" ca="1" si="1101">DT26-DV26</f>
        <v>0</v>
      </c>
      <c r="DV26" s="166">
        <f t="array" aca="1" ref="DV26" ca="1">SUM(IF(RIGHT(OFFSET('Vacation Tracker'!$M29:$Z29,0,DT$4))&lt;&gt;"O",IFERROR(--LEFT(OFFSET('Vacation Tracker'!$M29:$Z29,0,DT$4),LEN(OFFSET('Vacation Tracker'!$M29:$Z29,0,DT$4))-1),0)))</f>
        <v>0</v>
      </c>
      <c r="DW26" s="166">
        <f t="array" aca="1" ref="DW26" ca="1">SUM(IF(RIGHT(OFFSET('Vacation Tracker'!$M29:$Z29,0,DT$4))=DW$8,IFERROR(--LEFT(OFFSET('Vacation Tracker'!$M29:$Z29,0,DT$4),LEN(OFFSET('Vacation Tracker'!$M29:$Z29,0,DT$4))-1),0)))</f>
        <v>0</v>
      </c>
      <c r="DX26" s="165">
        <f ca="1">SUM(OFFSET('Vacation Tracker'!$M29:$Z29,0,DX$4))</f>
        <v>0</v>
      </c>
      <c r="DY26" s="166">
        <f t="shared" ref="DY26" ca="1" si="1102">DX26-DZ26</f>
        <v>0</v>
      </c>
      <c r="DZ26" s="166">
        <f t="array" aca="1" ref="DZ26" ca="1">SUM(IF(RIGHT(OFFSET('Vacation Tracker'!$M29:$Z29,0,DX$4))&lt;&gt;"O",IFERROR(--LEFT(OFFSET('Vacation Tracker'!$M29:$Z29,0,DX$4),LEN(OFFSET('Vacation Tracker'!$M29:$Z29,0,DX$4))-1),0)))</f>
        <v>0</v>
      </c>
      <c r="EA26" s="166">
        <f t="array" aca="1" ref="EA26" ca="1">SUM(IF(RIGHT(OFFSET('Vacation Tracker'!$M29:$Z29,0,DX$4))=EA$8,IFERROR(--LEFT(OFFSET('Vacation Tracker'!$M29:$Z29,0,DX$4),LEN(OFFSET('Vacation Tracker'!$M29:$Z29,0,DX$4))-1),0)))</f>
        <v>0</v>
      </c>
      <c r="EB26" s="165">
        <f ca="1">SUM(OFFSET('Vacation Tracker'!$M29:$Z29,0,EB$4))</f>
        <v>0</v>
      </c>
      <c r="EC26" s="166">
        <f t="shared" ref="EC26" ca="1" si="1103">EB26-ED26</f>
        <v>0</v>
      </c>
      <c r="ED26" s="166">
        <f t="array" aca="1" ref="ED26" ca="1">SUM(IF(RIGHT(OFFSET('Vacation Tracker'!$M29:$Z29,0,EB$4))&lt;&gt;"O",IFERROR(--LEFT(OFFSET('Vacation Tracker'!$M29:$Z29,0,EB$4),LEN(OFFSET('Vacation Tracker'!$M29:$Z29,0,EB$4))-1),0)))</f>
        <v>0</v>
      </c>
      <c r="EE26" s="166">
        <f t="array" aca="1" ref="EE26" ca="1">SUM(IF(RIGHT(OFFSET('Vacation Tracker'!$M29:$Z29,0,EB$4))=EE$8,IFERROR(--LEFT(OFFSET('Vacation Tracker'!$M29:$Z29,0,EB$4),LEN(OFFSET('Vacation Tracker'!$M29:$Z29,0,EB$4))-1),0)))</f>
        <v>0</v>
      </c>
      <c r="EF26" s="165">
        <f ca="1">SUM(OFFSET('Vacation Tracker'!$M29:$Z29,0,EF$4))</f>
        <v>0</v>
      </c>
      <c r="EG26" s="166">
        <f t="shared" ref="EG26" ca="1" si="1104">EF26-EH26</f>
        <v>0</v>
      </c>
      <c r="EH26" s="166">
        <f t="array" aca="1" ref="EH26" ca="1">SUM(IF(RIGHT(OFFSET('Vacation Tracker'!$M29:$Z29,0,EF$4))&lt;&gt;"O",IFERROR(--LEFT(OFFSET('Vacation Tracker'!$M29:$Z29,0,EF$4),LEN(OFFSET('Vacation Tracker'!$M29:$Z29,0,EF$4))-1),0)))</f>
        <v>0</v>
      </c>
      <c r="EI26" s="166">
        <f t="array" aca="1" ref="EI26" ca="1">SUM(IF(RIGHT(OFFSET('Vacation Tracker'!$M29:$Z29,0,EF$4))=EI$8,IFERROR(--LEFT(OFFSET('Vacation Tracker'!$M29:$Z29,0,EF$4),LEN(OFFSET('Vacation Tracker'!$M29:$Z29,0,EF$4))-1),0)))</f>
        <v>0</v>
      </c>
      <c r="EJ26" s="165">
        <f ca="1">SUM(OFFSET('Vacation Tracker'!$M29:$Z29,0,EJ$4))</f>
        <v>0</v>
      </c>
      <c r="EK26" s="166">
        <f t="shared" ref="EK26" ca="1" si="1105">EJ26-EL26</f>
        <v>0</v>
      </c>
      <c r="EL26" s="166">
        <f t="array" aca="1" ref="EL26" ca="1">SUM(IF(RIGHT(OFFSET('Vacation Tracker'!$M29:$Z29,0,EJ$4))&lt;&gt;"O",IFERROR(--LEFT(OFFSET('Vacation Tracker'!$M29:$Z29,0,EJ$4),LEN(OFFSET('Vacation Tracker'!$M29:$Z29,0,EJ$4))-1),0)))</f>
        <v>0</v>
      </c>
      <c r="EM26" s="166">
        <f t="array" aca="1" ref="EM26" ca="1">SUM(IF(RIGHT(OFFSET('Vacation Tracker'!$M29:$Z29,0,EJ$4))=EM$8,IFERROR(--LEFT(OFFSET('Vacation Tracker'!$M29:$Z29,0,EJ$4),LEN(OFFSET('Vacation Tracker'!$M29:$Z29,0,EJ$4))-1),0)))</f>
        <v>0</v>
      </c>
      <c r="EN26" s="165">
        <f ca="1">SUM(OFFSET('Vacation Tracker'!$M29:$Z29,0,EN$4))</f>
        <v>0</v>
      </c>
      <c r="EO26" s="166">
        <f t="shared" ref="EO26" ca="1" si="1106">EN26-EP26</f>
        <v>0</v>
      </c>
      <c r="EP26" s="166">
        <f t="array" aca="1" ref="EP26" ca="1">SUM(IF(RIGHT(OFFSET('Vacation Tracker'!$M29:$Z29,0,EN$4))&lt;&gt;"O",IFERROR(--LEFT(OFFSET('Vacation Tracker'!$M29:$Z29,0,EN$4),LEN(OFFSET('Vacation Tracker'!$M29:$Z29,0,EN$4))-1),0)))</f>
        <v>0</v>
      </c>
      <c r="EQ26" s="166">
        <f t="array" aca="1" ref="EQ26" ca="1">SUM(IF(RIGHT(OFFSET('Vacation Tracker'!$M29:$Z29,0,EN$4))=EQ$8,IFERROR(--LEFT(OFFSET('Vacation Tracker'!$M29:$Z29,0,EN$4),LEN(OFFSET('Vacation Tracker'!$M29:$Z29,0,EN$4))-1),0)))</f>
        <v>0</v>
      </c>
      <c r="ER26" s="165">
        <f ca="1">SUM(OFFSET('Vacation Tracker'!$M29:$Z29,0,ER$4))</f>
        <v>0</v>
      </c>
      <c r="ES26" s="166">
        <f t="shared" ref="ES26" ca="1" si="1107">ER26-ET26</f>
        <v>0</v>
      </c>
      <c r="ET26" s="166">
        <f t="array" aca="1" ref="ET26" ca="1">SUM(IF(RIGHT(OFFSET('Vacation Tracker'!$M29:$Z29,0,ER$4))&lt;&gt;"O",IFERROR(--LEFT(OFFSET('Vacation Tracker'!$M29:$Z29,0,ER$4),LEN(OFFSET('Vacation Tracker'!$M29:$Z29,0,ER$4))-1),0)))</f>
        <v>0</v>
      </c>
      <c r="EU26" s="166">
        <f t="array" aca="1" ref="EU26" ca="1">SUM(IF(RIGHT(OFFSET('Vacation Tracker'!$M29:$Z29,0,ER$4))=EU$8,IFERROR(--LEFT(OFFSET('Vacation Tracker'!$M29:$Z29,0,ER$4),LEN(OFFSET('Vacation Tracker'!$M29:$Z29,0,ER$4))-1),0)))</f>
        <v>0</v>
      </c>
      <c r="EV26" s="165">
        <f ca="1">SUM(OFFSET('Vacation Tracker'!$M29:$Z29,0,EV$4))</f>
        <v>0</v>
      </c>
      <c r="EW26" s="166">
        <f t="shared" ref="EW26" ca="1" si="1108">EV26-EX26</f>
        <v>0</v>
      </c>
      <c r="EX26" s="166">
        <f t="array" aca="1" ref="EX26" ca="1">SUM(IF(RIGHT(OFFSET('Vacation Tracker'!$M29:$Z29,0,EV$4))&lt;&gt;"O",IFERROR(--LEFT(OFFSET('Vacation Tracker'!$M29:$Z29,0,EV$4),LEN(OFFSET('Vacation Tracker'!$M29:$Z29,0,EV$4))-1),0)))</f>
        <v>0</v>
      </c>
      <c r="EY26" s="166">
        <f t="array" aca="1" ref="EY26" ca="1">SUM(IF(RIGHT(OFFSET('Vacation Tracker'!$M29:$Z29,0,EV$4))=EY$8,IFERROR(--LEFT(OFFSET('Vacation Tracker'!$M29:$Z29,0,EV$4),LEN(OFFSET('Vacation Tracker'!$M29:$Z29,0,EV$4))-1),0)))</f>
        <v>0</v>
      </c>
      <c r="EZ26" s="165">
        <f ca="1">SUM(OFFSET('Vacation Tracker'!$M29:$Z29,0,EZ$4))</f>
        <v>0</v>
      </c>
      <c r="FA26" s="166">
        <f t="shared" ref="FA26" ca="1" si="1109">EZ26-FB26</f>
        <v>0</v>
      </c>
      <c r="FB26" s="166">
        <f t="array" aca="1" ref="FB26" ca="1">SUM(IF(RIGHT(OFFSET('Vacation Tracker'!$M29:$Z29,0,EZ$4))&lt;&gt;"O",IFERROR(--LEFT(OFFSET('Vacation Tracker'!$M29:$Z29,0,EZ$4),LEN(OFFSET('Vacation Tracker'!$M29:$Z29,0,EZ$4))-1),0)))</f>
        <v>0</v>
      </c>
      <c r="FC26" s="166">
        <f t="array" aca="1" ref="FC26" ca="1">SUM(IF(RIGHT(OFFSET('Vacation Tracker'!$M29:$Z29,0,EZ$4))=FC$8,IFERROR(--LEFT(OFFSET('Vacation Tracker'!$M29:$Z29,0,EZ$4),LEN(OFFSET('Vacation Tracker'!$M29:$Z29,0,EZ$4))-1),0)))</f>
        <v>0</v>
      </c>
      <c r="FD26" s="165">
        <f ca="1">SUM(OFFSET('Vacation Tracker'!$M29:$Z29,0,FD$4))</f>
        <v>0</v>
      </c>
      <c r="FE26" s="166">
        <f t="shared" ref="FE26" ca="1" si="1110">FD26-FF26</f>
        <v>0</v>
      </c>
      <c r="FF26" s="166">
        <f t="array" aca="1" ref="FF26" ca="1">SUM(IF(RIGHT(OFFSET('Vacation Tracker'!$M29:$Z29,0,FD$4))&lt;&gt;"O",IFERROR(--LEFT(OFFSET('Vacation Tracker'!$M29:$Z29,0,FD$4),LEN(OFFSET('Vacation Tracker'!$M29:$Z29,0,FD$4))-1),0)))</f>
        <v>0</v>
      </c>
      <c r="FG26" s="166">
        <f t="array" aca="1" ref="FG26" ca="1">SUM(IF(RIGHT(OFFSET('Vacation Tracker'!$M29:$Z29,0,FD$4))=FG$8,IFERROR(--LEFT(OFFSET('Vacation Tracker'!$M29:$Z29,0,FD$4),LEN(OFFSET('Vacation Tracker'!$M29:$Z29,0,FD$4))-1),0)))</f>
        <v>0</v>
      </c>
      <c r="FH26" s="165">
        <f ca="1">SUM(OFFSET('Vacation Tracker'!$M29:$Z29,0,FH$4))</f>
        <v>0</v>
      </c>
      <c r="FI26" s="166">
        <f t="shared" ref="FI26" ca="1" si="1111">FH26-FJ26</f>
        <v>0</v>
      </c>
      <c r="FJ26" s="166">
        <f t="array" aca="1" ref="FJ26" ca="1">SUM(IF(RIGHT(OFFSET('Vacation Tracker'!$M29:$Z29,0,FH$4))&lt;&gt;"O",IFERROR(--LEFT(OFFSET('Vacation Tracker'!$M29:$Z29,0,FH$4),LEN(OFFSET('Vacation Tracker'!$M29:$Z29,0,FH$4))-1),0)))</f>
        <v>0</v>
      </c>
      <c r="FK26" s="166">
        <f t="array" aca="1" ref="FK26" ca="1">SUM(IF(RIGHT(OFFSET('Vacation Tracker'!$M29:$Z29,0,FH$4))=FK$8,IFERROR(--LEFT(OFFSET('Vacation Tracker'!$M29:$Z29,0,FH$4),LEN(OFFSET('Vacation Tracker'!$M29:$Z29,0,FH$4))-1),0)))</f>
        <v>0</v>
      </c>
      <c r="FL26" s="165">
        <f ca="1">SUM(OFFSET('Vacation Tracker'!$M29:$Z29,0,FL$4))</f>
        <v>0</v>
      </c>
      <c r="FM26" s="166">
        <f t="shared" ref="FM26" ca="1" si="1112">FL26-FN26</f>
        <v>0</v>
      </c>
      <c r="FN26" s="166">
        <f t="array" aca="1" ref="FN26" ca="1">SUM(IF(RIGHT(OFFSET('Vacation Tracker'!$M29:$Z29,0,FL$4))&lt;&gt;"O",IFERROR(--LEFT(OFFSET('Vacation Tracker'!$M29:$Z29,0,FL$4),LEN(OFFSET('Vacation Tracker'!$M29:$Z29,0,FL$4))-1),0)))</f>
        <v>0</v>
      </c>
      <c r="FO26" s="166">
        <f t="array" aca="1" ref="FO26" ca="1">SUM(IF(RIGHT(OFFSET('Vacation Tracker'!$M29:$Z29,0,FL$4))=FO$8,IFERROR(--LEFT(OFFSET('Vacation Tracker'!$M29:$Z29,0,FL$4),LEN(OFFSET('Vacation Tracker'!$M29:$Z29,0,FL$4))-1),0)))</f>
        <v>0</v>
      </c>
      <c r="FP26" s="165">
        <f ca="1">SUM(OFFSET('Vacation Tracker'!$M29:$Z29,0,FP$4))</f>
        <v>0</v>
      </c>
      <c r="FQ26" s="166">
        <f t="shared" ref="FQ26" ca="1" si="1113">FP26-FR26</f>
        <v>0</v>
      </c>
      <c r="FR26" s="166">
        <f t="array" aca="1" ref="FR26" ca="1">SUM(IF(RIGHT(OFFSET('Vacation Tracker'!$M29:$Z29,0,FP$4))&lt;&gt;"O",IFERROR(--LEFT(OFFSET('Vacation Tracker'!$M29:$Z29,0,FP$4),LEN(OFFSET('Vacation Tracker'!$M29:$Z29,0,FP$4))-1),0)))</f>
        <v>0</v>
      </c>
      <c r="FS26" s="166">
        <f t="array" aca="1" ref="FS26" ca="1">SUM(IF(RIGHT(OFFSET('Vacation Tracker'!$M29:$Z29,0,FP$4))=FS$8,IFERROR(--LEFT(OFFSET('Vacation Tracker'!$M29:$Z29,0,FP$4),LEN(OFFSET('Vacation Tracker'!$M29:$Z29,0,FP$4))-1),0)))</f>
        <v>0</v>
      </c>
      <c r="FT26" s="165">
        <f ca="1">SUM(OFFSET('Vacation Tracker'!$M29:$Z29,0,FT$4))</f>
        <v>0</v>
      </c>
      <c r="FU26" s="166">
        <f t="shared" ref="FU26" ca="1" si="1114">FT26-FV26</f>
        <v>0</v>
      </c>
      <c r="FV26" s="166">
        <f t="array" aca="1" ref="FV26" ca="1">SUM(IF(RIGHT(OFFSET('Vacation Tracker'!$M29:$Z29,0,FT$4))&lt;&gt;"O",IFERROR(--LEFT(OFFSET('Vacation Tracker'!$M29:$Z29,0,FT$4),LEN(OFFSET('Vacation Tracker'!$M29:$Z29,0,FT$4))-1),0)))</f>
        <v>0</v>
      </c>
      <c r="FW26" s="166">
        <f t="array" aca="1" ref="FW26" ca="1">SUM(IF(RIGHT(OFFSET('Vacation Tracker'!$M29:$Z29,0,FT$4))=FW$8,IFERROR(--LEFT(OFFSET('Vacation Tracker'!$M29:$Z29,0,FT$4),LEN(OFFSET('Vacation Tracker'!$M29:$Z29,0,FT$4))-1),0)))</f>
        <v>0</v>
      </c>
      <c r="FX26" s="165">
        <f ca="1">SUM(OFFSET('Vacation Tracker'!$M29:$Z29,0,FX$4))</f>
        <v>0</v>
      </c>
      <c r="FY26" s="166">
        <f t="shared" ref="FY26" ca="1" si="1115">FX26-FZ26</f>
        <v>0</v>
      </c>
      <c r="FZ26" s="166">
        <f t="array" aca="1" ref="FZ26" ca="1">SUM(IF(RIGHT(OFFSET('Vacation Tracker'!$M29:$Z29,0,FX$4))&lt;&gt;"O",IFERROR(--LEFT(OFFSET('Vacation Tracker'!$M29:$Z29,0,FX$4),LEN(OFFSET('Vacation Tracker'!$M29:$Z29,0,FX$4))-1),0)))</f>
        <v>0</v>
      </c>
      <c r="GA26" s="166">
        <f t="array" aca="1" ref="GA26" ca="1">SUM(IF(RIGHT(OFFSET('Vacation Tracker'!$M29:$Z29,0,FX$4))=GA$8,IFERROR(--LEFT(OFFSET('Vacation Tracker'!$M29:$Z29,0,FX$4),LEN(OFFSET('Vacation Tracker'!$M29:$Z29,0,FX$4))-1),0)))</f>
        <v>0</v>
      </c>
      <c r="GB26" s="165">
        <f ca="1">SUM(OFFSET('Vacation Tracker'!$M29:$Z29,0,GB$4))</f>
        <v>0</v>
      </c>
      <c r="GC26" s="166">
        <f t="shared" ref="GC26" ca="1" si="1116">GB26-GD26</f>
        <v>0</v>
      </c>
      <c r="GD26" s="166">
        <f t="array" aca="1" ref="GD26" ca="1">SUM(IF(RIGHT(OFFSET('Vacation Tracker'!$M29:$Z29,0,GB$4))&lt;&gt;"O",IFERROR(--LEFT(OFFSET('Vacation Tracker'!$M29:$Z29,0,GB$4),LEN(OFFSET('Vacation Tracker'!$M29:$Z29,0,GB$4))-1),0)))</f>
        <v>0</v>
      </c>
      <c r="GE26" s="166">
        <f t="array" aca="1" ref="GE26" ca="1">SUM(IF(RIGHT(OFFSET('Vacation Tracker'!$M29:$Z29,0,GB$4))=GE$8,IFERROR(--LEFT(OFFSET('Vacation Tracker'!$M29:$Z29,0,GB$4),LEN(OFFSET('Vacation Tracker'!$M29:$Z29,0,GB$4))-1),0)))</f>
        <v>0</v>
      </c>
      <c r="GF26" s="165">
        <f ca="1">SUM(OFFSET('Vacation Tracker'!$M29:$Z29,0,GF$4))</f>
        <v>0</v>
      </c>
      <c r="GG26" s="166">
        <f t="shared" ref="GG26" ca="1" si="1117">GF26-GH26</f>
        <v>0</v>
      </c>
      <c r="GH26" s="166">
        <f t="array" aca="1" ref="GH26" ca="1">SUM(IF(RIGHT(OFFSET('Vacation Tracker'!$M29:$Z29,0,GF$4))&lt;&gt;"O",IFERROR(--LEFT(OFFSET('Vacation Tracker'!$M29:$Z29,0,GF$4),LEN(OFFSET('Vacation Tracker'!$M29:$Z29,0,GF$4))-1),0)))</f>
        <v>0</v>
      </c>
      <c r="GI26" s="166">
        <f t="array" aca="1" ref="GI26" ca="1">SUM(IF(RIGHT(OFFSET('Vacation Tracker'!$M29:$Z29,0,GF$4))=GI$8,IFERROR(--LEFT(OFFSET('Vacation Tracker'!$M29:$Z29,0,GF$4),LEN(OFFSET('Vacation Tracker'!$M29:$Z29,0,GF$4))-1),0)))</f>
        <v>0</v>
      </c>
      <c r="GJ26" s="165">
        <f ca="1">SUM(OFFSET('Vacation Tracker'!$M29:$Z29,0,GJ$4))</f>
        <v>0</v>
      </c>
      <c r="GK26" s="166">
        <f t="shared" ref="GK26" ca="1" si="1118">GJ26-GL26</f>
        <v>0</v>
      </c>
      <c r="GL26" s="166">
        <f t="array" aca="1" ref="GL26" ca="1">SUM(IF(RIGHT(OFFSET('Vacation Tracker'!$M29:$Z29,0,GJ$4))&lt;&gt;"O",IFERROR(--LEFT(OFFSET('Vacation Tracker'!$M29:$Z29,0,GJ$4),LEN(OFFSET('Vacation Tracker'!$M29:$Z29,0,GJ$4))-1),0)))</f>
        <v>0</v>
      </c>
      <c r="GM26" s="166">
        <f t="array" aca="1" ref="GM26" ca="1">SUM(IF(RIGHT(OFFSET('Vacation Tracker'!$M29:$Z29,0,GJ$4))=GM$8,IFERROR(--LEFT(OFFSET('Vacation Tracker'!$M29:$Z29,0,GJ$4),LEN(OFFSET('Vacation Tracker'!$M29:$Z29,0,GJ$4))-1),0)))</f>
        <v>0</v>
      </c>
      <c r="GN26" s="165">
        <f ca="1">SUM(OFFSET('Vacation Tracker'!$M29:$Z29,0,GN$4))</f>
        <v>0</v>
      </c>
      <c r="GO26" s="166">
        <f t="shared" ref="GO26" ca="1" si="1119">GN26-GP26</f>
        <v>0</v>
      </c>
      <c r="GP26" s="166">
        <f t="array" aca="1" ref="GP26" ca="1">SUM(IF(RIGHT(OFFSET('Vacation Tracker'!$M29:$Z29,0,GN$4))&lt;&gt;"O",IFERROR(--LEFT(OFFSET('Vacation Tracker'!$M29:$Z29,0,GN$4),LEN(OFFSET('Vacation Tracker'!$M29:$Z29,0,GN$4))-1),0)))</f>
        <v>0</v>
      </c>
      <c r="GQ26" s="166">
        <f t="array" aca="1" ref="GQ26" ca="1">SUM(IF(RIGHT(OFFSET('Vacation Tracker'!$M29:$Z29,0,GN$4))=GQ$8,IFERROR(--LEFT(OFFSET('Vacation Tracker'!$M29:$Z29,0,GN$4),LEN(OFFSET('Vacation Tracker'!$M29:$Z29,0,GN$4))-1),0)))</f>
        <v>0</v>
      </c>
      <c r="GR26" s="165">
        <f ca="1">SUM(OFFSET('Vacation Tracker'!$M29:$Z29,0,GR$4))</f>
        <v>0</v>
      </c>
      <c r="GS26" s="166">
        <f t="shared" ref="GS26" ca="1" si="1120">GR26-GT26</f>
        <v>0</v>
      </c>
      <c r="GT26" s="166">
        <f t="array" aca="1" ref="GT26" ca="1">SUM(IF(RIGHT(OFFSET('Vacation Tracker'!$M29:$Z29,0,GR$4))&lt;&gt;"O",IFERROR(--LEFT(OFFSET('Vacation Tracker'!$M29:$Z29,0,GR$4),LEN(OFFSET('Vacation Tracker'!$M29:$Z29,0,GR$4))-1),0)))</f>
        <v>0</v>
      </c>
      <c r="GU26" s="166">
        <f t="array" aca="1" ref="GU26" ca="1">SUM(IF(RIGHT(OFFSET('Vacation Tracker'!$M29:$Z29,0,GR$4))=GU$8,IFERROR(--LEFT(OFFSET('Vacation Tracker'!$M29:$Z29,0,GR$4),LEN(OFFSET('Vacation Tracker'!$M29:$Z29,0,GR$4))-1),0)))</f>
        <v>0</v>
      </c>
      <c r="GV26" s="165">
        <f ca="1">SUM(OFFSET('Vacation Tracker'!$M29:$Z29,0,GV$4))</f>
        <v>0</v>
      </c>
      <c r="GW26" s="166">
        <f t="shared" ref="GW26" ca="1" si="1121">GV26-GX26</f>
        <v>0</v>
      </c>
      <c r="GX26" s="166">
        <f t="array" aca="1" ref="GX26" ca="1">SUM(IF(RIGHT(OFFSET('Vacation Tracker'!$M29:$Z29,0,GV$4))&lt;&gt;"O",IFERROR(--LEFT(OFFSET('Vacation Tracker'!$M29:$Z29,0,GV$4),LEN(OFFSET('Vacation Tracker'!$M29:$Z29,0,GV$4))-1),0)))</f>
        <v>0</v>
      </c>
      <c r="GY26" s="166">
        <f t="array" aca="1" ref="GY26" ca="1">SUM(IF(RIGHT(OFFSET('Vacation Tracker'!$M29:$Z29,0,GV$4))=GY$8,IFERROR(--LEFT(OFFSET('Vacation Tracker'!$M29:$Z29,0,GV$4),LEN(OFFSET('Vacation Tracker'!$M29:$Z29,0,GV$4))-1),0)))</f>
        <v>0</v>
      </c>
      <c r="GZ26" s="165">
        <f ca="1">SUM(OFFSET('Vacation Tracker'!$M29:$Z29,0,GZ$4))</f>
        <v>0</v>
      </c>
      <c r="HA26" s="166">
        <f t="shared" ref="HA26" ca="1" si="1122">GZ26-HB26</f>
        <v>0</v>
      </c>
      <c r="HB26" s="166">
        <f t="array" aca="1" ref="HB26" ca="1">SUM(IF(RIGHT(OFFSET('Vacation Tracker'!$M29:$Z29,0,GZ$4))&lt;&gt;"O",IFERROR(--LEFT(OFFSET('Vacation Tracker'!$M29:$Z29,0,GZ$4),LEN(OFFSET('Vacation Tracker'!$M29:$Z29,0,GZ$4))-1),0)))</f>
        <v>0</v>
      </c>
      <c r="HC26" s="166">
        <f t="array" aca="1" ref="HC26" ca="1">SUM(IF(RIGHT(OFFSET('Vacation Tracker'!$M29:$Z29,0,GZ$4))=HC$8,IFERROR(--LEFT(OFFSET('Vacation Tracker'!$M29:$Z29,0,GZ$4),LEN(OFFSET('Vacation Tracker'!$M29:$Z29,0,GZ$4))-1),0)))</f>
        <v>0</v>
      </c>
      <c r="HD26" s="165">
        <f ca="1">SUM(OFFSET('Vacation Tracker'!$M29:$Z29,0,HD$4))</f>
        <v>0</v>
      </c>
      <c r="HE26" s="166">
        <f t="shared" ref="HE26" ca="1" si="1123">HD26-HF26</f>
        <v>0</v>
      </c>
      <c r="HF26" s="166">
        <f t="array" aca="1" ref="HF26" ca="1">SUM(IF(RIGHT(OFFSET('Vacation Tracker'!$M29:$Z29,0,HD$4))&lt;&gt;"O",IFERROR(--LEFT(OFFSET('Vacation Tracker'!$M29:$Z29,0,HD$4),LEN(OFFSET('Vacation Tracker'!$M29:$Z29,0,HD$4))-1),0)))</f>
        <v>0</v>
      </c>
      <c r="HG26" s="166">
        <f t="array" aca="1" ref="HG26" ca="1">SUM(IF(RIGHT(OFFSET('Vacation Tracker'!$M29:$Z29,0,HD$4))=HG$8,IFERROR(--LEFT(OFFSET('Vacation Tracker'!$M29:$Z29,0,HD$4),LEN(OFFSET('Vacation Tracker'!$M29:$Z29,0,HD$4))-1),0)))</f>
        <v>0</v>
      </c>
      <c r="HH26" s="165">
        <f ca="1">SUM(OFFSET('Vacation Tracker'!$M29:$Z29,0,HH$4))</f>
        <v>0</v>
      </c>
      <c r="HI26" s="166">
        <f t="shared" ref="HI26" ca="1" si="1124">HH26-HJ26</f>
        <v>0</v>
      </c>
      <c r="HJ26" s="166">
        <f t="array" aca="1" ref="HJ26" ca="1">SUM(IF(RIGHT(OFFSET('Vacation Tracker'!$M29:$Z29,0,HH$4))&lt;&gt;"O",IFERROR(--LEFT(OFFSET('Vacation Tracker'!$M29:$Z29,0,HH$4),LEN(OFFSET('Vacation Tracker'!$M29:$Z29,0,HH$4))-1),0)))</f>
        <v>0</v>
      </c>
      <c r="HK26" s="166">
        <f t="array" aca="1" ref="HK26" ca="1">SUM(IF(RIGHT(OFFSET('Vacation Tracker'!$M29:$Z29,0,HH$4))=HK$8,IFERROR(--LEFT(OFFSET('Vacation Tracker'!$M29:$Z29,0,HH$4),LEN(OFFSET('Vacation Tracker'!$M29:$Z29,0,HH$4))-1),0)))</f>
        <v>0</v>
      </c>
      <c r="HL26" s="165">
        <f ca="1">SUM(OFFSET('Vacation Tracker'!$M29:$Z29,0,HL$4))</f>
        <v>0</v>
      </c>
      <c r="HM26" s="166">
        <f t="shared" ref="HM26" ca="1" si="1125">HL26-HN26</f>
        <v>0</v>
      </c>
      <c r="HN26" s="166">
        <f t="array" aca="1" ref="HN26" ca="1">SUM(IF(RIGHT(OFFSET('Vacation Tracker'!$M29:$Z29,0,HL$4))&lt;&gt;"O",IFERROR(--LEFT(OFFSET('Vacation Tracker'!$M29:$Z29,0,HL$4),LEN(OFFSET('Vacation Tracker'!$M29:$Z29,0,HL$4))-1),0)))</f>
        <v>0</v>
      </c>
      <c r="HO26" s="166">
        <f t="array" aca="1" ref="HO26" ca="1">SUM(IF(RIGHT(OFFSET('Vacation Tracker'!$M29:$Z29,0,HL$4))=HO$8,IFERROR(--LEFT(OFFSET('Vacation Tracker'!$M29:$Z29,0,HL$4),LEN(OFFSET('Vacation Tracker'!$M29:$Z29,0,HL$4))-1),0)))</f>
        <v>0</v>
      </c>
      <c r="HP26" s="165">
        <f ca="1">SUM(OFFSET('Vacation Tracker'!$M29:$Z29,0,HP$4))</f>
        <v>0</v>
      </c>
      <c r="HQ26" s="166">
        <f t="shared" ref="HQ26" ca="1" si="1126">HP26-HR26</f>
        <v>0</v>
      </c>
      <c r="HR26" s="166">
        <f t="array" aca="1" ref="HR26" ca="1">SUM(IF(RIGHT(OFFSET('Vacation Tracker'!$M29:$Z29,0,HP$4))&lt;&gt;"O",IFERROR(--LEFT(OFFSET('Vacation Tracker'!$M29:$Z29,0,HP$4),LEN(OFFSET('Vacation Tracker'!$M29:$Z29,0,HP$4))-1),0)))</f>
        <v>0</v>
      </c>
      <c r="HS26" s="165">
        <f t="array" aca="1" ref="HS26" ca="1">SUM(IF(RIGHT(OFFSET('Vacation Tracker'!$M29:$Z29,0,HP$4))=HS$8,IFERROR(--LEFT(OFFSET('Vacation Tracker'!$M29:$Z29,0,HP$4),LEN(OFFSET('Vacation Tracker'!$M29:$Z29,0,HP$4))-1),0)))</f>
        <v>0</v>
      </c>
    </row>
    <row r="27" spans="2:227" ht="15" customHeight="1" x14ac:dyDescent="0.3">
      <c r="B27" s="162">
        <f>IF('Vacation Tracker'!B30&lt;&gt;"",'Vacation Tracker'!B30,"")</f>
        <v>19</v>
      </c>
      <c r="C27" s="163" t="str">
        <f>IF('Vacation Tracker'!C30&lt;&gt;"",'Vacation Tracker'!C30,"")</f>
        <v/>
      </c>
      <c r="D27" s="205" t="str">
        <f>IF('Vacation Tracker'!D30&lt;&gt;"",'Vacation Tracker'!D30,"")</f>
        <v/>
      </c>
      <c r="E27" s="205" t="str">
        <f>IF('Vacation Tracker'!E30&lt;&gt;"",'Vacation Tracker'!E30,"")</f>
        <v/>
      </c>
      <c r="F27" s="163" t="str">
        <f>IF('Vacation Tracker'!F30&lt;&gt;"",'Vacation Tracker'!F30,"")</f>
        <v/>
      </c>
      <c r="G27" s="163" t="str">
        <f>IF('Vacation Tracker'!G30&lt;&gt;"",'Vacation Tracker'!G30,"")</f>
        <v/>
      </c>
      <c r="H27" s="164" t="str">
        <f t="shared" si="258"/>
        <v/>
      </c>
      <c r="I27" s="164" t="str">
        <f t="shared" si="258"/>
        <v/>
      </c>
      <c r="J27" s="164" t="str">
        <f t="shared" si="258"/>
        <v/>
      </c>
      <c r="K27" s="164" t="str">
        <f t="shared" si="259"/>
        <v/>
      </c>
      <c r="L27" s="165">
        <f ca="1">SUM(OFFSET('Vacation Tracker'!$M30:$Z30,0,L$4))</f>
        <v>0</v>
      </c>
      <c r="M27" s="166">
        <f t="shared" ca="1" si="204"/>
        <v>0</v>
      </c>
      <c r="N27" s="166">
        <f t="array" aca="1" ref="N27" ca="1">SUM(IF(RIGHT(OFFSET('Vacation Tracker'!$M30:$Z30,0,L$4))&lt;&gt;"O",IFERROR(--LEFT(OFFSET('Vacation Tracker'!$M30:$Z30,0,L$4),LEN(OFFSET('Vacation Tracker'!$M30:$Z30,0,L$4))-1),0)))</f>
        <v>0</v>
      </c>
      <c r="O27" s="166">
        <f t="array" aca="1" ref="O27" ca="1">SUM(IF(RIGHT(OFFSET('Vacation Tracker'!$M30:$Z30,0,L$4))=O$8,IFERROR(--LEFT(OFFSET('Vacation Tracker'!$M30:$Z30,0,L$4),LEN(OFFSET('Vacation Tracker'!$M30:$Z30,0,L$4))-1),0)))</f>
        <v>0</v>
      </c>
      <c r="P27" s="165">
        <f ca="1">SUM(OFFSET('Vacation Tracker'!$M30:$Z30,0,P$4))</f>
        <v>0</v>
      </c>
      <c r="Q27" s="166">
        <f t="shared" ca="1" si="205"/>
        <v>0</v>
      </c>
      <c r="R27" s="166">
        <f t="array" aca="1" ref="R27" ca="1">SUM(IF(RIGHT(OFFSET('Vacation Tracker'!$M30:$Z30,0,P$4))&lt;&gt;"O",IFERROR(--LEFT(OFFSET('Vacation Tracker'!$M30:$Z30,0,P$4),LEN(OFFSET('Vacation Tracker'!$M30:$Z30,0,P$4))-1),0)))</f>
        <v>0</v>
      </c>
      <c r="S27" s="166">
        <f t="array" aca="1" ref="S27" ca="1">SUM(IF(RIGHT(OFFSET('Vacation Tracker'!$M30:$Z30,0,P$4))=S$8,IFERROR(--LEFT(OFFSET('Vacation Tracker'!$M30:$Z30,0,P$4),LEN(OFFSET('Vacation Tracker'!$M30:$Z30,0,P$4))-1),0)))</f>
        <v>0</v>
      </c>
      <c r="T27" s="165">
        <f ca="1">SUM(OFFSET('Vacation Tracker'!$M30:$Z30,0,T$4))</f>
        <v>0</v>
      </c>
      <c r="U27" s="166">
        <f t="shared" ca="1" si="206"/>
        <v>0</v>
      </c>
      <c r="V27" s="166">
        <f t="array" aca="1" ref="V27" ca="1">SUM(IF(RIGHT(OFFSET('Vacation Tracker'!$M30:$Z30,0,T$4))&lt;&gt;"O",IFERROR(--LEFT(OFFSET('Vacation Tracker'!$M30:$Z30,0,T$4),LEN(OFFSET('Vacation Tracker'!$M30:$Z30,0,T$4))-1),0)))</f>
        <v>0</v>
      </c>
      <c r="W27" s="166">
        <f t="array" aca="1" ref="W27" ca="1">SUM(IF(RIGHT(OFFSET('Vacation Tracker'!$M30:$Z30,0,T$4))=W$8,IFERROR(--LEFT(OFFSET('Vacation Tracker'!$M30:$Z30,0,T$4),LEN(OFFSET('Vacation Tracker'!$M30:$Z30,0,T$4))-1),0)))</f>
        <v>0</v>
      </c>
      <c r="X27" s="165">
        <f ca="1">SUM(OFFSET('Vacation Tracker'!$M30:$Z30,0,X$4))</f>
        <v>0</v>
      </c>
      <c r="Y27" s="166">
        <f t="shared" ref="Y27" ca="1" si="1127">X27-Z27</f>
        <v>0</v>
      </c>
      <c r="Z27" s="166">
        <f t="array" aca="1" ref="Z27" ca="1">SUM(IF(RIGHT(OFFSET('Vacation Tracker'!$M30:$Z30,0,X$4))&lt;&gt;"O",IFERROR(--LEFT(OFFSET('Vacation Tracker'!$M30:$Z30,0,X$4),LEN(OFFSET('Vacation Tracker'!$M30:$Z30,0,X$4))-1),0)))</f>
        <v>0</v>
      </c>
      <c r="AA27" s="166">
        <f t="array" aca="1" ref="AA27" ca="1">SUM(IF(RIGHT(OFFSET('Vacation Tracker'!$M30:$Z30,0,X$4))=AA$8,IFERROR(--LEFT(OFFSET('Vacation Tracker'!$M30:$Z30,0,X$4),LEN(OFFSET('Vacation Tracker'!$M30:$Z30,0,X$4))-1),0)))</f>
        <v>0</v>
      </c>
      <c r="AB27" s="165">
        <f ca="1">SUM(OFFSET('Vacation Tracker'!$M30:$Z30,0,AB$4))</f>
        <v>0</v>
      </c>
      <c r="AC27" s="166">
        <f t="shared" ref="AC27" ca="1" si="1128">AB27-AD27</f>
        <v>0</v>
      </c>
      <c r="AD27" s="166">
        <f t="array" aca="1" ref="AD27" ca="1">SUM(IF(RIGHT(OFFSET('Vacation Tracker'!$M30:$Z30,0,AB$4))&lt;&gt;"O",IFERROR(--LEFT(OFFSET('Vacation Tracker'!$M30:$Z30,0,AB$4),LEN(OFFSET('Vacation Tracker'!$M30:$Z30,0,AB$4))-1),0)))</f>
        <v>0</v>
      </c>
      <c r="AE27" s="166">
        <f t="array" aca="1" ref="AE27" ca="1">SUM(IF(RIGHT(OFFSET('Vacation Tracker'!$M30:$Z30,0,AB$4))=AE$8,IFERROR(--LEFT(OFFSET('Vacation Tracker'!$M30:$Z30,0,AB$4),LEN(OFFSET('Vacation Tracker'!$M30:$Z30,0,AB$4))-1),0)))</f>
        <v>0</v>
      </c>
      <c r="AF27" s="165">
        <f ca="1">SUM(OFFSET('Vacation Tracker'!$M30:$Z30,0,AF$4))</f>
        <v>0</v>
      </c>
      <c r="AG27" s="166">
        <f t="shared" ref="AG27" ca="1" si="1129">AF27-AH27</f>
        <v>0</v>
      </c>
      <c r="AH27" s="166">
        <f t="array" aca="1" ref="AH27" ca="1">SUM(IF(RIGHT(OFFSET('Vacation Tracker'!$M30:$Z30,0,AF$4))&lt;&gt;"O",IFERROR(--LEFT(OFFSET('Vacation Tracker'!$M30:$Z30,0,AF$4),LEN(OFFSET('Vacation Tracker'!$M30:$Z30,0,AF$4))-1),0)))</f>
        <v>0</v>
      </c>
      <c r="AI27" s="166">
        <f t="array" aca="1" ref="AI27" ca="1">SUM(IF(RIGHT(OFFSET('Vacation Tracker'!$M30:$Z30,0,AF$4))=AI$8,IFERROR(--LEFT(OFFSET('Vacation Tracker'!$M30:$Z30,0,AF$4),LEN(OFFSET('Vacation Tracker'!$M30:$Z30,0,AF$4))-1),0)))</f>
        <v>0</v>
      </c>
      <c r="AJ27" s="165">
        <f ca="1">SUM(OFFSET('Vacation Tracker'!$M30:$Z30,0,AJ$4))</f>
        <v>0</v>
      </c>
      <c r="AK27" s="166">
        <f t="shared" ref="AK27" ca="1" si="1130">AJ27-AL27</f>
        <v>0</v>
      </c>
      <c r="AL27" s="166">
        <f t="array" aca="1" ref="AL27" ca="1">SUM(IF(RIGHT(OFFSET('Vacation Tracker'!$M30:$Z30,0,AJ$4))&lt;&gt;"O",IFERROR(--LEFT(OFFSET('Vacation Tracker'!$M30:$Z30,0,AJ$4),LEN(OFFSET('Vacation Tracker'!$M30:$Z30,0,AJ$4))-1),0)))</f>
        <v>0</v>
      </c>
      <c r="AM27" s="166">
        <f t="array" aca="1" ref="AM27" ca="1">SUM(IF(RIGHT(OFFSET('Vacation Tracker'!$M30:$Z30,0,AJ$4))=AM$8,IFERROR(--LEFT(OFFSET('Vacation Tracker'!$M30:$Z30,0,AJ$4),LEN(OFFSET('Vacation Tracker'!$M30:$Z30,0,AJ$4))-1),0)))</f>
        <v>0</v>
      </c>
      <c r="AN27" s="165">
        <f ca="1">SUM(OFFSET('Vacation Tracker'!$M30:$Z30,0,AN$4))</f>
        <v>0</v>
      </c>
      <c r="AO27" s="166">
        <f t="shared" ref="AO27" ca="1" si="1131">AN27-AP27</f>
        <v>0</v>
      </c>
      <c r="AP27" s="166">
        <f t="array" aca="1" ref="AP27" ca="1">SUM(IF(RIGHT(OFFSET('Vacation Tracker'!$M30:$Z30,0,AN$4))&lt;&gt;"O",IFERROR(--LEFT(OFFSET('Vacation Tracker'!$M30:$Z30,0,AN$4),LEN(OFFSET('Vacation Tracker'!$M30:$Z30,0,AN$4))-1),0)))</f>
        <v>0</v>
      </c>
      <c r="AQ27" s="166">
        <f t="array" aca="1" ref="AQ27" ca="1">SUM(IF(RIGHT(OFFSET('Vacation Tracker'!$M30:$Z30,0,AN$4))=AQ$8,IFERROR(--LEFT(OFFSET('Vacation Tracker'!$M30:$Z30,0,AN$4),LEN(OFFSET('Vacation Tracker'!$M30:$Z30,0,AN$4))-1),0)))</f>
        <v>0</v>
      </c>
      <c r="AR27" s="165">
        <f ca="1">SUM(OFFSET('Vacation Tracker'!$M30:$Z30,0,AR$4))</f>
        <v>0</v>
      </c>
      <c r="AS27" s="166">
        <f t="shared" ref="AS27" ca="1" si="1132">AR27-AT27</f>
        <v>0</v>
      </c>
      <c r="AT27" s="166">
        <f t="array" aca="1" ref="AT27" ca="1">SUM(IF(RIGHT(OFFSET('Vacation Tracker'!$M30:$Z30,0,AR$4))&lt;&gt;"O",IFERROR(--LEFT(OFFSET('Vacation Tracker'!$M30:$Z30,0,AR$4),LEN(OFFSET('Vacation Tracker'!$M30:$Z30,0,AR$4))-1),0)))</f>
        <v>0</v>
      </c>
      <c r="AU27" s="166">
        <f t="array" aca="1" ref="AU27" ca="1">SUM(IF(RIGHT(OFFSET('Vacation Tracker'!$M30:$Z30,0,AR$4))=AU$8,IFERROR(--LEFT(OFFSET('Vacation Tracker'!$M30:$Z30,0,AR$4),LEN(OFFSET('Vacation Tracker'!$M30:$Z30,0,AR$4))-1),0)))</f>
        <v>0</v>
      </c>
      <c r="AV27" s="165">
        <f ca="1">SUM(OFFSET('Vacation Tracker'!$M30:$Z30,0,AV$4))</f>
        <v>0</v>
      </c>
      <c r="AW27" s="166">
        <f t="shared" ref="AW27" ca="1" si="1133">AV27-AX27</f>
        <v>0</v>
      </c>
      <c r="AX27" s="166">
        <f t="array" aca="1" ref="AX27" ca="1">SUM(IF(RIGHT(OFFSET('Vacation Tracker'!$M30:$Z30,0,AV$4))&lt;&gt;"O",IFERROR(--LEFT(OFFSET('Vacation Tracker'!$M30:$Z30,0,AV$4),LEN(OFFSET('Vacation Tracker'!$M30:$Z30,0,AV$4))-1),0)))</f>
        <v>0</v>
      </c>
      <c r="AY27" s="166">
        <f t="array" aca="1" ref="AY27" ca="1">SUM(IF(RIGHT(OFFSET('Vacation Tracker'!$M30:$Z30,0,AV$4))=AY$8,IFERROR(--LEFT(OFFSET('Vacation Tracker'!$M30:$Z30,0,AV$4),LEN(OFFSET('Vacation Tracker'!$M30:$Z30,0,AV$4))-1),0)))</f>
        <v>0</v>
      </c>
      <c r="AZ27" s="165">
        <f ca="1">SUM(OFFSET('Vacation Tracker'!$M30:$Z30,0,AZ$4))</f>
        <v>0</v>
      </c>
      <c r="BA27" s="166">
        <f t="shared" ref="BA27" ca="1" si="1134">AZ27-BB27</f>
        <v>0</v>
      </c>
      <c r="BB27" s="166">
        <f t="array" aca="1" ref="BB27" ca="1">SUM(IF(RIGHT(OFFSET('Vacation Tracker'!$M30:$Z30,0,AZ$4))&lt;&gt;"O",IFERROR(--LEFT(OFFSET('Vacation Tracker'!$M30:$Z30,0,AZ$4),LEN(OFFSET('Vacation Tracker'!$M30:$Z30,0,AZ$4))-1),0)))</f>
        <v>0</v>
      </c>
      <c r="BC27" s="166">
        <f t="array" aca="1" ref="BC27" ca="1">SUM(IF(RIGHT(OFFSET('Vacation Tracker'!$M30:$Z30,0,AZ$4))=BC$8,IFERROR(--LEFT(OFFSET('Vacation Tracker'!$M30:$Z30,0,AZ$4),LEN(OFFSET('Vacation Tracker'!$M30:$Z30,0,AZ$4))-1),0)))</f>
        <v>0</v>
      </c>
      <c r="BD27" s="165">
        <f ca="1">SUM(OFFSET('Vacation Tracker'!$M30:$Z30,0,BD$4))</f>
        <v>0</v>
      </c>
      <c r="BE27" s="166">
        <f t="shared" ref="BE27" ca="1" si="1135">BD27-BF27</f>
        <v>0</v>
      </c>
      <c r="BF27" s="166">
        <f t="array" aca="1" ref="BF27" ca="1">SUM(IF(RIGHT(OFFSET('Vacation Tracker'!$M30:$Z30,0,BD$4))&lt;&gt;"O",IFERROR(--LEFT(OFFSET('Vacation Tracker'!$M30:$Z30,0,BD$4),LEN(OFFSET('Vacation Tracker'!$M30:$Z30,0,BD$4))-1),0)))</f>
        <v>0</v>
      </c>
      <c r="BG27" s="166">
        <f t="array" aca="1" ref="BG27" ca="1">SUM(IF(RIGHT(OFFSET('Vacation Tracker'!$M30:$Z30,0,BD$4))=BG$8,IFERROR(--LEFT(OFFSET('Vacation Tracker'!$M30:$Z30,0,BD$4),LEN(OFFSET('Vacation Tracker'!$M30:$Z30,0,BD$4))-1),0)))</f>
        <v>0</v>
      </c>
      <c r="BH27" s="165">
        <f ca="1">SUM(OFFSET('Vacation Tracker'!$M30:$Z30,0,BH$4))</f>
        <v>0</v>
      </c>
      <c r="BI27" s="166">
        <f t="shared" ref="BI27" ca="1" si="1136">BH27-BJ27</f>
        <v>0</v>
      </c>
      <c r="BJ27" s="166">
        <f t="array" aca="1" ref="BJ27" ca="1">SUM(IF(RIGHT(OFFSET('Vacation Tracker'!$M30:$Z30,0,BH$4))&lt;&gt;"O",IFERROR(--LEFT(OFFSET('Vacation Tracker'!$M30:$Z30,0,BH$4),LEN(OFFSET('Vacation Tracker'!$M30:$Z30,0,BH$4))-1),0)))</f>
        <v>0</v>
      </c>
      <c r="BK27" s="166">
        <f t="array" aca="1" ref="BK27" ca="1">SUM(IF(RIGHT(OFFSET('Vacation Tracker'!$M30:$Z30,0,BH$4))=BK$8,IFERROR(--LEFT(OFFSET('Vacation Tracker'!$M30:$Z30,0,BH$4),LEN(OFFSET('Vacation Tracker'!$M30:$Z30,0,BH$4))-1),0)))</f>
        <v>0</v>
      </c>
      <c r="BL27" s="165">
        <f ca="1">SUM(OFFSET('Vacation Tracker'!$M30:$Z30,0,BL$4))</f>
        <v>0</v>
      </c>
      <c r="BM27" s="166">
        <f t="shared" ref="BM27" ca="1" si="1137">BL27-BN27</f>
        <v>0</v>
      </c>
      <c r="BN27" s="166">
        <f t="array" aca="1" ref="BN27" ca="1">SUM(IF(RIGHT(OFFSET('Vacation Tracker'!$M30:$Z30,0,BL$4))&lt;&gt;"O",IFERROR(--LEFT(OFFSET('Vacation Tracker'!$M30:$Z30,0,BL$4),LEN(OFFSET('Vacation Tracker'!$M30:$Z30,0,BL$4))-1),0)))</f>
        <v>0</v>
      </c>
      <c r="BO27" s="166">
        <f t="array" aca="1" ref="BO27" ca="1">SUM(IF(RIGHT(OFFSET('Vacation Tracker'!$M30:$Z30,0,BL$4))=BO$8,IFERROR(--LEFT(OFFSET('Vacation Tracker'!$M30:$Z30,0,BL$4),LEN(OFFSET('Vacation Tracker'!$M30:$Z30,0,BL$4))-1),0)))</f>
        <v>0</v>
      </c>
      <c r="BP27" s="165">
        <f ca="1">SUM(OFFSET('Vacation Tracker'!$M30:$Z30,0,BP$4))</f>
        <v>0</v>
      </c>
      <c r="BQ27" s="166">
        <f t="shared" ref="BQ27" ca="1" si="1138">BP27-BR27</f>
        <v>0</v>
      </c>
      <c r="BR27" s="166">
        <f t="array" aca="1" ref="BR27" ca="1">SUM(IF(RIGHT(OFFSET('Vacation Tracker'!$M30:$Z30,0,BP$4))&lt;&gt;"O",IFERROR(--LEFT(OFFSET('Vacation Tracker'!$M30:$Z30,0,BP$4),LEN(OFFSET('Vacation Tracker'!$M30:$Z30,0,BP$4))-1),0)))</f>
        <v>0</v>
      </c>
      <c r="BS27" s="166">
        <f t="array" aca="1" ref="BS27" ca="1">SUM(IF(RIGHT(OFFSET('Vacation Tracker'!$M30:$Z30,0,BP$4))=BS$8,IFERROR(--LEFT(OFFSET('Vacation Tracker'!$M30:$Z30,0,BP$4),LEN(OFFSET('Vacation Tracker'!$M30:$Z30,0,BP$4))-1),0)))</f>
        <v>0</v>
      </c>
      <c r="BT27" s="165">
        <f ca="1">SUM(OFFSET('Vacation Tracker'!$M30:$Z30,0,BT$4))</f>
        <v>0</v>
      </c>
      <c r="BU27" s="166">
        <f t="shared" ref="BU27" ca="1" si="1139">BT27-BV27</f>
        <v>0</v>
      </c>
      <c r="BV27" s="166">
        <f t="array" aca="1" ref="BV27" ca="1">SUM(IF(RIGHT(OFFSET('Vacation Tracker'!$M30:$Z30,0,BT$4))&lt;&gt;"O",IFERROR(--LEFT(OFFSET('Vacation Tracker'!$M30:$Z30,0,BT$4),LEN(OFFSET('Vacation Tracker'!$M30:$Z30,0,BT$4))-1),0)))</f>
        <v>0</v>
      </c>
      <c r="BW27" s="166">
        <f t="array" aca="1" ref="BW27" ca="1">SUM(IF(RIGHT(OFFSET('Vacation Tracker'!$M30:$Z30,0,BT$4))=BW$8,IFERROR(--LEFT(OFFSET('Vacation Tracker'!$M30:$Z30,0,BT$4),LEN(OFFSET('Vacation Tracker'!$M30:$Z30,0,BT$4))-1),0)))</f>
        <v>0</v>
      </c>
      <c r="BX27" s="165">
        <f ca="1">SUM(OFFSET('Vacation Tracker'!$M30:$Z30,0,BX$4))</f>
        <v>0</v>
      </c>
      <c r="BY27" s="166">
        <f t="shared" ref="BY27" ca="1" si="1140">BX27-BZ27</f>
        <v>0</v>
      </c>
      <c r="BZ27" s="166">
        <f t="array" aca="1" ref="BZ27" ca="1">SUM(IF(RIGHT(OFFSET('Vacation Tracker'!$M30:$Z30,0,BX$4))&lt;&gt;"O",IFERROR(--LEFT(OFFSET('Vacation Tracker'!$M30:$Z30,0,BX$4),LEN(OFFSET('Vacation Tracker'!$M30:$Z30,0,BX$4))-1),0)))</f>
        <v>0</v>
      </c>
      <c r="CA27" s="166">
        <f t="array" aca="1" ref="CA27" ca="1">SUM(IF(RIGHT(OFFSET('Vacation Tracker'!$M30:$Z30,0,BX$4))=CA$8,IFERROR(--LEFT(OFFSET('Vacation Tracker'!$M30:$Z30,0,BX$4),LEN(OFFSET('Vacation Tracker'!$M30:$Z30,0,BX$4))-1),0)))</f>
        <v>0</v>
      </c>
      <c r="CB27" s="165">
        <f ca="1">SUM(OFFSET('Vacation Tracker'!$M30:$Z30,0,CB$4))</f>
        <v>0</v>
      </c>
      <c r="CC27" s="166">
        <f t="shared" ref="CC27" ca="1" si="1141">CB27-CD27</f>
        <v>0</v>
      </c>
      <c r="CD27" s="166">
        <f t="array" aca="1" ref="CD27" ca="1">SUM(IF(RIGHT(OFFSET('Vacation Tracker'!$M30:$Z30,0,CB$4))&lt;&gt;"O",IFERROR(--LEFT(OFFSET('Vacation Tracker'!$M30:$Z30,0,CB$4),LEN(OFFSET('Vacation Tracker'!$M30:$Z30,0,CB$4))-1),0)))</f>
        <v>0</v>
      </c>
      <c r="CE27" s="166">
        <f t="array" aca="1" ref="CE27" ca="1">SUM(IF(RIGHT(OFFSET('Vacation Tracker'!$M30:$Z30,0,CB$4))=CE$8,IFERROR(--LEFT(OFFSET('Vacation Tracker'!$M30:$Z30,0,CB$4),LEN(OFFSET('Vacation Tracker'!$M30:$Z30,0,CB$4))-1),0)))</f>
        <v>0</v>
      </c>
      <c r="CF27" s="165">
        <f ca="1">SUM(OFFSET('Vacation Tracker'!$M30:$Z30,0,CF$4))</f>
        <v>0</v>
      </c>
      <c r="CG27" s="166">
        <f t="shared" ref="CG27" ca="1" si="1142">CF27-CH27</f>
        <v>0</v>
      </c>
      <c r="CH27" s="166">
        <f t="array" aca="1" ref="CH27" ca="1">SUM(IF(RIGHT(OFFSET('Vacation Tracker'!$M30:$Z30,0,CF$4))&lt;&gt;"O",IFERROR(--LEFT(OFFSET('Vacation Tracker'!$M30:$Z30,0,CF$4),LEN(OFFSET('Vacation Tracker'!$M30:$Z30,0,CF$4))-1),0)))</f>
        <v>0</v>
      </c>
      <c r="CI27" s="166">
        <f t="array" aca="1" ref="CI27" ca="1">SUM(IF(RIGHT(OFFSET('Vacation Tracker'!$M30:$Z30,0,CF$4))=CI$8,IFERROR(--LEFT(OFFSET('Vacation Tracker'!$M30:$Z30,0,CF$4),LEN(OFFSET('Vacation Tracker'!$M30:$Z30,0,CF$4))-1),0)))</f>
        <v>0</v>
      </c>
      <c r="CJ27" s="165">
        <f ca="1">SUM(OFFSET('Vacation Tracker'!$M30:$Z30,0,CJ$4))</f>
        <v>0</v>
      </c>
      <c r="CK27" s="166">
        <f t="shared" ref="CK27" ca="1" si="1143">CJ27-CL27</f>
        <v>0</v>
      </c>
      <c r="CL27" s="166">
        <f t="array" aca="1" ref="CL27" ca="1">SUM(IF(RIGHT(OFFSET('Vacation Tracker'!$M30:$Z30,0,CJ$4))&lt;&gt;"O",IFERROR(--LEFT(OFFSET('Vacation Tracker'!$M30:$Z30,0,CJ$4),LEN(OFFSET('Vacation Tracker'!$M30:$Z30,0,CJ$4))-1),0)))</f>
        <v>0</v>
      </c>
      <c r="CM27" s="166">
        <f t="array" aca="1" ref="CM27" ca="1">SUM(IF(RIGHT(OFFSET('Vacation Tracker'!$M30:$Z30,0,CJ$4))=CM$8,IFERROR(--LEFT(OFFSET('Vacation Tracker'!$M30:$Z30,0,CJ$4),LEN(OFFSET('Vacation Tracker'!$M30:$Z30,0,CJ$4))-1),0)))</f>
        <v>0</v>
      </c>
      <c r="CN27" s="165">
        <f ca="1">SUM(OFFSET('Vacation Tracker'!$M30:$Z30,0,CN$4))</f>
        <v>0</v>
      </c>
      <c r="CO27" s="166">
        <f t="shared" ref="CO27" ca="1" si="1144">CN27-CP27</f>
        <v>0</v>
      </c>
      <c r="CP27" s="166">
        <f t="array" aca="1" ref="CP27" ca="1">SUM(IF(RIGHT(OFFSET('Vacation Tracker'!$M30:$Z30,0,CN$4))&lt;&gt;"O",IFERROR(--LEFT(OFFSET('Vacation Tracker'!$M30:$Z30,0,CN$4),LEN(OFFSET('Vacation Tracker'!$M30:$Z30,0,CN$4))-1),0)))</f>
        <v>0</v>
      </c>
      <c r="CQ27" s="166">
        <f t="array" aca="1" ref="CQ27" ca="1">SUM(IF(RIGHT(OFFSET('Vacation Tracker'!$M30:$Z30,0,CN$4))=CQ$8,IFERROR(--LEFT(OFFSET('Vacation Tracker'!$M30:$Z30,0,CN$4),LEN(OFFSET('Vacation Tracker'!$M30:$Z30,0,CN$4))-1),0)))</f>
        <v>0</v>
      </c>
      <c r="CR27" s="165">
        <f ca="1">SUM(OFFSET('Vacation Tracker'!$M30:$Z30,0,CR$4))</f>
        <v>0</v>
      </c>
      <c r="CS27" s="166">
        <f t="shared" ref="CS27" ca="1" si="1145">CR27-CT27</f>
        <v>0</v>
      </c>
      <c r="CT27" s="166">
        <f t="array" aca="1" ref="CT27" ca="1">SUM(IF(RIGHT(OFFSET('Vacation Tracker'!$M30:$Z30,0,CR$4))&lt;&gt;"O",IFERROR(--LEFT(OFFSET('Vacation Tracker'!$M30:$Z30,0,CR$4),LEN(OFFSET('Vacation Tracker'!$M30:$Z30,0,CR$4))-1),0)))</f>
        <v>0</v>
      </c>
      <c r="CU27" s="166">
        <f t="array" aca="1" ref="CU27" ca="1">SUM(IF(RIGHT(OFFSET('Vacation Tracker'!$M30:$Z30,0,CR$4))=CU$8,IFERROR(--LEFT(OFFSET('Vacation Tracker'!$M30:$Z30,0,CR$4),LEN(OFFSET('Vacation Tracker'!$M30:$Z30,0,CR$4))-1),0)))</f>
        <v>0</v>
      </c>
      <c r="CV27" s="165">
        <f ca="1">SUM(OFFSET('Vacation Tracker'!$M30:$Z30,0,CV$4))</f>
        <v>0</v>
      </c>
      <c r="CW27" s="166">
        <f t="shared" ref="CW27" ca="1" si="1146">CV27-CX27</f>
        <v>0</v>
      </c>
      <c r="CX27" s="166">
        <f t="array" aca="1" ref="CX27" ca="1">SUM(IF(RIGHT(OFFSET('Vacation Tracker'!$M30:$Z30,0,CV$4))&lt;&gt;"O",IFERROR(--LEFT(OFFSET('Vacation Tracker'!$M30:$Z30,0,CV$4),LEN(OFFSET('Vacation Tracker'!$M30:$Z30,0,CV$4))-1),0)))</f>
        <v>0</v>
      </c>
      <c r="CY27" s="166">
        <f t="array" aca="1" ref="CY27" ca="1">SUM(IF(RIGHT(OFFSET('Vacation Tracker'!$M30:$Z30,0,CV$4))=CY$8,IFERROR(--LEFT(OFFSET('Vacation Tracker'!$M30:$Z30,0,CV$4),LEN(OFFSET('Vacation Tracker'!$M30:$Z30,0,CV$4))-1),0)))</f>
        <v>0</v>
      </c>
      <c r="CZ27" s="165">
        <f ca="1">SUM(OFFSET('Vacation Tracker'!$M30:$Z30,0,CZ$4))</f>
        <v>0</v>
      </c>
      <c r="DA27" s="166">
        <f t="shared" ref="DA27" ca="1" si="1147">CZ27-DB27</f>
        <v>0</v>
      </c>
      <c r="DB27" s="166">
        <f t="array" aca="1" ref="DB27" ca="1">SUM(IF(RIGHT(OFFSET('Vacation Tracker'!$M30:$Z30,0,CZ$4))&lt;&gt;"O",IFERROR(--LEFT(OFFSET('Vacation Tracker'!$M30:$Z30,0,CZ$4),LEN(OFFSET('Vacation Tracker'!$M30:$Z30,0,CZ$4))-1),0)))</f>
        <v>0</v>
      </c>
      <c r="DC27" s="166">
        <f t="array" aca="1" ref="DC27" ca="1">SUM(IF(RIGHT(OFFSET('Vacation Tracker'!$M30:$Z30,0,CZ$4))=DC$8,IFERROR(--LEFT(OFFSET('Vacation Tracker'!$M30:$Z30,0,CZ$4),LEN(OFFSET('Vacation Tracker'!$M30:$Z30,0,CZ$4))-1),0)))</f>
        <v>0</v>
      </c>
      <c r="DD27" s="165">
        <f ca="1">SUM(OFFSET('Vacation Tracker'!$M30:$Z30,0,DD$4))</f>
        <v>0</v>
      </c>
      <c r="DE27" s="166">
        <f t="shared" ref="DE27" ca="1" si="1148">DD27-DF27</f>
        <v>0</v>
      </c>
      <c r="DF27" s="166">
        <f t="array" aca="1" ref="DF27" ca="1">SUM(IF(RIGHT(OFFSET('Vacation Tracker'!$M30:$Z30,0,DD$4))&lt;&gt;"O",IFERROR(--LEFT(OFFSET('Vacation Tracker'!$M30:$Z30,0,DD$4),LEN(OFFSET('Vacation Tracker'!$M30:$Z30,0,DD$4))-1),0)))</f>
        <v>0</v>
      </c>
      <c r="DG27" s="166">
        <f t="array" aca="1" ref="DG27" ca="1">SUM(IF(RIGHT(OFFSET('Vacation Tracker'!$M30:$Z30,0,DD$4))=DG$8,IFERROR(--LEFT(OFFSET('Vacation Tracker'!$M30:$Z30,0,DD$4),LEN(OFFSET('Vacation Tracker'!$M30:$Z30,0,DD$4))-1),0)))</f>
        <v>0</v>
      </c>
      <c r="DH27" s="165">
        <f ca="1">SUM(OFFSET('Vacation Tracker'!$M30:$Z30,0,DH$4))</f>
        <v>0</v>
      </c>
      <c r="DI27" s="166">
        <f t="shared" ref="DI27" ca="1" si="1149">DH27-DJ27</f>
        <v>0</v>
      </c>
      <c r="DJ27" s="166">
        <f t="array" aca="1" ref="DJ27" ca="1">SUM(IF(RIGHT(OFFSET('Vacation Tracker'!$M30:$Z30,0,DH$4))&lt;&gt;"O",IFERROR(--LEFT(OFFSET('Vacation Tracker'!$M30:$Z30,0,DH$4),LEN(OFFSET('Vacation Tracker'!$M30:$Z30,0,DH$4))-1),0)))</f>
        <v>0</v>
      </c>
      <c r="DK27" s="166">
        <f t="array" aca="1" ref="DK27" ca="1">SUM(IF(RIGHT(OFFSET('Vacation Tracker'!$M30:$Z30,0,DH$4))=DK$8,IFERROR(--LEFT(OFFSET('Vacation Tracker'!$M30:$Z30,0,DH$4),LEN(OFFSET('Vacation Tracker'!$M30:$Z30,0,DH$4))-1),0)))</f>
        <v>0</v>
      </c>
      <c r="DL27" s="165">
        <f ca="1">SUM(OFFSET('Vacation Tracker'!$M30:$Z30,0,DL$4))</f>
        <v>0</v>
      </c>
      <c r="DM27" s="166">
        <f t="shared" ref="DM27" ca="1" si="1150">DL27-DN27</f>
        <v>0</v>
      </c>
      <c r="DN27" s="166">
        <f t="array" aca="1" ref="DN27" ca="1">SUM(IF(RIGHT(OFFSET('Vacation Tracker'!$M30:$Z30,0,DL$4))&lt;&gt;"O",IFERROR(--LEFT(OFFSET('Vacation Tracker'!$M30:$Z30,0,DL$4),LEN(OFFSET('Vacation Tracker'!$M30:$Z30,0,DL$4))-1),0)))</f>
        <v>0</v>
      </c>
      <c r="DO27" s="166">
        <f t="array" aca="1" ref="DO27" ca="1">SUM(IF(RIGHT(OFFSET('Vacation Tracker'!$M30:$Z30,0,DL$4))=DO$8,IFERROR(--LEFT(OFFSET('Vacation Tracker'!$M30:$Z30,0,DL$4),LEN(OFFSET('Vacation Tracker'!$M30:$Z30,0,DL$4))-1),0)))</f>
        <v>0</v>
      </c>
      <c r="DP27" s="165">
        <f ca="1">SUM(OFFSET('Vacation Tracker'!$M30:$Z30,0,DP$4))</f>
        <v>0</v>
      </c>
      <c r="DQ27" s="166">
        <f t="shared" ref="DQ27" ca="1" si="1151">DP27-DR27</f>
        <v>0</v>
      </c>
      <c r="DR27" s="166">
        <f t="array" aca="1" ref="DR27" ca="1">SUM(IF(RIGHT(OFFSET('Vacation Tracker'!$M30:$Z30,0,DP$4))&lt;&gt;"O",IFERROR(--LEFT(OFFSET('Vacation Tracker'!$M30:$Z30,0,DP$4),LEN(OFFSET('Vacation Tracker'!$M30:$Z30,0,DP$4))-1),0)))</f>
        <v>0</v>
      </c>
      <c r="DS27" s="166">
        <f t="array" aca="1" ref="DS27" ca="1">SUM(IF(RIGHT(OFFSET('Vacation Tracker'!$M30:$Z30,0,DP$4))=DS$8,IFERROR(--LEFT(OFFSET('Vacation Tracker'!$M30:$Z30,0,DP$4),LEN(OFFSET('Vacation Tracker'!$M30:$Z30,0,DP$4))-1),0)))</f>
        <v>0</v>
      </c>
      <c r="DT27" s="165">
        <f ca="1">SUM(OFFSET('Vacation Tracker'!$M30:$Z30,0,DT$4))</f>
        <v>0</v>
      </c>
      <c r="DU27" s="166">
        <f t="shared" ref="DU27" ca="1" si="1152">DT27-DV27</f>
        <v>0</v>
      </c>
      <c r="DV27" s="166">
        <f t="array" aca="1" ref="DV27" ca="1">SUM(IF(RIGHT(OFFSET('Vacation Tracker'!$M30:$Z30,0,DT$4))&lt;&gt;"O",IFERROR(--LEFT(OFFSET('Vacation Tracker'!$M30:$Z30,0,DT$4),LEN(OFFSET('Vacation Tracker'!$M30:$Z30,0,DT$4))-1),0)))</f>
        <v>0</v>
      </c>
      <c r="DW27" s="166">
        <f t="array" aca="1" ref="DW27" ca="1">SUM(IF(RIGHT(OFFSET('Vacation Tracker'!$M30:$Z30,0,DT$4))=DW$8,IFERROR(--LEFT(OFFSET('Vacation Tracker'!$M30:$Z30,0,DT$4),LEN(OFFSET('Vacation Tracker'!$M30:$Z30,0,DT$4))-1),0)))</f>
        <v>0</v>
      </c>
      <c r="DX27" s="165">
        <f ca="1">SUM(OFFSET('Vacation Tracker'!$M30:$Z30,0,DX$4))</f>
        <v>0</v>
      </c>
      <c r="DY27" s="166">
        <f t="shared" ref="DY27" ca="1" si="1153">DX27-DZ27</f>
        <v>0</v>
      </c>
      <c r="DZ27" s="166">
        <f t="array" aca="1" ref="DZ27" ca="1">SUM(IF(RIGHT(OFFSET('Vacation Tracker'!$M30:$Z30,0,DX$4))&lt;&gt;"O",IFERROR(--LEFT(OFFSET('Vacation Tracker'!$M30:$Z30,0,DX$4),LEN(OFFSET('Vacation Tracker'!$M30:$Z30,0,DX$4))-1),0)))</f>
        <v>0</v>
      </c>
      <c r="EA27" s="166">
        <f t="array" aca="1" ref="EA27" ca="1">SUM(IF(RIGHT(OFFSET('Vacation Tracker'!$M30:$Z30,0,DX$4))=EA$8,IFERROR(--LEFT(OFFSET('Vacation Tracker'!$M30:$Z30,0,DX$4),LEN(OFFSET('Vacation Tracker'!$M30:$Z30,0,DX$4))-1),0)))</f>
        <v>0</v>
      </c>
      <c r="EB27" s="165">
        <f ca="1">SUM(OFFSET('Vacation Tracker'!$M30:$Z30,0,EB$4))</f>
        <v>0</v>
      </c>
      <c r="EC27" s="166">
        <f t="shared" ref="EC27" ca="1" si="1154">EB27-ED27</f>
        <v>0</v>
      </c>
      <c r="ED27" s="166">
        <f t="array" aca="1" ref="ED27" ca="1">SUM(IF(RIGHT(OFFSET('Vacation Tracker'!$M30:$Z30,0,EB$4))&lt;&gt;"O",IFERROR(--LEFT(OFFSET('Vacation Tracker'!$M30:$Z30,0,EB$4),LEN(OFFSET('Vacation Tracker'!$M30:$Z30,0,EB$4))-1),0)))</f>
        <v>0</v>
      </c>
      <c r="EE27" s="166">
        <f t="array" aca="1" ref="EE27" ca="1">SUM(IF(RIGHT(OFFSET('Vacation Tracker'!$M30:$Z30,0,EB$4))=EE$8,IFERROR(--LEFT(OFFSET('Vacation Tracker'!$M30:$Z30,0,EB$4),LEN(OFFSET('Vacation Tracker'!$M30:$Z30,0,EB$4))-1),0)))</f>
        <v>0</v>
      </c>
      <c r="EF27" s="165">
        <f ca="1">SUM(OFFSET('Vacation Tracker'!$M30:$Z30,0,EF$4))</f>
        <v>0</v>
      </c>
      <c r="EG27" s="166">
        <f t="shared" ref="EG27" ca="1" si="1155">EF27-EH27</f>
        <v>0</v>
      </c>
      <c r="EH27" s="166">
        <f t="array" aca="1" ref="EH27" ca="1">SUM(IF(RIGHT(OFFSET('Vacation Tracker'!$M30:$Z30,0,EF$4))&lt;&gt;"O",IFERROR(--LEFT(OFFSET('Vacation Tracker'!$M30:$Z30,0,EF$4),LEN(OFFSET('Vacation Tracker'!$M30:$Z30,0,EF$4))-1),0)))</f>
        <v>0</v>
      </c>
      <c r="EI27" s="166">
        <f t="array" aca="1" ref="EI27" ca="1">SUM(IF(RIGHT(OFFSET('Vacation Tracker'!$M30:$Z30,0,EF$4))=EI$8,IFERROR(--LEFT(OFFSET('Vacation Tracker'!$M30:$Z30,0,EF$4),LEN(OFFSET('Vacation Tracker'!$M30:$Z30,0,EF$4))-1),0)))</f>
        <v>0</v>
      </c>
      <c r="EJ27" s="165">
        <f ca="1">SUM(OFFSET('Vacation Tracker'!$M30:$Z30,0,EJ$4))</f>
        <v>0</v>
      </c>
      <c r="EK27" s="166">
        <f t="shared" ref="EK27" ca="1" si="1156">EJ27-EL27</f>
        <v>0</v>
      </c>
      <c r="EL27" s="166">
        <f t="array" aca="1" ref="EL27" ca="1">SUM(IF(RIGHT(OFFSET('Vacation Tracker'!$M30:$Z30,0,EJ$4))&lt;&gt;"O",IFERROR(--LEFT(OFFSET('Vacation Tracker'!$M30:$Z30,0,EJ$4),LEN(OFFSET('Vacation Tracker'!$M30:$Z30,0,EJ$4))-1),0)))</f>
        <v>0</v>
      </c>
      <c r="EM27" s="166">
        <f t="array" aca="1" ref="EM27" ca="1">SUM(IF(RIGHT(OFFSET('Vacation Tracker'!$M30:$Z30,0,EJ$4))=EM$8,IFERROR(--LEFT(OFFSET('Vacation Tracker'!$M30:$Z30,0,EJ$4),LEN(OFFSET('Vacation Tracker'!$M30:$Z30,0,EJ$4))-1),0)))</f>
        <v>0</v>
      </c>
      <c r="EN27" s="165">
        <f ca="1">SUM(OFFSET('Vacation Tracker'!$M30:$Z30,0,EN$4))</f>
        <v>0</v>
      </c>
      <c r="EO27" s="166">
        <f t="shared" ref="EO27" ca="1" si="1157">EN27-EP27</f>
        <v>0</v>
      </c>
      <c r="EP27" s="166">
        <f t="array" aca="1" ref="EP27" ca="1">SUM(IF(RIGHT(OFFSET('Vacation Tracker'!$M30:$Z30,0,EN$4))&lt;&gt;"O",IFERROR(--LEFT(OFFSET('Vacation Tracker'!$M30:$Z30,0,EN$4),LEN(OFFSET('Vacation Tracker'!$M30:$Z30,0,EN$4))-1),0)))</f>
        <v>0</v>
      </c>
      <c r="EQ27" s="166">
        <f t="array" aca="1" ref="EQ27" ca="1">SUM(IF(RIGHT(OFFSET('Vacation Tracker'!$M30:$Z30,0,EN$4))=EQ$8,IFERROR(--LEFT(OFFSET('Vacation Tracker'!$M30:$Z30,0,EN$4),LEN(OFFSET('Vacation Tracker'!$M30:$Z30,0,EN$4))-1),0)))</f>
        <v>0</v>
      </c>
      <c r="ER27" s="165">
        <f ca="1">SUM(OFFSET('Vacation Tracker'!$M30:$Z30,0,ER$4))</f>
        <v>0</v>
      </c>
      <c r="ES27" s="166">
        <f t="shared" ref="ES27" ca="1" si="1158">ER27-ET27</f>
        <v>0</v>
      </c>
      <c r="ET27" s="166">
        <f t="array" aca="1" ref="ET27" ca="1">SUM(IF(RIGHT(OFFSET('Vacation Tracker'!$M30:$Z30,0,ER$4))&lt;&gt;"O",IFERROR(--LEFT(OFFSET('Vacation Tracker'!$M30:$Z30,0,ER$4),LEN(OFFSET('Vacation Tracker'!$M30:$Z30,0,ER$4))-1),0)))</f>
        <v>0</v>
      </c>
      <c r="EU27" s="166">
        <f t="array" aca="1" ref="EU27" ca="1">SUM(IF(RIGHT(OFFSET('Vacation Tracker'!$M30:$Z30,0,ER$4))=EU$8,IFERROR(--LEFT(OFFSET('Vacation Tracker'!$M30:$Z30,0,ER$4),LEN(OFFSET('Vacation Tracker'!$M30:$Z30,0,ER$4))-1),0)))</f>
        <v>0</v>
      </c>
      <c r="EV27" s="165">
        <f ca="1">SUM(OFFSET('Vacation Tracker'!$M30:$Z30,0,EV$4))</f>
        <v>0</v>
      </c>
      <c r="EW27" s="166">
        <f t="shared" ref="EW27" ca="1" si="1159">EV27-EX27</f>
        <v>0</v>
      </c>
      <c r="EX27" s="166">
        <f t="array" aca="1" ref="EX27" ca="1">SUM(IF(RIGHT(OFFSET('Vacation Tracker'!$M30:$Z30,0,EV$4))&lt;&gt;"O",IFERROR(--LEFT(OFFSET('Vacation Tracker'!$M30:$Z30,0,EV$4),LEN(OFFSET('Vacation Tracker'!$M30:$Z30,0,EV$4))-1),0)))</f>
        <v>0</v>
      </c>
      <c r="EY27" s="166">
        <f t="array" aca="1" ref="EY27" ca="1">SUM(IF(RIGHT(OFFSET('Vacation Tracker'!$M30:$Z30,0,EV$4))=EY$8,IFERROR(--LEFT(OFFSET('Vacation Tracker'!$M30:$Z30,0,EV$4),LEN(OFFSET('Vacation Tracker'!$M30:$Z30,0,EV$4))-1),0)))</f>
        <v>0</v>
      </c>
      <c r="EZ27" s="165">
        <f ca="1">SUM(OFFSET('Vacation Tracker'!$M30:$Z30,0,EZ$4))</f>
        <v>0</v>
      </c>
      <c r="FA27" s="166">
        <f t="shared" ref="FA27" ca="1" si="1160">EZ27-FB27</f>
        <v>0</v>
      </c>
      <c r="FB27" s="166">
        <f t="array" aca="1" ref="FB27" ca="1">SUM(IF(RIGHT(OFFSET('Vacation Tracker'!$M30:$Z30,0,EZ$4))&lt;&gt;"O",IFERROR(--LEFT(OFFSET('Vacation Tracker'!$M30:$Z30,0,EZ$4),LEN(OFFSET('Vacation Tracker'!$M30:$Z30,0,EZ$4))-1),0)))</f>
        <v>0</v>
      </c>
      <c r="FC27" s="166">
        <f t="array" aca="1" ref="FC27" ca="1">SUM(IF(RIGHT(OFFSET('Vacation Tracker'!$M30:$Z30,0,EZ$4))=FC$8,IFERROR(--LEFT(OFFSET('Vacation Tracker'!$M30:$Z30,0,EZ$4),LEN(OFFSET('Vacation Tracker'!$M30:$Z30,0,EZ$4))-1),0)))</f>
        <v>0</v>
      </c>
      <c r="FD27" s="165">
        <f ca="1">SUM(OFFSET('Vacation Tracker'!$M30:$Z30,0,FD$4))</f>
        <v>0</v>
      </c>
      <c r="FE27" s="166">
        <f t="shared" ref="FE27" ca="1" si="1161">FD27-FF27</f>
        <v>0</v>
      </c>
      <c r="FF27" s="166">
        <f t="array" aca="1" ref="FF27" ca="1">SUM(IF(RIGHT(OFFSET('Vacation Tracker'!$M30:$Z30,0,FD$4))&lt;&gt;"O",IFERROR(--LEFT(OFFSET('Vacation Tracker'!$M30:$Z30,0,FD$4),LEN(OFFSET('Vacation Tracker'!$M30:$Z30,0,FD$4))-1),0)))</f>
        <v>0</v>
      </c>
      <c r="FG27" s="166">
        <f t="array" aca="1" ref="FG27" ca="1">SUM(IF(RIGHT(OFFSET('Vacation Tracker'!$M30:$Z30,0,FD$4))=FG$8,IFERROR(--LEFT(OFFSET('Vacation Tracker'!$M30:$Z30,0,FD$4),LEN(OFFSET('Vacation Tracker'!$M30:$Z30,0,FD$4))-1),0)))</f>
        <v>0</v>
      </c>
      <c r="FH27" s="165">
        <f ca="1">SUM(OFFSET('Vacation Tracker'!$M30:$Z30,0,FH$4))</f>
        <v>0</v>
      </c>
      <c r="FI27" s="166">
        <f t="shared" ref="FI27" ca="1" si="1162">FH27-FJ27</f>
        <v>0</v>
      </c>
      <c r="FJ27" s="166">
        <f t="array" aca="1" ref="FJ27" ca="1">SUM(IF(RIGHT(OFFSET('Vacation Tracker'!$M30:$Z30,0,FH$4))&lt;&gt;"O",IFERROR(--LEFT(OFFSET('Vacation Tracker'!$M30:$Z30,0,FH$4),LEN(OFFSET('Vacation Tracker'!$M30:$Z30,0,FH$4))-1),0)))</f>
        <v>0</v>
      </c>
      <c r="FK27" s="166">
        <f t="array" aca="1" ref="FK27" ca="1">SUM(IF(RIGHT(OFFSET('Vacation Tracker'!$M30:$Z30,0,FH$4))=FK$8,IFERROR(--LEFT(OFFSET('Vacation Tracker'!$M30:$Z30,0,FH$4),LEN(OFFSET('Vacation Tracker'!$M30:$Z30,0,FH$4))-1),0)))</f>
        <v>0</v>
      </c>
      <c r="FL27" s="165">
        <f ca="1">SUM(OFFSET('Vacation Tracker'!$M30:$Z30,0,FL$4))</f>
        <v>0</v>
      </c>
      <c r="FM27" s="166">
        <f t="shared" ref="FM27" ca="1" si="1163">FL27-FN27</f>
        <v>0</v>
      </c>
      <c r="FN27" s="166">
        <f t="array" aca="1" ref="FN27" ca="1">SUM(IF(RIGHT(OFFSET('Vacation Tracker'!$M30:$Z30,0,FL$4))&lt;&gt;"O",IFERROR(--LEFT(OFFSET('Vacation Tracker'!$M30:$Z30,0,FL$4),LEN(OFFSET('Vacation Tracker'!$M30:$Z30,0,FL$4))-1),0)))</f>
        <v>0</v>
      </c>
      <c r="FO27" s="166">
        <f t="array" aca="1" ref="FO27" ca="1">SUM(IF(RIGHT(OFFSET('Vacation Tracker'!$M30:$Z30,0,FL$4))=FO$8,IFERROR(--LEFT(OFFSET('Vacation Tracker'!$M30:$Z30,0,FL$4),LEN(OFFSET('Vacation Tracker'!$M30:$Z30,0,FL$4))-1),0)))</f>
        <v>0</v>
      </c>
      <c r="FP27" s="165">
        <f ca="1">SUM(OFFSET('Vacation Tracker'!$M30:$Z30,0,FP$4))</f>
        <v>0</v>
      </c>
      <c r="FQ27" s="166">
        <f t="shared" ref="FQ27" ca="1" si="1164">FP27-FR27</f>
        <v>0</v>
      </c>
      <c r="FR27" s="166">
        <f t="array" aca="1" ref="FR27" ca="1">SUM(IF(RIGHT(OFFSET('Vacation Tracker'!$M30:$Z30,0,FP$4))&lt;&gt;"O",IFERROR(--LEFT(OFFSET('Vacation Tracker'!$M30:$Z30,0,FP$4),LEN(OFFSET('Vacation Tracker'!$M30:$Z30,0,FP$4))-1),0)))</f>
        <v>0</v>
      </c>
      <c r="FS27" s="166">
        <f t="array" aca="1" ref="FS27" ca="1">SUM(IF(RIGHT(OFFSET('Vacation Tracker'!$M30:$Z30,0,FP$4))=FS$8,IFERROR(--LEFT(OFFSET('Vacation Tracker'!$M30:$Z30,0,FP$4),LEN(OFFSET('Vacation Tracker'!$M30:$Z30,0,FP$4))-1),0)))</f>
        <v>0</v>
      </c>
      <c r="FT27" s="165">
        <f ca="1">SUM(OFFSET('Vacation Tracker'!$M30:$Z30,0,FT$4))</f>
        <v>0</v>
      </c>
      <c r="FU27" s="166">
        <f t="shared" ref="FU27" ca="1" si="1165">FT27-FV27</f>
        <v>0</v>
      </c>
      <c r="FV27" s="166">
        <f t="array" aca="1" ref="FV27" ca="1">SUM(IF(RIGHT(OFFSET('Vacation Tracker'!$M30:$Z30,0,FT$4))&lt;&gt;"O",IFERROR(--LEFT(OFFSET('Vacation Tracker'!$M30:$Z30,0,FT$4),LEN(OFFSET('Vacation Tracker'!$M30:$Z30,0,FT$4))-1),0)))</f>
        <v>0</v>
      </c>
      <c r="FW27" s="166">
        <f t="array" aca="1" ref="FW27" ca="1">SUM(IF(RIGHT(OFFSET('Vacation Tracker'!$M30:$Z30,0,FT$4))=FW$8,IFERROR(--LEFT(OFFSET('Vacation Tracker'!$M30:$Z30,0,FT$4),LEN(OFFSET('Vacation Tracker'!$M30:$Z30,0,FT$4))-1),0)))</f>
        <v>0</v>
      </c>
      <c r="FX27" s="165">
        <f ca="1">SUM(OFFSET('Vacation Tracker'!$M30:$Z30,0,FX$4))</f>
        <v>0</v>
      </c>
      <c r="FY27" s="166">
        <f t="shared" ref="FY27" ca="1" si="1166">FX27-FZ27</f>
        <v>0</v>
      </c>
      <c r="FZ27" s="166">
        <f t="array" aca="1" ref="FZ27" ca="1">SUM(IF(RIGHT(OFFSET('Vacation Tracker'!$M30:$Z30,0,FX$4))&lt;&gt;"O",IFERROR(--LEFT(OFFSET('Vacation Tracker'!$M30:$Z30,0,FX$4),LEN(OFFSET('Vacation Tracker'!$M30:$Z30,0,FX$4))-1),0)))</f>
        <v>0</v>
      </c>
      <c r="GA27" s="166">
        <f t="array" aca="1" ref="GA27" ca="1">SUM(IF(RIGHT(OFFSET('Vacation Tracker'!$M30:$Z30,0,FX$4))=GA$8,IFERROR(--LEFT(OFFSET('Vacation Tracker'!$M30:$Z30,0,FX$4),LEN(OFFSET('Vacation Tracker'!$M30:$Z30,0,FX$4))-1),0)))</f>
        <v>0</v>
      </c>
      <c r="GB27" s="165">
        <f ca="1">SUM(OFFSET('Vacation Tracker'!$M30:$Z30,0,GB$4))</f>
        <v>0</v>
      </c>
      <c r="GC27" s="166">
        <f t="shared" ref="GC27" ca="1" si="1167">GB27-GD27</f>
        <v>0</v>
      </c>
      <c r="GD27" s="166">
        <f t="array" aca="1" ref="GD27" ca="1">SUM(IF(RIGHT(OFFSET('Vacation Tracker'!$M30:$Z30,0,GB$4))&lt;&gt;"O",IFERROR(--LEFT(OFFSET('Vacation Tracker'!$M30:$Z30,0,GB$4),LEN(OFFSET('Vacation Tracker'!$M30:$Z30,0,GB$4))-1),0)))</f>
        <v>0</v>
      </c>
      <c r="GE27" s="166">
        <f t="array" aca="1" ref="GE27" ca="1">SUM(IF(RIGHT(OFFSET('Vacation Tracker'!$M30:$Z30,0,GB$4))=GE$8,IFERROR(--LEFT(OFFSET('Vacation Tracker'!$M30:$Z30,0,GB$4),LEN(OFFSET('Vacation Tracker'!$M30:$Z30,0,GB$4))-1),0)))</f>
        <v>0</v>
      </c>
      <c r="GF27" s="165">
        <f ca="1">SUM(OFFSET('Vacation Tracker'!$M30:$Z30,0,GF$4))</f>
        <v>0</v>
      </c>
      <c r="GG27" s="166">
        <f t="shared" ref="GG27" ca="1" si="1168">GF27-GH27</f>
        <v>0</v>
      </c>
      <c r="GH27" s="166">
        <f t="array" aca="1" ref="GH27" ca="1">SUM(IF(RIGHT(OFFSET('Vacation Tracker'!$M30:$Z30,0,GF$4))&lt;&gt;"O",IFERROR(--LEFT(OFFSET('Vacation Tracker'!$M30:$Z30,0,GF$4),LEN(OFFSET('Vacation Tracker'!$M30:$Z30,0,GF$4))-1),0)))</f>
        <v>0</v>
      </c>
      <c r="GI27" s="166">
        <f t="array" aca="1" ref="GI27" ca="1">SUM(IF(RIGHT(OFFSET('Vacation Tracker'!$M30:$Z30,0,GF$4))=GI$8,IFERROR(--LEFT(OFFSET('Vacation Tracker'!$M30:$Z30,0,GF$4),LEN(OFFSET('Vacation Tracker'!$M30:$Z30,0,GF$4))-1),0)))</f>
        <v>0</v>
      </c>
      <c r="GJ27" s="165">
        <f ca="1">SUM(OFFSET('Vacation Tracker'!$M30:$Z30,0,GJ$4))</f>
        <v>0</v>
      </c>
      <c r="GK27" s="166">
        <f t="shared" ref="GK27" ca="1" si="1169">GJ27-GL27</f>
        <v>0</v>
      </c>
      <c r="GL27" s="166">
        <f t="array" aca="1" ref="GL27" ca="1">SUM(IF(RIGHT(OFFSET('Vacation Tracker'!$M30:$Z30,0,GJ$4))&lt;&gt;"O",IFERROR(--LEFT(OFFSET('Vacation Tracker'!$M30:$Z30,0,GJ$4),LEN(OFFSET('Vacation Tracker'!$M30:$Z30,0,GJ$4))-1),0)))</f>
        <v>0</v>
      </c>
      <c r="GM27" s="166">
        <f t="array" aca="1" ref="GM27" ca="1">SUM(IF(RIGHT(OFFSET('Vacation Tracker'!$M30:$Z30,0,GJ$4))=GM$8,IFERROR(--LEFT(OFFSET('Vacation Tracker'!$M30:$Z30,0,GJ$4),LEN(OFFSET('Vacation Tracker'!$M30:$Z30,0,GJ$4))-1),0)))</f>
        <v>0</v>
      </c>
      <c r="GN27" s="165">
        <f ca="1">SUM(OFFSET('Vacation Tracker'!$M30:$Z30,0,GN$4))</f>
        <v>0</v>
      </c>
      <c r="GO27" s="166">
        <f t="shared" ref="GO27" ca="1" si="1170">GN27-GP27</f>
        <v>0</v>
      </c>
      <c r="GP27" s="166">
        <f t="array" aca="1" ref="GP27" ca="1">SUM(IF(RIGHT(OFFSET('Vacation Tracker'!$M30:$Z30,0,GN$4))&lt;&gt;"O",IFERROR(--LEFT(OFFSET('Vacation Tracker'!$M30:$Z30,0,GN$4),LEN(OFFSET('Vacation Tracker'!$M30:$Z30,0,GN$4))-1),0)))</f>
        <v>0</v>
      </c>
      <c r="GQ27" s="166">
        <f t="array" aca="1" ref="GQ27" ca="1">SUM(IF(RIGHT(OFFSET('Vacation Tracker'!$M30:$Z30,0,GN$4))=GQ$8,IFERROR(--LEFT(OFFSET('Vacation Tracker'!$M30:$Z30,0,GN$4),LEN(OFFSET('Vacation Tracker'!$M30:$Z30,0,GN$4))-1),0)))</f>
        <v>0</v>
      </c>
      <c r="GR27" s="165">
        <f ca="1">SUM(OFFSET('Vacation Tracker'!$M30:$Z30,0,GR$4))</f>
        <v>0</v>
      </c>
      <c r="GS27" s="166">
        <f t="shared" ref="GS27" ca="1" si="1171">GR27-GT27</f>
        <v>0</v>
      </c>
      <c r="GT27" s="166">
        <f t="array" aca="1" ref="GT27" ca="1">SUM(IF(RIGHT(OFFSET('Vacation Tracker'!$M30:$Z30,0,GR$4))&lt;&gt;"O",IFERROR(--LEFT(OFFSET('Vacation Tracker'!$M30:$Z30,0,GR$4),LEN(OFFSET('Vacation Tracker'!$M30:$Z30,0,GR$4))-1),0)))</f>
        <v>0</v>
      </c>
      <c r="GU27" s="166">
        <f t="array" aca="1" ref="GU27" ca="1">SUM(IF(RIGHT(OFFSET('Vacation Tracker'!$M30:$Z30,0,GR$4))=GU$8,IFERROR(--LEFT(OFFSET('Vacation Tracker'!$M30:$Z30,0,GR$4),LEN(OFFSET('Vacation Tracker'!$M30:$Z30,0,GR$4))-1),0)))</f>
        <v>0</v>
      </c>
      <c r="GV27" s="165">
        <f ca="1">SUM(OFFSET('Vacation Tracker'!$M30:$Z30,0,GV$4))</f>
        <v>0</v>
      </c>
      <c r="GW27" s="166">
        <f t="shared" ref="GW27" ca="1" si="1172">GV27-GX27</f>
        <v>0</v>
      </c>
      <c r="GX27" s="166">
        <f t="array" aca="1" ref="GX27" ca="1">SUM(IF(RIGHT(OFFSET('Vacation Tracker'!$M30:$Z30,0,GV$4))&lt;&gt;"O",IFERROR(--LEFT(OFFSET('Vacation Tracker'!$M30:$Z30,0,GV$4),LEN(OFFSET('Vacation Tracker'!$M30:$Z30,0,GV$4))-1),0)))</f>
        <v>0</v>
      </c>
      <c r="GY27" s="166">
        <f t="array" aca="1" ref="GY27" ca="1">SUM(IF(RIGHT(OFFSET('Vacation Tracker'!$M30:$Z30,0,GV$4))=GY$8,IFERROR(--LEFT(OFFSET('Vacation Tracker'!$M30:$Z30,0,GV$4),LEN(OFFSET('Vacation Tracker'!$M30:$Z30,0,GV$4))-1),0)))</f>
        <v>0</v>
      </c>
      <c r="GZ27" s="165">
        <f ca="1">SUM(OFFSET('Vacation Tracker'!$M30:$Z30,0,GZ$4))</f>
        <v>0</v>
      </c>
      <c r="HA27" s="166">
        <f t="shared" ref="HA27" ca="1" si="1173">GZ27-HB27</f>
        <v>0</v>
      </c>
      <c r="HB27" s="166">
        <f t="array" aca="1" ref="HB27" ca="1">SUM(IF(RIGHT(OFFSET('Vacation Tracker'!$M30:$Z30,0,GZ$4))&lt;&gt;"O",IFERROR(--LEFT(OFFSET('Vacation Tracker'!$M30:$Z30,0,GZ$4),LEN(OFFSET('Vacation Tracker'!$M30:$Z30,0,GZ$4))-1),0)))</f>
        <v>0</v>
      </c>
      <c r="HC27" s="166">
        <f t="array" aca="1" ref="HC27" ca="1">SUM(IF(RIGHT(OFFSET('Vacation Tracker'!$M30:$Z30,0,GZ$4))=HC$8,IFERROR(--LEFT(OFFSET('Vacation Tracker'!$M30:$Z30,0,GZ$4),LEN(OFFSET('Vacation Tracker'!$M30:$Z30,0,GZ$4))-1),0)))</f>
        <v>0</v>
      </c>
      <c r="HD27" s="165">
        <f ca="1">SUM(OFFSET('Vacation Tracker'!$M30:$Z30,0,HD$4))</f>
        <v>0</v>
      </c>
      <c r="HE27" s="166">
        <f t="shared" ref="HE27" ca="1" si="1174">HD27-HF27</f>
        <v>0</v>
      </c>
      <c r="HF27" s="166">
        <f t="array" aca="1" ref="HF27" ca="1">SUM(IF(RIGHT(OFFSET('Vacation Tracker'!$M30:$Z30,0,HD$4))&lt;&gt;"O",IFERROR(--LEFT(OFFSET('Vacation Tracker'!$M30:$Z30,0,HD$4),LEN(OFFSET('Vacation Tracker'!$M30:$Z30,0,HD$4))-1),0)))</f>
        <v>0</v>
      </c>
      <c r="HG27" s="166">
        <f t="array" aca="1" ref="HG27" ca="1">SUM(IF(RIGHT(OFFSET('Vacation Tracker'!$M30:$Z30,0,HD$4))=HG$8,IFERROR(--LEFT(OFFSET('Vacation Tracker'!$M30:$Z30,0,HD$4),LEN(OFFSET('Vacation Tracker'!$M30:$Z30,0,HD$4))-1),0)))</f>
        <v>0</v>
      </c>
      <c r="HH27" s="165">
        <f ca="1">SUM(OFFSET('Vacation Tracker'!$M30:$Z30,0,HH$4))</f>
        <v>0</v>
      </c>
      <c r="HI27" s="166">
        <f t="shared" ref="HI27" ca="1" si="1175">HH27-HJ27</f>
        <v>0</v>
      </c>
      <c r="HJ27" s="166">
        <f t="array" aca="1" ref="HJ27" ca="1">SUM(IF(RIGHT(OFFSET('Vacation Tracker'!$M30:$Z30,0,HH$4))&lt;&gt;"O",IFERROR(--LEFT(OFFSET('Vacation Tracker'!$M30:$Z30,0,HH$4),LEN(OFFSET('Vacation Tracker'!$M30:$Z30,0,HH$4))-1),0)))</f>
        <v>0</v>
      </c>
      <c r="HK27" s="166">
        <f t="array" aca="1" ref="HK27" ca="1">SUM(IF(RIGHT(OFFSET('Vacation Tracker'!$M30:$Z30,0,HH$4))=HK$8,IFERROR(--LEFT(OFFSET('Vacation Tracker'!$M30:$Z30,0,HH$4),LEN(OFFSET('Vacation Tracker'!$M30:$Z30,0,HH$4))-1),0)))</f>
        <v>0</v>
      </c>
      <c r="HL27" s="165">
        <f ca="1">SUM(OFFSET('Vacation Tracker'!$M30:$Z30,0,HL$4))</f>
        <v>0</v>
      </c>
      <c r="HM27" s="166">
        <f t="shared" ref="HM27" ca="1" si="1176">HL27-HN27</f>
        <v>0</v>
      </c>
      <c r="HN27" s="166">
        <f t="array" aca="1" ref="HN27" ca="1">SUM(IF(RIGHT(OFFSET('Vacation Tracker'!$M30:$Z30,0,HL$4))&lt;&gt;"O",IFERROR(--LEFT(OFFSET('Vacation Tracker'!$M30:$Z30,0,HL$4),LEN(OFFSET('Vacation Tracker'!$M30:$Z30,0,HL$4))-1),0)))</f>
        <v>0</v>
      </c>
      <c r="HO27" s="166">
        <f t="array" aca="1" ref="HO27" ca="1">SUM(IF(RIGHT(OFFSET('Vacation Tracker'!$M30:$Z30,0,HL$4))=HO$8,IFERROR(--LEFT(OFFSET('Vacation Tracker'!$M30:$Z30,0,HL$4),LEN(OFFSET('Vacation Tracker'!$M30:$Z30,0,HL$4))-1),0)))</f>
        <v>0</v>
      </c>
      <c r="HP27" s="165">
        <f ca="1">SUM(OFFSET('Vacation Tracker'!$M30:$Z30,0,HP$4))</f>
        <v>0</v>
      </c>
      <c r="HQ27" s="166">
        <f t="shared" ref="HQ27" ca="1" si="1177">HP27-HR27</f>
        <v>0</v>
      </c>
      <c r="HR27" s="166">
        <f t="array" aca="1" ref="HR27" ca="1">SUM(IF(RIGHT(OFFSET('Vacation Tracker'!$M30:$Z30,0,HP$4))&lt;&gt;"O",IFERROR(--LEFT(OFFSET('Vacation Tracker'!$M30:$Z30,0,HP$4),LEN(OFFSET('Vacation Tracker'!$M30:$Z30,0,HP$4))-1),0)))</f>
        <v>0</v>
      </c>
      <c r="HS27" s="165">
        <f t="array" aca="1" ref="HS27" ca="1">SUM(IF(RIGHT(OFFSET('Vacation Tracker'!$M30:$Z30,0,HP$4))=HS$8,IFERROR(--LEFT(OFFSET('Vacation Tracker'!$M30:$Z30,0,HP$4),LEN(OFFSET('Vacation Tracker'!$M30:$Z30,0,HP$4))-1),0)))</f>
        <v>0</v>
      </c>
    </row>
    <row r="28" spans="2:227" ht="15" customHeight="1" x14ac:dyDescent="0.3">
      <c r="B28" s="162">
        <f>IF('Vacation Tracker'!B31&lt;&gt;"",'Vacation Tracker'!B31,"")</f>
        <v>20</v>
      </c>
      <c r="C28" s="163" t="str">
        <f>IF('Vacation Tracker'!C31&lt;&gt;"",'Vacation Tracker'!C31,"")</f>
        <v/>
      </c>
      <c r="D28" s="205" t="str">
        <f>IF('Vacation Tracker'!D31&lt;&gt;"",'Vacation Tracker'!D31,"")</f>
        <v/>
      </c>
      <c r="E28" s="205" t="str">
        <f>IF('Vacation Tracker'!E31&lt;&gt;"",'Vacation Tracker'!E31,"")</f>
        <v/>
      </c>
      <c r="F28" s="163" t="str">
        <f>IF('Vacation Tracker'!F31&lt;&gt;"",'Vacation Tracker'!F31,"")</f>
        <v/>
      </c>
      <c r="G28" s="163" t="str">
        <f>IF('Vacation Tracker'!G31&lt;&gt;"",'Vacation Tracker'!G31,"")</f>
        <v/>
      </c>
      <c r="H28" s="164" t="str">
        <f t="shared" si="258"/>
        <v/>
      </c>
      <c r="I28" s="164" t="str">
        <f t="shared" si="258"/>
        <v/>
      </c>
      <c r="J28" s="164" t="str">
        <f t="shared" si="258"/>
        <v/>
      </c>
      <c r="K28" s="164" t="str">
        <f t="shared" si="259"/>
        <v/>
      </c>
      <c r="L28" s="165">
        <f ca="1">SUM(OFFSET('Vacation Tracker'!$M31:$Z31,0,L$4))</f>
        <v>0</v>
      </c>
      <c r="M28" s="166">
        <f t="shared" ca="1" si="204"/>
        <v>0</v>
      </c>
      <c r="N28" s="166">
        <f t="array" aca="1" ref="N28" ca="1">SUM(IF(RIGHT(OFFSET('Vacation Tracker'!$M31:$Z31,0,L$4))&lt;&gt;"O",IFERROR(--LEFT(OFFSET('Vacation Tracker'!$M31:$Z31,0,L$4),LEN(OFFSET('Vacation Tracker'!$M31:$Z31,0,L$4))-1),0)))</f>
        <v>0</v>
      </c>
      <c r="O28" s="166">
        <f t="array" aca="1" ref="O28" ca="1">SUM(IF(RIGHT(OFFSET('Vacation Tracker'!$M31:$Z31,0,L$4))=O$8,IFERROR(--LEFT(OFFSET('Vacation Tracker'!$M31:$Z31,0,L$4),LEN(OFFSET('Vacation Tracker'!$M31:$Z31,0,L$4))-1),0)))</f>
        <v>0</v>
      </c>
      <c r="P28" s="165">
        <f ca="1">SUM(OFFSET('Vacation Tracker'!$M31:$Z31,0,P$4))</f>
        <v>0</v>
      </c>
      <c r="Q28" s="166">
        <f t="shared" ca="1" si="205"/>
        <v>0</v>
      </c>
      <c r="R28" s="166">
        <f t="array" aca="1" ref="R28" ca="1">SUM(IF(RIGHT(OFFSET('Vacation Tracker'!$M31:$Z31,0,P$4))&lt;&gt;"O",IFERROR(--LEFT(OFFSET('Vacation Tracker'!$M31:$Z31,0,P$4),LEN(OFFSET('Vacation Tracker'!$M31:$Z31,0,P$4))-1),0)))</f>
        <v>0</v>
      </c>
      <c r="S28" s="166">
        <f t="array" aca="1" ref="S28" ca="1">SUM(IF(RIGHT(OFFSET('Vacation Tracker'!$M31:$Z31,0,P$4))=S$8,IFERROR(--LEFT(OFFSET('Vacation Tracker'!$M31:$Z31,0,P$4),LEN(OFFSET('Vacation Tracker'!$M31:$Z31,0,P$4))-1),0)))</f>
        <v>0</v>
      </c>
      <c r="T28" s="165">
        <f ca="1">SUM(OFFSET('Vacation Tracker'!$M31:$Z31,0,T$4))</f>
        <v>0</v>
      </c>
      <c r="U28" s="166">
        <f t="shared" ca="1" si="206"/>
        <v>0</v>
      </c>
      <c r="V28" s="166">
        <f t="array" aca="1" ref="V28" ca="1">SUM(IF(RIGHT(OFFSET('Vacation Tracker'!$M31:$Z31,0,T$4))&lt;&gt;"O",IFERROR(--LEFT(OFFSET('Vacation Tracker'!$M31:$Z31,0,T$4),LEN(OFFSET('Vacation Tracker'!$M31:$Z31,0,T$4))-1),0)))</f>
        <v>0</v>
      </c>
      <c r="W28" s="166">
        <f t="array" aca="1" ref="W28" ca="1">SUM(IF(RIGHT(OFFSET('Vacation Tracker'!$M31:$Z31,0,T$4))=W$8,IFERROR(--LEFT(OFFSET('Vacation Tracker'!$M31:$Z31,0,T$4),LEN(OFFSET('Vacation Tracker'!$M31:$Z31,0,T$4))-1),0)))</f>
        <v>0</v>
      </c>
      <c r="X28" s="165">
        <f ca="1">SUM(OFFSET('Vacation Tracker'!$M31:$Z31,0,X$4))</f>
        <v>0</v>
      </c>
      <c r="Y28" s="166">
        <f t="shared" ref="Y28" ca="1" si="1178">X28-Z28</f>
        <v>0</v>
      </c>
      <c r="Z28" s="166">
        <f t="array" aca="1" ref="Z28" ca="1">SUM(IF(RIGHT(OFFSET('Vacation Tracker'!$M31:$Z31,0,X$4))&lt;&gt;"O",IFERROR(--LEFT(OFFSET('Vacation Tracker'!$M31:$Z31,0,X$4),LEN(OFFSET('Vacation Tracker'!$M31:$Z31,0,X$4))-1),0)))</f>
        <v>0</v>
      </c>
      <c r="AA28" s="166">
        <f t="array" aca="1" ref="AA28" ca="1">SUM(IF(RIGHT(OFFSET('Vacation Tracker'!$M31:$Z31,0,X$4))=AA$8,IFERROR(--LEFT(OFFSET('Vacation Tracker'!$M31:$Z31,0,X$4),LEN(OFFSET('Vacation Tracker'!$M31:$Z31,0,X$4))-1),0)))</f>
        <v>0</v>
      </c>
      <c r="AB28" s="165">
        <f ca="1">SUM(OFFSET('Vacation Tracker'!$M31:$Z31,0,AB$4))</f>
        <v>0</v>
      </c>
      <c r="AC28" s="166">
        <f t="shared" ref="AC28" ca="1" si="1179">AB28-AD28</f>
        <v>0</v>
      </c>
      <c r="AD28" s="166">
        <f t="array" aca="1" ref="AD28" ca="1">SUM(IF(RIGHT(OFFSET('Vacation Tracker'!$M31:$Z31,0,AB$4))&lt;&gt;"O",IFERROR(--LEFT(OFFSET('Vacation Tracker'!$M31:$Z31,0,AB$4),LEN(OFFSET('Vacation Tracker'!$M31:$Z31,0,AB$4))-1),0)))</f>
        <v>0</v>
      </c>
      <c r="AE28" s="166">
        <f t="array" aca="1" ref="AE28" ca="1">SUM(IF(RIGHT(OFFSET('Vacation Tracker'!$M31:$Z31,0,AB$4))=AE$8,IFERROR(--LEFT(OFFSET('Vacation Tracker'!$M31:$Z31,0,AB$4),LEN(OFFSET('Vacation Tracker'!$M31:$Z31,0,AB$4))-1),0)))</f>
        <v>0</v>
      </c>
      <c r="AF28" s="165">
        <f ca="1">SUM(OFFSET('Vacation Tracker'!$M31:$Z31,0,AF$4))</f>
        <v>0</v>
      </c>
      <c r="AG28" s="166">
        <f t="shared" ref="AG28" ca="1" si="1180">AF28-AH28</f>
        <v>0</v>
      </c>
      <c r="AH28" s="166">
        <f t="array" aca="1" ref="AH28" ca="1">SUM(IF(RIGHT(OFFSET('Vacation Tracker'!$M31:$Z31,0,AF$4))&lt;&gt;"O",IFERROR(--LEFT(OFFSET('Vacation Tracker'!$M31:$Z31,0,AF$4),LEN(OFFSET('Vacation Tracker'!$M31:$Z31,0,AF$4))-1),0)))</f>
        <v>0</v>
      </c>
      <c r="AI28" s="166">
        <f t="array" aca="1" ref="AI28" ca="1">SUM(IF(RIGHT(OFFSET('Vacation Tracker'!$M31:$Z31,0,AF$4))=AI$8,IFERROR(--LEFT(OFFSET('Vacation Tracker'!$M31:$Z31,0,AF$4),LEN(OFFSET('Vacation Tracker'!$M31:$Z31,0,AF$4))-1),0)))</f>
        <v>0</v>
      </c>
      <c r="AJ28" s="165">
        <f ca="1">SUM(OFFSET('Vacation Tracker'!$M31:$Z31,0,AJ$4))</f>
        <v>0</v>
      </c>
      <c r="AK28" s="166">
        <f t="shared" ref="AK28" ca="1" si="1181">AJ28-AL28</f>
        <v>0</v>
      </c>
      <c r="AL28" s="166">
        <f t="array" aca="1" ref="AL28" ca="1">SUM(IF(RIGHT(OFFSET('Vacation Tracker'!$M31:$Z31,0,AJ$4))&lt;&gt;"O",IFERROR(--LEFT(OFFSET('Vacation Tracker'!$M31:$Z31,0,AJ$4),LEN(OFFSET('Vacation Tracker'!$M31:$Z31,0,AJ$4))-1),0)))</f>
        <v>0</v>
      </c>
      <c r="AM28" s="166">
        <f t="array" aca="1" ref="AM28" ca="1">SUM(IF(RIGHT(OFFSET('Vacation Tracker'!$M31:$Z31,0,AJ$4))=AM$8,IFERROR(--LEFT(OFFSET('Vacation Tracker'!$M31:$Z31,0,AJ$4),LEN(OFFSET('Vacation Tracker'!$M31:$Z31,0,AJ$4))-1),0)))</f>
        <v>0</v>
      </c>
      <c r="AN28" s="165">
        <f ca="1">SUM(OFFSET('Vacation Tracker'!$M31:$Z31,0,AN$4))</f>
        <v>0</v>
      </c>
      <c r="AO28" s="166">
        <f t="shared" ref="AO28" ca="1" si="1182">AN28-AP28</f>
        <v>0</v>
      </c>
      <c r="AP28" s="166">
        <f t="array" aca="1" ref="AP28" ca="1">SUM(IF(RIGHT(OFFSET('Vacation Tracker'!$M31:$Z31,0,AN$4))&lt;&gt;"O",IFERROR(--LEFT(OFFSET('Vacation Tracker'!$M31:$Z31,0,AN$4),LEN(OFFSET('Vacation Tracker'!$M31:$Z31,0,AN$4))-1),0)))</f>
        <v>0</v>
      </c>
      <c r="AQ28" s="166">
        <f t="array" aca="1" ref="AQ28" ca="1">SUM(IF(RIGHT(OFFSET('Vacation Tracker'!$M31:$Z31,0,AN$4))=AQ$8,IFERROR(--LEFT(OFFSET('Vacation Tracker'!$M31:$Z31,0,AN$4),LEN(OFFSET('Vacation Tracker'!$M31:$Z31,0,AN$4))-1),0)))</f>
        <v>0</v>
      </c>
      <c r="AR28" s="165">
        <f ca="1">SUM(OFFSET('Vacation Tracker'!$M31:$Z31,0,AR$4))</f>
        <v>0</v>
      </c>
      <c r="AS28" s="166">
        <f t="shared" ref="AS28" ca="1" si="1183">AR28-AT28</f>
        <v>0</v>
      </c>
      <c r="AT28" s="166">
        <f t="array" aca="1" ref="AT28" ca="1">SUM(IF(RIGHT(OFFSET('Vacation Tracker'!$M31:$Z31,0,AR$4))&lt;&gt;"O",IFERROR(--LEFT(OFFSET('Vacation Tracker'!$M31:$Z31,0,AR$4),LEN(OFFSET('Vacation Tracker'!$M31:$Z31,0,AR$4))-1),0)))</f>
        <v>0</v>
      </c>
      <c r="AU28" s="166">
        <f t="array" aca="1" ref="AU28" ca="1">SUM(IF(RIGHT(OFFSET('Vacation Tracker'!$M31:$Z31,0,AR$4))=AU$8,IFERROR(--LEFT(OFFSET('Vacation Tracker'!$M31:$Z31,0,AR$4),LEN(OFFSET('Vacation Tracker'!$M31:$Z31,0,AR$4))-1),0)))</f>
        <v>0</v>
      </c>
      <c r="AV28" s="165">
        <f ca="1">SUM(OFFSET('Vacation Tracker'!$M31:$Z31,0,AV$4))</f>
        <v>0</v>
      </c>
      <c r="AW28" s="166">
        <f t="shared" ref="AW28" ca="1" si="1184">AV28-AX28</f>
        <v>0</v>
      </c>
      <c r="AX28" s="166">
        <f t="array" aca="1" ref="AX28" ca="1">SUM(IF(RIGHT(OFFSET('Vacation Tracker'!$M31:$Z31,0,AV$4))&lt;&gt;"O",IFERROR(--LEFT(OFFSET('Vacation Tracker'!$M31:$Z31,0,AV$4),LEN(OFFSET('Vacation Tracker'!$M31:$Z31,0,AV$4))-1),0)))</f>
        <v>0</v>
      </c>
      <c r="AY28" s="166">
        <f t="array" aca="1" ref="AY28" ca="1">SUM(IF(RIGHT(OFFSET('Vacation Tracker'!$M31:$Z31,0,AV$4))=AY$8,IFERROR(--LEFT(OFFSET('Vacation Tracker'!$M31:$Z31,0,AV$4),LEN(OFFSET('Vacation Tracker'!$M31:$Z31,0,AV$4))-1),0)))</f>
        <v>0</v>
      </c>
      <c r="AZ28" s="165">
        <f ca="1">SUM(OFFSET('Vacation Tracker'!$M31:$Z31,0,AZ$4))</f>
        <v>0</v>
      </c>
      <c r="BA28" s="166">
        <f t="shared" ref="BA28" ca="1" si="1185">AZ28-BB28</f>
        <v>0</v>
      </c>
      <c r="BB28" s="166">
        <f t="array" aca="1" ref="BB28" ca="1">SUM(IF(RIGHT(OFFSET('Vacation Tracker'!$M31:$Z31,0,AZ$4))&lt;&gt;"O",IFERROR(--LEFT(OFFSET('Vacation Tracker'!$M31:$Z31,0,AZ$4),LEN(OFFSET('Vacation Tracker'!$M31:$Z31,0,AZ$4))-1),0)))</f>
        <v>0</v>
      </c>
      <c r="BC28" s="166">
        <f t="array" aca="1" ref="BC28" ca="1">SUM(IF(RIGHT(OFFSET('Vacation Tracker'!$M31:$Z31,0,AZ$4))=BC$8,IFERROR(--LEFT(OFFSET('Vacation Tracker'!$M31:$Z31,0,AZ$4),LEN(OFFSET('Vacation Tracker'!$M31:$Z31,0,AZ$4))-1),0)))</f>
        <v>0</v>
      </c>
      <c r="BD28" s="165">
        <f ca="1">SUM(OFFSET('Vacation Tracker'!$M31:$Z31,0,BD$4))</f>
        <v>0</v>
      </c>
      <c r="BE28" s="166">
        <f t="shared" ref="BE28" ca="1" si="1186">BD28-BF28</f>
        <v>0</v>
      </c>
      <c r="BF28" s="166">
        <f t="array" aca="1" ref="BF28" ca="1">SUM(IF(RIGHT(OFFSET('Vacation Tracker'!$M31:$Z31,0,BD$4))&lt;&gt;"O",IFERROR(--LEFT(OFFSET('Vacation Tracker'!$M31:$Z31,0,BD$4),LEN(OFFSET('Vacation Tracker'!$M31:$Z31,0,BD$4))-1),0)))</f>
        <v>0</v>
      </c>
      <c r="BG28" s="166">
        <f t="array" aca="1" ref="BG28" ca="1">SUM(IF(RIGHT(OFFSET('Vacation Tracker'!$M31:$Z31,0,BD$4))=BG$8,IFERROR(--LEFT(OFFSET('Vacation Tracker'!$M31:$Z31,0,BD$4),LEN(OFFSET('Vacation Tracker'!$M31:$Z31,0,BD$4))-1),0)))</f>
        <v>0</v>
      </c>
      <c r="BH28" s="165">
        <f ca="1">SUM(OFFSET('Vacation Tracker'!$M31:$Z31,0,BH$4))</f>
        <v>0</v>
      </c>
      <c r="BI28" s="166">
        <f t="shared" ref="BI28" ca="1" si="1187">BH28-BJ28</f>
        <v>0</v>
      </c>
      <c r="BJ28" s="166">
        <f t="array" aca="1" ref="BJ28" ca="1">SUM(IF(RIGHT(OFFSET('Vacation Tracker'!$M31:$Z31,0,BH$4))&lt;&gt;"O",IFERROR(--LEFT(OFFSET('Vacation Tracker'!$M31:$Z31,0,BH$4),LEN(OFFSET('Vacation Tracker'!$M31:$Z31,0,BH$4))-1),0)))</f>
        <v>0</v>
      </c>
      <c r="BK28" s="166">
        <f t="array" aca="1" ref="BK28" ca="1">SUM(IF(RIGHT(OFFSET('Vacation Tracker'!$M31:$Z31,0,BH$4))=BK$8,IFERROR(--LEFT(OFFSET('Vacation Tracker'!$M31:$Z31,0,BH$4),LEN(OFFSET('Vacation Tracker'!$M31:$Z31,0,BH$4))-1),0)))</f>
        <v>0</v>
      </c>
      <c r="BL28" s="165">
        <f ca="1">SUM(OFFSET('Vacation Tracker'!$M31:$Z31,0,BL$4))</f>
        <v>0</v>
      </c>
      <c r="BM28" s="166">
        <f t="shared" ref="BM28" ca="1" si="1188">BL28-BN28</f>
        <v>0</v>
      </c>
      <c r="BN28" s="166">
        <f t="array" aca="1" ref="BN28" ca="1">SUM(IF(RIGHT(OFFSET('Vacation Tracker'!$M31:$Z31,0,BL$4))&lt;&gt;"O",IFERROR(--LEFT(OFFSET('Vacation Tracker'!$M31:$Z31,0,BL$4),LEN(OFFSET('Vacation Tracker'!$M31:$Z31,0,BL$4))-1),0)))</f>
        <v>0</v>
      </c>
      <c r="BO28" s="166">
        <f t="array" aca="1" ref="BO28" ca="1">SUM(IF(RIGHT(OFFSET('Vacation Tracker'!$M31:$Z31,0,BL$4))=BO$8,IFERROR(--LEFT(OFFSET('Vacation Tracker'!$M31:$Z31,0,BL$4),LEN(OFFSET('Vacation Tracker'!$M31:$Z31,0,BL$4))-1),0)))</f>
        <v>0</v>
      </c>
      <c r="BP28" s="165">
        <f ca="1">SUM(OFFSET('Vacation Tracker'!$M31:$Z31,0,BP$4))</f>
        <v>0</v>
      </c>
      <c r="BQ28" s="166">
        <f t="shared" ref="BQ28" ca="1" si="1189">BP28-BR28</f>
        <v>0</v>
      </c>
      <c r="BR28" s="166">
        <f t="array" aca="1" ref="BR28" ca="1">SUM(IF(RIGHT(OFFSET('Vacation Tracker'!$M31:$Z31,0,BP$4))&lt;&gt;"O",IFERROR(--LEFT(OFFSET('Vacation Tracker'!$M31:$Z31,0,BP$4),LEN(OFFSET('Vacation Tracker'!$M31:$Z31,0,BP$4))-1),0)))</f>
        <v>0</v>
      </c>
      <c r="BS28" s="166">
        <f t="array" aca="1" ref="BS28" ca="1">SUM(IF(RIGHT(OFFSET('Vacation Tracker'!$M31:$Z31,0,BP$4))=BS$8,IFERROR(--LEFT(OFFSET('Vacation Tracker'!$M31:$Z31,0,BP$4),LEN(OFFSET('Vacation Tracker'!$M31:$Z31,0,BP$4))-1),0)))</f>
        <v>0</v>
      </c>
      <c r="BT28" s="165">
        <f ca="1">SUM(OFFSET('Vacation Tracker'!$M31:$Z31,0,BT$4))</f>
        <v>0</v>
      </c>
      <c r="BU28" s="166">
        <f t="shared" ref="BU28" ca="1" si="1190">BT28-BV28</f>
        <v>0</v>
      </c>
      <c r="BV28" s="166">
        <f t="array" aca="1" ref="BV28" ca="1">SUM(IF(RIGHT(OFFSET('Vacation Tracker'!$M31:$Z31,0,BT$4))&lt;&gt;"O",IFERROR(--LEFT(OFFSET('Vacation Tracker'!$M31:$Z31,0,BT$4),LEN(OFFSET('Vacation Tracker'!$M31:$Z31,0,BT$4))-1),0)))</f>
        <v>0</v>
      </c>
      <c r="BW28" s="166">
        <f t="array" aca="1" ref="BW28" ca="1">SUM(IF(RIGHT(OFFSET('Vacation Tracker'!$M31:$Z31,0,BT$4))=BW$8,IFERROR(--LEFT(OFFSET('Vacation Tracker'!$M31:$Z31,0,BT$4),LEN(OFFSET('Vacation Tracker'!$M31:$Z31,0,BT$4))-1),0)))</f>
        <v>0</v>
      </c>
      <c r="BX28" s="165">
        <f ca="1">SUM(OFFSET('Vacation Tracker'!$M31:$Z31,0,BX$4))</f>
        <v>0</v>
      </c>
      <c r="BY28" s="166">
        <f t="shared" ref="BY28" ca="1" si="1191">BX28-BZ28</f>
        <v>0</v>
      </c>
      <c r="BZ28" s="166">
        <f t="array" aca="1" ref="BZ28" ca="1">SUM(IF(RIGHT(OFFSET('Vacation Tracker'!$M31:$Z31,0,BX$4))&lt;&gt;"O",IFERROR(--LEFT(OFFSET('Vacation Tracker'!$M31:$Z31,0,BX$4),LEN(OFFSET('Vacation Tracker'!$M31:$Z31,0,BX$4))-1),0)))</f>
        <v>0</v>
      </c>
      <c r="CA28" s="166">
        <f t="array" aca="1" ref="CA28" ca="1">SUM(IF(RIGHT(OFFSET('Vacation Tracker'!$M31:$Z31,0,BX$4))=CA$8,IFERROR(--LEFT(OFFSET('Vacation Tracker'!$M31:$Z31,0,BX$4),LEN(OFFSET('Vacation Tracker'!$M31:$Z31,0,BX$4))-1),0)))</f>
        <v>0</v>
      </c>
      <c r="CB28" s="165">
        <f ca="1">SUM(OFFSET('Vacation Tracker'!$M31:$Z31,0,CB$4))</f>
        <v>0</v>
      </c>
      <c r="CC28" s="166">
        <f t="shared" ref="CC28" ca="1" si="1192">CB28-CD28</f>
        <v>0</v>
      </c>
      <c r="CD28" s="166">
        <f t="array" aca="1" ref="CD28" ca="1">SUM(IF(RIGHT(OFFSET('Vacation Tracker'!$M31:$Z31,0,CB$4))&lt;&gt;"O",IFERROR(--LEFT(OFFSET('Vacation Tracker'!$M31:$Z31,0,CB$4),LEN(OFFSET('Vacation Tracker'!$M31:$Z31,0,CB$4))-1),0)))</f>
        <v>0</v>
      </c>
      <c r="CE28" s="166">
        <f t="array" aca="1" ref="CE28" ca="1">SUM(IF(RIGHT(OFFSET('Vacation Tracker'!$M31:$Z31,0,CB$4))=CE$8,IFERROR(--LEFT(OFFSET('Vacation Tracker'!$M31:$Z31,0,CB$4),LEN(OFFSET('Vacation Tracker'!$M31:$Z31,0,CB$4))-1),0)))</f>
        <v>0</v>
      </c>
      <c r="CF28" s="165">
        <f ca="1">SUM(OFFSET('Vacation Tracker'!$M31:$Z31,0,CF$4))</f>
        <v>0</v>
      </c>
      <c r="CG28" s="166">
        <f t="shared" ref="CG28" ca="1" si="1193">CF28-CH28</f>
        <v>0</v>
      </c>
      <c r="CH28" s="166">
        <f t="array" aca="1" ref="CH28" ca="1">SUM(IF(RIGHT(OFFSET('Vacation Tracker'!$M31:$Z31,0,CF$4))&lt;&gt;"O",IFERROR(--LEFT(OFFSET('Vacation Tracker'!$M31:$Z31,0,CF$4),LEN(OFFSET('Vacation Tracker'!$M31:$Z31,0,CF$4))-1),0)))</f>
        <v>0</v>
      </c>
      <c r="CI28" s="166">
        <f t="array" aca="1" ref="CI28" ca="1">SUM(IF(RIGHT(OFFSET('Vacation Tracker'!$M31:$Z31,0,CF$4))=CI$8,IFERROR(--LEFT(OFFSET('Vacation Tracker'!$M31:$Z31,0,CF$4),LEN(OFFSET('Vacation Tracker'!$M31:$Z31,0,CF$4))-1),0)))</f>
        <v>0</v>
      </c>
      <c r="CJ28" s="165">
        <f ca="1">SUM(OFFSET('Vacation Tracker'!$M31:$Z31,0,CJ$4))</f>
        <v>0</v>
      </c>
      <c r="CK28" s="166">
        <f t="shared" ref="CK28" ca="1" si="1194">CJ28-CL28</f>
        <v>0</v>
      </c>
      <c r="CL28" s="166">
        <f t="array" aca="1" ref="CL28" ca="1">SUM(IF(RIGHT(OFFSET('Vacation Tracker'!$M31:$Z31,0,CJ$4))&lt;&gt;"O",IFERROR(--LEFT(OFFSET('Vacation Tracker'!$M31:$Z31,0,CJ$4),LEN(OFFSET('Vacation Tracker'!$M31:$Z31,0,CJ$4))-1),0)))</f>
        <v>0</v>
      </c>
      <c r="CM28" s="166">
        <f t="array" aca="1" ref="CM28" ca="1">SUM(IF(RIGHT(OFFSET('Vacation Tracker'!$M31:$Z31,0,CJ$4))=CM$8,IFERROR(--LEFT(OFFSET('Vacation Tracker'!$M31:$Z31,0,CJ$4),LEN(OFFSET('Vacation Tracker'!$M31:$Z31,0,CJ$4))-1),0)))</f>
        <v>0</v>
      </c>
      <c r="CN28" s="165">
        <f ca="1">SUM(OFFSET('Vacation Tracker'!$M31:$Z31,0,CN$4))</f>
        <v>0</v>
      </c>
      <c r="CO28" s="166">
        <f t="shared" ref="CO28" ca="1" si="1195">CN28-CP28</f>
        <v>0</v>
      </c>
      <c r="CP28" s="166">
        <f t="array" aca="1" ref="CP28" ca="1">SUM(IF(RIGHT(OFFSET('Vacation Tracker'!$M31:$Z31,0,CN$4))&lt;&gt;"O",IFERROR(--LEFT(OFFSET('Vacation Tracker'!$M31:$Z31,0,CN$4),LEN(OFFSET('Vacation Tracker'!$M31:$Z31,0,CN$4))-1),0)))</f>
        <v>0</v>
      </c>
      <c r="CQ28" s="166">
        <f t="array" aca="1" ref="CQ28" ca="1">SUM(IF(RIGHT(OFFSET('Vacation Tracker'!$M31:$Z31,0,CN$4))=CQ$8,IFERROR(--LEFT(OFFSET('Vacation Tracker'!$M31:$Z31,0,CN$4),LEN(OFFSET('Vacation Tracker'!$M31:$Z31,0,CN$4))-1),0)))</f>
        <v>0</v>
      </c>
      <c r="CR28" s="165">
        <f ca="1">SUM(OFFSET('Vacation Tracker'!$M31:$Z31,0,CR$4))</f>
        <v>0</v>
      </c>
      <c r="CS28" s="166">
        <f t="shared" ref="CS28" ca="1" si="1196">CR28-CT28</f>
        <v>0</v>
      </c>
      <c r="CT28" s="166">
        <f t="array" aca="1" ref="CT28" ca="1">SUM(IF(RIGHT(OFFSET('Vacation Tracker'!$M31:$Z31,0,CR$4))&lt;&gt;"O",IFERROR(--LEFT(OFFSET('Vacation Tracker'!$M31:$Z31,0,CR$4),LEN(OFFSET('Vacation Tracker'!$M31:$Z31,0,CR$4))-1),0)))</f>
        <v>0</v>
      </c>
      <c r="CU28" s="166">
        <f t="array" aca="1" ref="CU28" ca="1">SUM(IF(RIGHT(OFFSET('Vacation Tracker'!$M31:$Z31,0,CR$4))=CU$8,IFERROR(--LEFT(OFFSET('Vacation Tracker'!$M31:$Z31,0,CR$4),LEN(OFFSET('Vacation Tracker'!$M31:$Z31,0,CR$4))-1),0)))</f>
        <v>0</v>
      </c>
      <c r="CV28" s="165">
        <f ca="1">SUM(OFFSET('Vacation Tracker'!$M31:$Z31,0,CV$4))</f>
        <v>0</v>
      </c>
      <c r="CW28" s="166">
        <f t="shared" ref="CW28" ca="1" si="1197">CV28-CX28</f>
        <v>0</v>
      </c>
      <c r="CX28" s="166">
        <f t="array" aca="1" ref="CX28" ca="1">SUM(IF(RIGHT(OFFSET('Vacation Tracker'!$M31:$Z31,0,CV$4))&lt;&gt;"O",IFERROR(--LEFT(OFFSET('Vacation Tracker'!$M31:$Z31,0,CV$4),LEN(OFFSET('Vacation Tracker'!$M31:$Z31,0,CV$4))-1),0)))</f>
        <v>0</v>
      </c>
      <c r="CY28" s="166">
        <f t="array" aca="1" ref="CY28" ca="1">SUM(IF(RIGHT(OFFSET('Vacation Tracker'!$M31:$Z31,0,CV$4))=CY$8,IFERROR(--LEFT(OFFSET('Vacation Tracker'!$M31:$Z31,0,CV$4),LEN(OFFSET('Vacation Tracker'!$M31:$Z31,0,CV$4))-1),0)))</f>
        <v>0</v>
      </c>
      <c r="CZ28" s="165">
        <f ca="1">SUM(OFFSET('Vacation Tracker'!$M31:$Z31,0,CZ$4))</f>
        <v>0</v>
      </c>
      <c r="DA28" s="166">
        <f t="shared" ref="DA28" ca="1" si="1198">CZ28-DB28</f>
        <v>0</v>
      </c>
      <c r="DB28" s="166">
        <f t="array" aca="1" ref="DB28" ca="1">SUM(IF(RIGHT(OFFSET('Vacation Tracker'!$M31:$Z31,0,CZ$4))&lt;&gt;"O",IFERROR(--LEFT(OFFSET('Vacation Tracker'!$M31:$Z31,0,CZ$4),LEN(OFFSET('Vacation Tracker'!$M31:$Z31,0,CZ$4))-1),0)))</f>
        <v>0</v>
      </c>
      <c r="DC28" s="166">
        <f t="array" aca="1" ref="DC28" ca="1">SUM(IF(RIGHT(OFFSET('Vacation Tracker'!$M31:$Z31,0,CZ$4))=DC$8,IFERROR(--LEFT(OFFSET('Vacation Tracker'!$M31:$Z31,0,CZ$4),LEN(OFFSET('Vacation Tracker'!$M31:$Z31,0,CZ$4))-1),0)))</f>
        <v>0</v>
      </c>
      <c r="DD28" s="165">
        <f ca="1">SUM(OFFSET('Vacation Tracker'!$M31:$Z31,0,DD$4))</f>
        <v>0</v>
      </c>
      <c r="DE28" s="166">
        <f t="shared" ref="DE28" ca="1" si="1199">DD28-DF28</f>
        <v>0</v>
      </c>
      <c r="DF28" s="166">
        <f t="array" aca="1" ref="DF28" ca="1">SUM(IF(RIGHT(OFFSET('Vacation Tracker'!$M31:$Z31,0,DD$4))&lt;&gt;"O",IFERROR(--LEFT(OFFSET('Vacation Tracker'!$M31:$Z31,0,DD$4),LEN(OFFSET('Vacation Tracker'!$M31:$Z31,0,DD$4))-1),0)))</f>
        <v>0</v>
      </c>
      <c r="DG28" s="166">
        <f t="array" aca="1" ref="DG28" ca="1">SUM(IF(RIGHT(OFFSET('Vacation Tracker'!$M31:$Z31,0,DD$4))=DG$8,IFERROR(--LEFT(OFFSET('Vacation Tracker'!$M31:$Z31,0,DD$4),LEN(OFFSET('Vacation Tracker'!$M31:$Z31,0,DD$4))-1),0)))</f>
        <v>0</v>
      </c>
      <c r="DH28" s="165">
        <f ca="1">SUM(OFFSET('Vacation Tracker'!$M31:$Z31,0,DH$4))</f>
        <v>0</v>
      </c>
      <c r="DI28" s="166">
        <f t="shared" ref="DI28" ca="1" si="1200">DH28-DJ28</f>
        <v>0</v>
      </c>
      <c r="DJ28" s="166">
        <f t="array" aca="1" ref="DJ28" ca="1">SUM(IF(RIGHT(OFFSET('Vacation Tracker'!$M31:$Z31,0,DH$4))&lt;&gt;"O",IFERROR(--LEFT(OFFSET('Vacation Tracker'!$M31:$Z31,0,DH$4),LEN(OFFSET('Vacation Tracker'!$M31:$Z31,0,DH$4))-1),0)))</f>
        <v>0</v>
      </c>
      <c r="DK28" s="166">
        <f t="array" aca="1" ref="DK28" ca="1">SUM(IF(RIGHT(OFFSET('Vacation Tracker'!$M31:$Z31,0,DH$4))=DK$8,IFERROR(--LEFT(OFFSET('Vacation Tracker'!$M31:$Z31,0,DH$4),LEN(OFFSET('Vacation Tracker'!$M31:$Z31,0,DH$4))-1),0)))</f>
        <v>0</v>
      </c>
      <c r="DL28" s="165">
        <f ca="1">SUM(OFFSET('Vacation Tracker'!$M31:$Z31,0,DL$4))</f>
        <v>0</v>
      </c>
      <c r="DM28" s="166">
        <f t="shared" ref="DM28" ca="1" si="1201">DL28-DN28</f>
        <v>0</v>
      </c>
      <c r="DN28" s="166">
        <f t="array" aca="1" ref="DN28" ca="1">SUM(IF(RIGHT(OFFSET('Vacation Tracker'!$M31:$Z31,0,DL$4))&lt;&gt;"O",IFERROR(--LEFT(OFFSET('Vacation Tracker'!$M31:$Z31,0,DL$4),LEN(OFFSET('Vacation Tracker'!$M31:$Z31,0,DL$4))-1),0)))</f>
        <v>0</v>
      </c>
      <c r="DO28" s="166">
        <f t="array" aca="1" ref="DO28" ca="1">SUM(IF(RIGHT(OFFSET('Vacation Tracker'!$M31:$Z31,0,DL$4))=DO$8,IFERROR(--LEFT(OFFSET('Vacation Tracker'!$M31:$Z31,0,DL$4),LEN(OFFSET('Vacation Tracker'!$M31:$Z31,0,DL$4))-1),0)))</f>
        <v>0</v>
      </c>
      <c r="DP28" s="165">
        <f ca="1">SUM(OFFSET('Vacation Tracker'!$M31:$Z31,0,DP$4))</f>
        <v>0</v>
      </c>
      <c r="DQ28" s="166">
        <f t="shared" ref="DQ28" ca="1" si="1202">DP28-DR28</f>
        <v>0</v>
      </c>
      <c r="DR28" s="166">
        <f t="array" aca="1" ref="DR28" ca="1">SUM(IF(RIGHT(OFFSET('Vacation Tracker'!$M31:$Z31,0,DP$4))&lt;&gt;"O",IFERROR(--LEFT(OFFSET('Vacation Tracker'!$M31:$Z31,0,DP$4),LEN(OFFSET('Vacation Tracker'!$M31:$Z31,0,DP$4))-1),0)))</f>
        <v>0</v>
      </c>
      <c r="DS28" s="166">
        <f t="array" aca="1" ref="DS28" ca="1">SUM(IF(RIGHT(OFFSET('Vacation Tracker'!$M31:$Z31,0,DP$4))=DS$8,IFERROR(--LEFT(OFFSET('Vacation Tracker'!$M31:$Z31,0,DP$4),LEN(OFFSET('Vacation Tracker'!$M31:$Z31,0,DP$4))-1),0)))</f>
        <v>0</v>
      </c>
      <c r="DT28" s="165">
        <f ca="1">SUM(OFFSET('Vacation Tracker'!$M31:$Z31,0,DT$4))</f>
        <v>0</v>
      </c>
      <c r="DU28" s="166">
        <f t="shared" ref="DU28" ca="1" si="1203">DT28-DV28</f>
        <v>0</v>
      </c>
      <c r="DV28" s="166">
        <f t="array" aca="1" ref="DV28" ca="1">SUM(IF(RIGHT(OFFSET('Vacation Tracker'!$M31:$Z31,0,DT$4))&lt;&gt;"O",IFERROR(--LEFT(OFFSET('Vacation Tracker'!$M31:$Z31,0,DT$4),LEN(OFFSET('Vacation Tracker'!$M31:$Z31,0,DT$4))-1),0)))</f>
        <v>0</v>
      </c>
      <c r="DW28" s="166">
        <f t="array" aca="1" ref="DW28" ca="1">SUM(IF(RIGHT(OFFSET('Vacation Tracker'!$M31:$Z31,0,DT$4))=DW$8,IFERROR(--LEFT(OFFSET('Vacation Tracker'!$M31:$Z31,0,DT$4),LEN(OFFSET('Vacation Tracker'!$M31:$Z31,0,DT$4))-1),0)))</f>
        <v>0</v>
      </c>
      <c r="DX28" s="165">
        <f ca="1">SUM(OFFSET('Vacation Tracker'!$M31:$Z31,0,DX$4))</f>
        <v>0</v>
      </c>
      <c r="DY28" s="166">
        <f t="shared" ref="DY28" ca="1" si="1204">DX28-DZ28</f>
        <v>0</v>
      </c>
      <c r="DZ28" s="166">
        <f t="array" aca="1" ref="DZ28" ca="1">SUM(IF(RIGHT(OFFSET('Vacation Tracker'!$M31:$Z31,0,DX$4))&lt;&gt;"O",IFERROR(--LEFT(OFFSET('Vacation Tracker'!$M31:$Z31,0,DX$4),LEN(OFFSET('Vacation Tracker'!$M31:$Z31,0,DX$4))-1),0)))</f>
        <v>0</v>
      </c>
      <c r="EA28" s="166">
        <f t="array" aca="1" ref="EA28" ca="1">SUM(IF(RIGHT(OFFSET('Vacation Tracker'!$M31:$Z31,0,DX$4))=EA$8,IFERROR(--LEFT(OFFSET('Vacation Tracker'!$M31:$Z31,0,DX$4),LEN(OFFSET('Vacation Tracker'!$M31:$Z31,0,DX$4))-1),0)))</f>
        <v>0</v>
      </c>
      <c r="EB28" s="165">
        <f ca="1">SUM(OFFSET('Vacation Tracker'!$M31:$Z31,0,EB$4))</f>
        <v>0</v>
      </c>
      <c r="EC28" s="166">
        <f t="shared" ref="EC28" ca="1" si="1205">EB28-ED28</f>
        <v>0</v>
      </c>
      <c r="ED28" s="166">
        <f t="array" aca="1" ref="ED28" ca="1">SUM(IF(RIGHT(OFFSET('Vacation Tracker'!$M31:$Z31,0,EB$4))&lt;&gt;"O",IFERROR(--LEFT(OFFSET('Vacation Tracker'!$M31:$Z31,0,EB$4),LEN(OFFSET('Vacation Tracker'!$M31:$Z31,0,EB$4))-1),0)))</f>
        <v>0</v>
      </c>
      <c r="EE28" s="166">
        <f t="array" aca="1" ref="EE28" ca="1">SUM(IF(RIGHT(OFFSET('Vacation Tracker'!$M31:$Z31,0,EB$4))=EE$8,IFERROR(--LEFT(OFFSET('Vacation Tracker'!$M31:$Z31,0,EB$4),LEN(OFFSET('Vacation Tracker'!$M31:$Z31,0,EB$4))-1),0)))</f>
        <v>0</v>
      </c>
      <c r="EF28" s="165">
        <f ca="1">SUM(OFFSET('Vacation Tracker'!$M31:$Z31,0,EF$4))</f>
        <v>0</v>
      </c>
      <c r="EG28" s="166">
        <f t="shared" ref="EG28" ca="1" si="1206">EF28-EH28</f>
        <v>0</v>
      </c>
      <c r="EH28" s="166">
        <f t="array" aca="1" ref="EH28" ca="1">SUM(IF(RIGHT(OFFSET('Vacation Tracker'!$M31:$Z31,0,EF$4))&lt;&gt;"O",IFERROR(--LEFT(OFFSET('Vacation Tracker'!$M31:$Z31,0,EF$4),LEN(OFFSET('Vacation Tracker'!$M31:$Z31,0,EF$4))-1),0)))</f>
        <v>0</v>
      </c>
      <c r="EI28" s="166">
        <f t="array" aca="1" ref="EI28" ca="1">SUM(IF(RIGHT(OFFSET('Vacation Tracker'!$M31:$Z31,0,EF$4))=EI$8,IFERROR(--LEFT(OFFSET('Vacation Tracker'!$M31:$Z31,0,EF$4),LEN(OFFSET('Vacation Tracker'!$M31:$Z31,0,EF$4))-1),0)))</f>
        <v>0</v>
      </c>
      <c r="EJ28" s="165">
        <f ca="1">SUM(OFFSET('Vacation Tracker'!$M31:$Z31,0,EJ$4))</f>
        <v>0</v>
      </c>
      <c r="EK28" s="166">
        <f t="shared" ref="EK28" ca="1" si="1207">EJ28-EL28</f>
        <v>0</v>
      </c>
      <c r="EL28" s="166">
        <f t="array" aca="1" ref="EL28" ca="1">SUM(IF(RIGHT(OFFSET('Vacation Tracker'!$M31:$Z31,0,EJ$4))&lt;&gt;"O",IFERROR(--LEFT(OFFSET('Vacation Tracker'!$M31:$Z31,0,EJ$4),LEN(OFFSET('Vacation Tracker'!$M31:$Z31,0,EJ$4))-1),0)))</f>
        <v>0</v>
      </c>
      <c r="EM28" s="166">
        <f t="array" aca="1" ref="EM28" ca="1">SUM(IF(RIGHT(OFFSET('Vacation Tracker'!$M31:$Z31,0,EJ$4))=EM$8,IFERROR(--LEFT(OFFSET('Vacation Tracker'!$M31:$Z31,0,EJ$4),LEN(OFFSET('Vacation Tracker'!$M31:$Z31,0,EJ$4))-1),0)))</f>
        <v>0</v>
      </c>
      <c r="EN28" s="165">
        <f ca="1">SUM(OFFSET('Vacation Tracker'!$M31:$Z31,0,EN$4))</f>
        <v>0</v>
      </c>
      <c r="EO28" s="166">
        <f t="shared" ref="EO28" ca="1" si="1208">EN28-EP28</f>
        <v>0</v>
      </c>
      <c r="EP28" s="166">
        <f t="array" aca="1" ref="EP28" ca="1">SUM(IF(RIGHT(OFFSET('Vacation Tracker'!$M31:$Z31,0,EN$4))&lt;&gt;"O",IFERROR(--LEFT(OFFSET('Vacation Tracker'!$M31:$Z31,0,EN$4),LEN(OFFSET('Vacation Tracker'!$M31:$Z31,0,EN$4))-1),0)))</f>
        <v>0</v>
      </c>
      <c r="EQ28" s="166">
        <f t="array" aca="1" ref="EQ28" ca="1">SUM(IF(RIGHT(OFFSET('Vacation Tracker'!$M31:$Z31,0,EN$4))=EQ$8,IFERROR(--LEFT(OFFSET('Vacation Tracker'!$M31:$Z31,0,EN$4),LEN(OFFSET('Vacation Tracker'!$M31:$Z31,0,EN$4))-1),0)))</f>
        <v>0</v>
      </c>
      <c r="ER28" s="165">
        <f ca="1">SUM(OFFSET('Vacation Tracker'!$M31:$Z31,0,ER$4))</f>
        <v>0</v>
      </c>
      <c r="ES28" s="166">
        <f t="shared" ref="ES28" ca="1" si="1209">ER28-ET28</f>
        <v>0</v>
      </c>
      <c r="ET28" s="166">
        <f t="array" aca="1" ref="ET28" ca="1">SUM(IF(RIGHT(OFFSET('Vacation Tracker'!$M31:$Z31,0,ER$4))&lt;&gt;"O",IFERROR(--LEFT(OFFSET('Vacation Tracker'!$M31:$Z31,0,ER$4),LEN(OFFSET('Vacation Tracker'!$M31:$Z31,0,ER$4))-1),0)))</f>
        <v>0</v>
      </c>
      <c r="EU28" s="166">
        <f t="array" aca="1" ref="EU28" ca="1">SUM(IF(RIGHT(OFFSET('Vacation Tracker'!$M31:$Z31,0,ER$4))=EU$8,IFERROR(--LEFT(OFFSET('Vacation Tracker'!$M31:$Z31,0,ER$4),LEN(OFFSET('Vacation Tracker'!$M31:$Z31,0,ER$4))-1),0)))</f>
        <v>0</v>
      </c>
      <c r="EV28" s="165">
        <f ca="1">SUM(OFFSET('Vacation Tracker'!$M31:$Z31,0,EV$4))</f>
        <v>0</v>
      </c>
      <c r="EW28" s="166">
        <f t="shared" ref="EW28" ca="1" si="1210">EV28-EX28</f>
        <v>0</v>
      </c>
      <c r="EX28" s="166">
        <f t="array" aca="1" ref="EX28" ca="1">SUM(IF(RIGHT(OFFSET('Vacation Tracker'!$M31:$Z31,0,EV$4))&lt;&gt;"O",IFERROR(--LEFT(OFFSET('Vacation Tracker'!$M31:$Z31,0,EV$4),LEN(OFFSET('Vacation Tracker'!$M31:$Z31,0,EV$4))-1),0)))</f>
        <v>0</v>
      </c>
      <c r="EY28" s="166">
        <f t="array" aca="1" ref="EY28" ca="1">SUM(IF(RIGHT(OFFSET('Vacation Tracker'!$M31:$Z31,0,EV$4))=EY$8,IFERROR(--LEFT(OFFSET('Vacation Tracker'!$M31:$Z31,0,EV$4),LEN(OFFSET('Vacation Tracker'!$M31:$Z31,0,EV$4))-1),0)))</f>
        <v>0</v>
      </c>
      <c r="EZ28" s="165">
        <f ca="1">SUM(OFFSET('Vacation Tracker'!$M31:$Z31,0,EZ$4))</f>
        <v>0</v>
      </c>
      <c r="FA28" s="166">
        <f t="shared" ref="FA28" ca="1" si="1211">EZ28-FB28</f>
        <v>0</v>
      </c>
      <c r="FB28" s="166">
        <f t="array" aca="1" ref="FB28" ca="1">SUM(IF(RIGHT(OFFSET('Vacation Tracker'!$M31:$Z31,0,EZ$4))&lt;&gt;"O",IFERROR(--LEFT(OFFSET('Vacation Tracker'!$M31:$Z31,0,EZ$4),LEN(OFFSET('Vacation Tracker'!$M31:$Z31,0,EZ$4))-1),0)))</f>
        <v>0</v>
      </c>
      <c r="FC28" s="166">
        <f t="array" aca="1" ref="FC28" ca="1">SUM(IF(RIGHT(OFFSET('Vacation Tracker'!$M31:$Z31,0,EZ$4))=FC$8,IFERROR(--LEFT(OFFSET('Vacation Tracker'!$M31:$Z31,0,EZ$4),LEN(OFFSET('Vacation Tracker'!$M31:$Z31,0,EZ$4))-1),0)))</f>
        <v>0</v>
      </c>
      <c r="FD28" s="165">
        <f ca="1">SUM(OFFSET('Vacation Tracker'!$M31:$Z31,0,FD$4))</f>
        <v>0</v>
      </c>
      <c r="FE28" s="166">
        <f t="shared" ref="FE28" ca="1" si="1212">FD28-FF28</f>
        <v>0</v>
      </c>
      <c r="FF28" s="166">
        <f t="array" aca="1" ref="FF28" ca="1">SUM(IF(RIGHT(OFFSET('Vacation Tracker'!$M31:$Z31,0,FD$4))&lt;&gt;"O",IFERROR(--LEFT(OFFSET('Vacation Tracker'!$M31:$Z31,0,FD$4),LEN(OFFSET('Vacation Tracker'!$M31:$Z31,0,FD$4))-1),0)))</f>
        <v>0</v>
      </c>
      <c r="FG28" s="166">
        <f t="array" aca="1" ref="FG28" ca="1">SUM(IF(RIGHT(OFFSET('Vacation Tracker'!$M31:$Z31,0,FD$4))=FG$8,IFERROR(--LEFT(OFFSET('Vacation Tracker'!$M31:$Z31,0,FD$4),LEN(OFFSET('Vacation Tracker'!$M31:$Z31,0,FD$4))-1),0)))</f>
        <v>0</v>
      </c>
      <c r="FH28" s="165">
        <f ca="1">SUM(OFFSET('Vacation Tracker'!$M31:$Z31,0,FH$4))</f>
        <v>0</v>
      </c>
      <c r="FI28" s="166">
        <f t="shared" ref="FI28" ca="1" si="1213">FH28-FJ28</f>
        <v>0</v>
      </c>
      <c r="FJ28" s="166">
        <f t="array" aca="1" ref="FJ28" ca="1">SUM(IF(RIGHT(OFFSET('Vacation Tracker'!$M31:$Z31,0,FH$4))&lt;&gt;"O",IFERROR(--LEFT(OFFSET('Vacation Tracker'!$M31:$Z31,0,FH$4),LEN(OFFSET('Vacation Tracker'!$M31:$Z31,0,FH$4))-1),0)))</f>
        <v>0</v>
      </c>
      <c r="FK28" s="166">
        <f t="array" aca="1" ref="FK28" ca="1">SUM(IF(RIGHT(OFFSET('Vacation Tracker'!$M31:$Z31,0,FH$4))=FK$8,IFERROR(--LEFT(OFFSET('Vacation Tracker'!$M31:$Z31,0,FH$4),LEN(OFFSET('Vacation Tracker'!$M31:$Z31,0,FH$4))-1),0)))</f>
        <v>0</v>
      </c>
      <c r="FL28" s="165">
        <f ca="1">SUM(OFFSET('Vacation Tracker'!$M31:$Z31,0,FL$4))</f>
        <v>0</v>
      </c>
      <c r="FM28" s="166">
        <f t="shared" ref="FM28" ca="1" si="1214">FL28-FN28</f>
        <v>0</v>
      </c>
      <c r="FN28" s="166">
        <f t="array" aca="1" ref="FN28" ca="1">SUM(IF(RIGHT(OFFSET('Vacation Tracker'!$M31:$Z31,0,FL$4))&lt;&gt;"O",IFERROR(--LEFT(OFFSET('Vacation Tracker'!$M31:$Z31,0,FL$4),LEN(OFFSET('Vacation Tracker'!$M31:$Z31,0,FL$4))-1),0)))</f>
        <v>0</v>
      </c>
      <c r="FO28" s="166">
        <f t="array" aca="1" ref="FO28" ca="1">SUM(IF(RIGHT(OFFSET('Vacation Tracker'!$M31:$Z31,0,FL$4))=FO$8,IFERROR(--LEFT(OFFSET('Vacation Tracker'!$M31:$Z31,0,FL$4),LEN(OFFSET('Vacation Tracker'!$M31:$Z31,0,FL$4))-1),0)))</f>
        <v>0</v>
      </c>
      <c r="FP28" s="165">
        <f ca="1">SUM(OFFSET('Vacation Tracker'!$M31:$Z31,0,FP$4))</f>
        <v>0</v>
      </c>
      <c r="FQ28" s="166">
        <f t="shared" ref="FQ28" ca="1" si="1215">FP28-FR28</f>
        <v>0</v>
      </c>
      <c r="FR28" s="166">
        <f t="array" aca="1" ref="FR28" ca="1">SUM(IF(RIGHT(OFFSET('Vacation Tracker'!$M31:$Z31,0,FP$4))&lt;&gt;"O",IFERROR(--LEFT(OFFSET('Vacation Tracker'!$M31:$Z31,0,FP$4),LEN(OFFSET('Vacation Tracker'!$M31:$Z31,0,FP$4))-1),0)))</f>
        <v>0</v>
      </c>
      <c r="FS28" s="166">
        <f t="array" aca="1" ref="FS28" ca="1">SUM(IF(RIGHT(OFFSET('Vacation Tracker'!$M31:$Z31,0,FP$4))=FS$8,IFERROR(--LEFT(OFFSET('Vacation Tracker'!$M31:$Z31,0,FP$4),LEN(OFFSET('Vacation Tracker'!$M31:$Z31,0,FP$4))-1),0)))</f>
        <v>0</v>
      </c>
      <c r="FT28" s="165">
        <f ca="1">SUM(OFFSET('Vacation Tracker'!$M31:$Z31,0,FT$4))</f>
        <v>0</v>
      </c>
      <c r="FU28" s="166">
        <f t="shared" ref="FU28" ca="1" si="1216">FT28-FV28</f>
        <v>0</v>
      </c>
      <c r="FV28" s="166">
        <f t="array" aca="1" ref="FV28" ca="1">SUM(IF(RIGHT(OFFSET('Vacation Tracker'!$M31:$Z31,0,FT$4))&lt;&gt;"O",IFERROR(--LEFT(OFFSET('Vacation Tracker'!$M31:$Z31,0,FT$4),LEN(OFFSET('Vacation Tracker'!$M31:$Z31,0,FT$4))-1),0)))</f>
        <v>0</v>
      </c>
      <c r="FW28" s="166">
        <f t="array" aca="1" ref="FW28" ca="1">SUM(IF(RIGHT(OFFSET('Vacation Tracker'!$M31:$Z31,0,FT$4))=FW$8,IFERROR(--LEFT(OFFSET('Vacation Tracker'!$M31:$Z31,0,FT$4),LEN(OFFSET('Vacation Tracker'!$M31:$Z31,0,FT$4))-1),0)))</f>
        <v>0</v>
      </c>
      <c r="FX28" s="165">
        <f ca="1">SUM(OFFSET('Vacation Tracker'!$M31:$Z31,0,FX$4))</f>
        <v>0</v>
      </c>
      <c r="FY28" s="166">
        <f t="shared" ref="FY28" ca="1" si="1217">FX28-FZ28</f>
        <v>0</v>
      </c>
      <c r="FZ28" s="166">
        <f t="array" aca="1" ref="FZ28" ca="1">SUM(IF(RIGHT(OFFSET('Vacation Tracker'!$M31:$Z31,0,FX$4))&lt;&gt;"O",IFERROR(--LEFT(OFFSET('Vacation Tracker'!$M31:$Z31,0,FX$4),LEN(OFFSET('Vacation Tracker'!$M31:$Z31,0,FX$4))-1),0)))</f>
        <v>0</v>
      </c>
      <c r="GA28" s="166">
        <f t="array" aca="1" ref="GA28" ca="1">SUM(IF(RIGHT(OFFSET('Vacation Tracker'!$M31:$Z31,0,FX$4))=GA$8,IFERROR(--LEFT(OFFSET('Vacation Tracker'!$M31:$Z31,0,FX$4),LEN(OFFSET('Vacation Tracker'!$M31:$Z31,0,FX$4))-1),0)))</f>
        <v>0</v>
      </c>
      <c r="GB28" s="165">
        <f ca="1">SUM(OFFSET('Vacation Tracker'!$M31:$Z31,0,GB$4))</f>
        <v>0</v>
      </c>
      <c r="GC28" s="166">
        <f t="shared" ref="GC28" ca="1" si="1218">GB28-GD28</f>
        <v>0</v>
      </c>
      <c r="GD28" s="166">
        <f t="array" aca="1" ref="GD28" ca="1">SUM(IF(RIGHT(OFFSET('Vacation Tracker'!$M31:$Z31,0,GB$4))&lt;&gt;"O",IFERROR(--LEFT(OFFSET('Vacation Tracker'!$M31:$Z31,0,GB$4),LEN(OFFSET('Vacation Tracker'!$M31:$Z31,0,GB$4))-1),0)))</f>
        <v>0</v>
      </c>
      <c r="GE28" s="166">
        <f t="array" aca="1" ref="GE28" ca="1">SUM(IF(RIGHT(OFFSET('Vacation Tracker'!$M31:$Z31,0,GB$4))=GE$8,IFERROR(--LEFT(OFFSET('Vacation Tracker'!$M31:$Z31,0,GB$4),LEN(OFFSET('Vacation Tracker'!$M31:$Z31,0,GB$4))-1),0)))</f>
        <v>0</v>
      </c>
      <c r="GF28" s="165">
        <f ca="1">SUM(OFFSET('Vacation Tracker'!$M31:$Z31,0,GF$4))</f>
        <v>0</v>
      </c>
      <c r="GG28" s="166">
        <f t="shared" ref="GG28" ca="1" si="1219">GF28-GH28</f>
        <v>0</v>
      </c>
      <c r="GH28" s="166">
        <f t="array" aca="1" ref="GH28" ca="1">SUM(IF(RIGHT(OFFSET('Vacation Tracker'!$M31:$Z31,0,GF$4))&lt;&gt;"O",IFERROR(--LEFT(OFFSET('Vacation Tracker'!$M31:$Z31,0,GF$4),LEN(OFFSET('Vacation Tracker'!$M31:$Z31,0,GF$4))-1),0)))</f>
        <v>0</v>
      </c>
      <c r="GI28" s="166">
        <f t="array" aca="1" ref="GI28" ca="1">SUM(IF(RIGHT(OFFSET('Vacation Tracker'!$M31:$Z31,0,GF$4))=GI$8,IFERROR(--LEFT(OFFSET('Vacation Tracker'!$M31:$Z31,0,GF$4),LEN(OFFSET('Vacation Tracker'!$M31:$Z31,0,GF$4))-1),0)))</f>
        <v>0</v>
      </c>
      <c r="GJ28" s="165">
        <f ca="1">SUM(OFFSET('Vacation Tracker'!$M31:$Z31,0,GJ$4))</f>
        <v>0</v>
      </c>
      <c r="GK28" s="166">
        <f t="shared" ref="GK28" ca="1" si="1220">GJ28-GL28</f>
        <v>0</v>
      </c>
      <c r="GL28" s="166">
        <f t="array" aca="1" ref="GL28" ca="1">SUM(IF(RIGHT(OFFSET('Vacation Tracker'!$M31:$Z31,0,GJ$4))&lt;&gt;"O",IFERROR(--LEFT(OFFSET('Vacation Tracker'!$M31:$Z31,0,GJ$4),LEN(OFFSET('Vacation Tracker'!$M31:$Z31,0,GJ$4))-1),0)))</f>
        <v>0</v>
      </c>
      <c r="GM28" s="166">
        <f t="array" aca="1" ref="GM28" ca="1">SUM(IF(RIGHT(OFFSET('Vacation Tracker'!$M31:$Z31,0,GJ$4))=GM$8,IFERROR(--LEFT(OFFSET('Vacation Tracker'!$M31:$Z31,0,GJ$4),LEN(OFFSET('Vacation Tracker'!$M31:$Z31,0,GJ$4))-1),0)))</f>
        <v>0</v>
      </c>
      <c r="GN28" s="165">
        <f ca="1">SUM(OFFSET('Vacation Tracker'!$M31:$Z31,0,GN$4))</f>
        <v>0</v>
      </c>
      <c r="GO28" s="166">
        <f t="shared" ref="GO28" ca="1" si="1221">GN28-GP28</f>
        <v>0</v>
      </c>
      <c r="GP28" s="166">
        <f t="array" aca="1" ref="GP28" ca="1">SUM(IF(RIGHT(OFFSET('Vacation Tracker'!$M31:$Z31,0,GN$4))&lt;&gt;"O",IFERROR(--LEFT(OFFSET('Vacation Tracker'!$M31:$Z31,0,GN$4),LEN(OFFSET('Vacation Tracker'!$M31:$Z31,0,GN$4))-1),0)))</f>
        <v>0</v>
      </c>
      <c r="GQ28" s="166">
        <f t="array" aca="1" ref="GQ28" ca="1">SUM(IF(RIGHT(OFFSET('Vacation Tracker'!$M31:$Z31,0,GN$4))=GQ$8,IFERROR(--LEFT(OFFSET('Vacation Tracker'!$M31:$Z31,0,GN$4),LEN(OFFSET('Vacation Tracker'!$M31:$Z31,0,GN$4))-1),0)))</f>
        <v>0</v>
      </c>
      <c r="GR28" s="165">
        <f ca="1">SUM(OFFSET('Vacation Tracker'!$M31:$Z31,0,GR$4))</f>
        <v>0</v>
      </c>
      <c r="GS28" s="166">
        <f t="shared" ref="GS28" ca="1" si="1222">GR28-GT28</f>
        <v>0</v>
      </c>
      <c r="GT28" s="166">
        <f t="array" aca="1" ref="GT28" ca="1">SUM(IF(RIGHT(OFFSET('Vacation Tracker'!$M31:$Z31,0,GR$4))&lt;&gt;"O",IFERROR(--LEFT(OFFSET('Vacation Tracker'!$M31:$Z31,0,GR$4),LEN(OFFSET('Vacation Tracker'!$M31:$Z31,0,GR$4))-1),0)))</f>
        <v>0</v>
      </c>
      <c r="GU28" s="166">
        <f t="array" aca="1" ref="GU28" ca="1">SUM(IF(RIGHT(OFFSET('Vacation Tracker'!$M31:$Z31,0,GR$4))=GU$8,IFERROR(--LEFT(OFFSET('Vacation Tracker'!$M31:$Z31,0,GR$4),LEN(OFFSET('Vacation Tracker'!$M31:$Z31,0,GR$4))-1),0)))</f>
        <v>0</v>
      </c>
      <c r="GV28" s="165">
        <f ca="1">SUM(OFFSET('Vacation Tracker'!$M31:$Z31,0,GV$4))</f>
        <v>0</v>
      </c>
      <c r="GW28" s="166">
        <f t="shared" ref="GW28" ca="1" si="1223">GV28-GX28</f>
        <v>0</v>
      </c>
      <c r="GX28" s="166">
        <f t="array" aca="1" ref="GX28" ca="1">SUM(IF(RIGHT(OFFSET('Vacation Tracker'!$M31:$Z31,0,GV$4))&lt;&gt;"O",IFERROR(--LEFT(OFFSET('Vacation Tracker'!$M31:$Z31,0,GV$4),LEN(OFFSET('Vacation Tracker'!$M31:$Z31,0,GV$4))-1),0)))</f>
        <v>0</v>
      </c>
      <c r="GY28" s="166">
        <f t="array" aca="1" ref="GY28" ca="1">SUM(IF(RIGHT(OFFSET('Vacation Tracker'!$M31:$Z31,0,GV$4))=GY$8,IFERROR(--LEFT(OFFSET('Vacation Tracker'!$M31:$Z31,0,GV$4),LEN(OFFSET('Vacation Tracker'!$M31:$Z31,0,GV$4))-1),0)))</f>
        <v>0</v>
      </c>
      <c r="GZ28" s="165">
        <f ca="1">SUM(OFFSET('Vacation Tracker'!$M31:$Z31,0,GZ$4))</f>
        <v>0</v>
      </c>
      <c r="HA28" s="166">
        <f t="shared" ref="HA28" ca="1" si="1224">GZ28-HB28</f>
        <v>0</v>
      </c>
      <c r="HB28" s="166">
        <f t="array" aca="1" ref="HB28" ca="1">SUM(IF(RIGHT(OFFSET('Vacation Tracker'!$M31:$Z31,0,GZ$4))&lt;&gt;"O",IFERROR(--LEFT(OFFSET('Vacation Tracker'!$M31:$Z31,0,GZ$4),LEN(OFFSET('Vacation Tracker'!$M31:$Z31,0,GZ$4))-1),0)))</f>
        <v>0</v>
      </c>
      <c r="HC28" s="166">
        <f t="array" aca="1" ref="HC28" ca="1">SUM(IF(RIGHT(OFFSET('Vacation Tracker'!$M31:$Z31,0,GZ$4))=HC$8,IFERROR(--LEFT(OFFSET('Vacation Tracker'!$M31:$Z31,0,GZ$4),LEN(OFFSET('Vacation Tracker'!$M31:$Z31,0,GZ$4))-1),0)))</f>
        <v>0</v>
      </c>
      <c r="HD28" s="165">
        <f ca="1">SUM(OFFSET('Vacation Tracker'!$M31:$Z31,0,HD$4))</f>
        <v>0</v>
      </c>
      <c r="HE28" s="166">
        <f t="shared" ref="HE28" ca="1" si="1225">HD28-HF28</f>
        <v>0</v>
      </c>
      <c r="HF28" s="166">
        <f t="array" aca="1" ref="HF28" ca="1">SUM(IF(RIGHT(OFFSET('Vacation Tracker'!$M31:$Z31,0,HD$4))&lt;&gt;"O",IFERROR(--LEFT(OFFSET('Vacation Tracker'!$M31:$Z31,0,HD$4),LEN(OFFSET('Vacation Tracker'!$M31:$Z31,0,HD$4))-1),0)))</f>
        <v>0</v>
      </c>
      <c r="HG28" s="166">
        <f t="array" aca="1" ref="HG28" ca="1">SUM(IF(RIGHT(OFFSET('Vacation Tracker'!$M31:$Z31,0,HD$4))=HG$8,IFERROR(--LEFT(OFFSET('Vacation Tracker'!$M31:$Z31,0,HD$4),LEN(OFFSET('Vacation Tracker'!$M31:$Z31,0,HD$4))-1),0)))</f>
        <v>0</v>
      </c>
      <c r="HH28" s="165">
        <f ca="1">SUM(OFFSET('Vacation Tracker'!$M31:$Z31,0,HH$4))</f>
        <v>0</v>
      </c>
      <c r="HI28" s="166">
        <f t="shared" ref="HI28" ca="1" si="1226">HH28-HJ28</f>
        <v>0</v>
      </c>
      <c r="HJ28" s="166">
        <f t="array" aca="1" ref="HJ28" ca="1">SUM(IF(RIGHT(OFFSET('Vacation Tracker'!$M31:$Z31,0,HH$4))&lt;&gt;"O",IFERROR(--LEFT(OFFSET('Vacation Tracker'!$M31:$Z31,0,HH$4),LEN(OFFSET('Vacation Tracker'!$M31:$Z31,0,HH$4))-1),0)))</f>
        <v>0</v>
      </c>
      <c r="HK28" s="166">
        <f t="array" aca="1" ref="HK28" ca="1">SUM(IF(RIGHT(OFFSET('Vacation Tracker'!$M31:$Z31,0,HH$4))=HK$8,IFERROR(--LEFT(OFFSET('Vacation Tracker'!$M31:$Z31,0,HH$4),LEN(OFFSET('Vacation Tracker'!$M31:$Z31,0,HH$4))-1),0)))</f>
        <v>0</v>
      </c>
      <c r="HL28" s="165">
        <f ca="1">SUM(OFFSET('Vacation Tracker'!$M31:$Z31,0,HL$4))</f>
        <v>0</v>
      </c>
      <c r="HM28" s="166">
        <f t="shared" ref="HM28" ca="1" si="1227">HL28-HN28</f>
        <v>0</v>
      </c>
      <c r="HN28" s="166">
        <f t="array" aca="1" ref="HN28" ca="1">SUM(IF(RIGHT(OFFSET('Vacation Tracker'!$M31:$Z31,0,HL$4))&lt;&gt;"O",IFERROR(--LEFT(OFFSET('Vacation Tracker'!$M31:$Z31,0,HL$4),LEN(OFFSET('Vacation Tracker'!$M31:$Z31,0,HL$4))-1),0)))</f>
        <v>0</v>
      </c>
      <c r="HO28" s="166">
        <f t="array" aca="1" ref="HO28" ca="1">SUM(IF(RIGHT(OFFSET('Vacation Tracker'!$M31:$Z31,0,HL$4))=HO$8,IFERROR(--LEFT(OFFSET('Vacation Tracker'!$M31:$Z31,0,HL$4),LEN(OFFSET('Vacation Tracker'!$M31:$Z31,0,HL$4))-1),0)))</f>
        <v>0</v>
      </c>
      <c r="HP28" s="165">
        <f ca="1">SUM(OFFSET('Vacation Tracker'!$M31:$Z31,0,HP$4))</f>
        <v>0</v>
      </c>
      <c r="HQ28" s="166">
        <f t="shared" ref="HQ28" ca="1" si="1228">HP28-HR28</f>
        <v>0</v>
      </c>
      <c r="HR28" s="166">
        <f t="array" aca="1" ref="HR28" ca="1">SUM(IF(RIGHT(OFFSET('Vacation Tracker'!$M31:$Z31,0,HP$4))&lt;&gt;"O",IFERROR(--LEFT(OFFSET('Vacation Tracker'!$M31:$Z31,0,HP$4),LEN(OFFSET('Vacation Tracker'!$M31:$Z31,0,HP$4))-1),0)))</f>
        <v>0</v>
      </c>
      <c r="HS28" s="165">
        <f t="array" aca="1" ref="HS28" ca="1">SUM(IF(RIGHT(OFFSET('Vacation Tracker'!$M31:$Z31,0,HP$4))=HS$8,IFERROR(--LEFT(OFFSET('Vacation Tracker'!$M31:$Z31,0,HP$4),LEN(OFFSET('Vacation Tracker'!$M31:$Z31,0,HP$4))-1),0)))</f>
        <v>0</v>
      </c>
    </row>
    <row r="29" spans="2:227" ht="15" customHeight="1" x14ac:dyDescent="0.3">
      <c r="B29" s="162">
        <f>IF('Vacation Tracker'!B32&lt;&gt;"",'Vacation Tracker'!B32,"")</f>
        <v>21</v>
      </c>
      <c r="C29" s="163" t="str">
        <f>IF('Vacation Tracker'!C32&lt;&gt;"",'Vacation Tracker'!C32,"")</f>
        <v/>
      </c>
      <c r="D29" s="205" t="str">
        <f>IF('Vacation Tracker'!D32&lt;&gt;"",'Vacation Tracker'!D32,"")</f>
        <v/>
      </c>
      <c r="E29" s="205" t="str">
        <f>IF('Vacation Tracker'!E32&lt;&gt;"",'Vacation Tracker'!E32,"")</f>
        <v/>
      </c>
      <c r="F29" s="163" t="str">
        <f>IF('Vacation Tracker'!F32&lt;&gt;"",'Vacation Tracker'!F32,"")</f>
        <v/>
      </c>
      <c r="G29" s="163" t="str">
        <f>IF('Vacation Tracker'!G32&lt;&gt;"",'Vacation Tracker'!G32,"")</f>
        <v/>
      </c>
      <c r="H29" s="164" t="str">
        <f t="shared" si="258"/>
        <v/>
      </c>
      <c r="I29" s="164" t="str">
        <f t="shared" si="258"/>
        <v/>
      </c>
      <c r="J29" s="164" t="str">
        <f t="shared" si="258"/>
        <v/>
      </c>
      <c r="K29" s="164" t="str">
        <f t="shared" si="259"/>
        <v/>
      </c>
      <c r="L29" s="165">
        <f ca="1">SUM(OFFSET('Vacation Tracker'!$M32:$Z32,0,L$4))</f>
        <v>0</v>
      </c>
      <c r="M29" s="166">
        <f t="shared" ca="1" si="204"/>
        <v>0</v>
      </c>
      <c r="N29" s="166">
        <f t="array" aca="1" ref="N29" ca="1">SUM(IF(RIGHT(OFFSET('Vacation Tracker'!$M32:$Z32,0,L$4))&lt;&gt;"O",IFERROR(--LEFT(OFFSET('Vacation Tracker'!$M32:$Z32,0,L$4),LEN(OFFSET('Vacation Tracker'!$M32:$Z32,0,L$4))-1),0)))</f>
        <v>0</v>
      </c>
      <c r="O29" s="166">
        <f t="array" aca="1" ref="O29" ca="1">SUM(IF(RIGHT(OFFSET('Vacation Tracker'!$M32:$Z32,0,L$4))=O$8,IFERROR(--LEFT(OFFSET('Vacation Tracker'!$M32:$Z32,0,L$4),LEN(OFFSET('Vacation Tracker'!$M32:$Z32,0,L$4))-1),0)))</f>
        <v>0</v>
      </c>
      <c r="P29" s="165">
        <f ca="1">SUM(OFFSET('Vacation Tracker'!$M32:$Z32,0,P$4))</f>
        <v>0</v>
      </c>
      <c r="Q29" s="166">
        <f t="shared" ca="1" si="205"/>
        <v>0</v>
      </c>
      <c r="R29" s="166">
        <f t="array" aca="1" ref="R29" ca="1">SUM(IF(RIGHT(OFFSET('Vacation Tracker'!$M32:$Z32,0,P$4))&lt;&gt;"O",IFERROR(--LEFT(OFFSET('Vacation Tracker'!$M32:$Z32,0,P$4),LEN(OFFSET('Vacation Tracker'!$M32:$Z32,0,P$4))-1),0)))</f>
        <v>0</v>
      </c>
      <c r="S29" s="166">
        <f t="array" aca="1" ref="S29" ca="1">SUM(IF(RIGHT(OFFSET('Vacation Tracker'!$M32:$Z32,0,P$4))=S$8,IFERROR(--LEFT(OFFSET('Vacation Tracker'!$M32:$Z32,0,P$4),LEN(OFFSET('Vacation Tracker'!$M32:$Z32,0,P$4))-1),0)))</f>
        <v>0</v>
      </c>
      <c r="T29" s="165">
        <f ca="1">SUM(OFFSET('Vacation Tracker'!$M32:$Z32,0,T$4))</f>
        <v>0</v>
      </c>
      <c r="U29" s="166">
        <f t="shared" ca="1" si="206"/>
        <v>0</v>
      </c>
      <c r="V29" s="166">
        <f t="array" aca="1" ref="V29" ca="1">SUM(IF(RIGHT(OFFSET('Vacation Tracker'!$M32:$Z32,0,T$4))&lt;&gt;"O",IFERROR(--LEFT(OFFSET('Vacation Tracker'!$M32:$Z32,0,T$4),LEN(OFFSET('Vacation Tracker'!$M32:$Z32,0,T$4))-1),0)))</f>
        <v>0</v>
      </c>
      <c r="W29" s="166">
        <f t="array" aca="1" ref="W29" ca="1">SUM(IF(RIGHT(OFFSET('Vacation Tracker'!$M32:$Z32,0,T$4))=W$8,IFERROR(--LEFT(OFFSET('Vacation Tracker'!$M32:$Z32,0,T$4),LEN(OFFSET('Vacation Tracker'!$M32:$Z32,0,T$4))-1),0)))</f>
        <v>0</v>
      </c>
      <c r="X29" s="165">
        <f ca="1">SUM(OFFSET('Vacation Tracker'!$M32:$Z32,0,X$4))</f>
        <v>0</v>
      </c>
      <c r="Y29" s="166">
        <f t="shared" ref="Y29" ca="1" si="1229">X29-Z29</f>
        <v>0</v>
      </c>
      <c r="Z29" s="166">
        <f t="array" aca="1" ref="Z29" ca="1">SUM(IF(RIGHT(OFFSET('Vacation Tracker'!$M32:$Z32,0,X$4))&lt;&gt;"O",IFERROR(--LEFT(OFFSET('Vacation Tracker'!$M32:$Z32,0,X$4),LEN(OFFSET('Vacation Tracker'!$M32:$Z32,0,X$4))-1),0)))</f>
        <v>0</v>
      </c>
      <c r="AA29" s="166">
        <f t="array" aca="1" ref="AA29" ca="1">SUM(IF(RIGHT(OFFSET('Vacation Tracker'!$M32:$Z32,0,X$4))=AA$8,IFERROR(--LEFT(OFFSET('Vacation Tracker'!$M32:$Z32,0,X$4),LEN(OFFSET('Vacation Tracker'!$M32:$Z32,0,X$4))-1),0)))</f>
        <v>0</v>
      </c>
      <c r="AB29" s="165">
        <f ca="1">SUM(OFFSET('Vacation Tracker'!$M32:$Z32,0,AB$4))</f>
        <v>0</v>
      </c>
      <c r="AC29" s="166">
        <f t="shared" ref="AC29" ca="1" si="1230">AB29-AD29</f>
        <v>0</v>
      </c>
      <c r="AD29" s="166">
        <f t="array" aca="1" ref="AD29" ca="1">SUM(IF(RIGHT(OFFSET('Vacation Tracker'!$M32:$Z32,0,AB$4))&lt;&gt;"O",IFERROR(--LEFT(OFFSET('Vacation Tracker'!$M32:$Z32,0,AB$4),LEN(OFFSET('Vacation Tracker'!$M32:$Z32,0,AB$4))-1),0)))</f>
        <v>0</v>
      </c>
      <c r="AE29" s="166">
        <f t="array" aca="1" ref="AE29" ca="1">SUM(IF(RIGHT(OFFSET('Vacation Tracker'!$M32:$Z32,0,AB$4))=AE$8,IFERROR(--LEFT(OFFSET('Vacation Tracker'!$M32:$Z32,0,AB$4),LEN(OFFSET('Vacation Tracker'!$M32:$Z32,0,AB$4))-1),0)))</f>
        <v>0</v>
      </c>
      <c r="AF29" s="165">
        <f ca="1">SUM(OFFSET('Vacation Tracker'!$M32:$Z32,0,AF$4))</f>
        <v>0</v>
      </c>
      <c r="AG29" s="166">
        <f t="shared" ref="AG29" ca="1" si="1231">AF29-AH29</f>
        <v>0</v>
      </c>
      <c r="AH29" s="166">
        <f t="array" aca="1" ref="AH29" ca="1">SUM(IF(RIGHT(OFFSET('Vacation Tracker'!$M32:$Z32,0,AF$4))&lt;&gt;"O",IFERROR(--LEFT(OFFSET('Vacation Tracker'!$M32:$Z32,0,AF$4),LEN(OFFSET('Vacation Tracker'!$M32:$Z32,0,AF$4))-1),0)))</f>
        <v>0</v>
      </c>
      <c r="AI29" s="166">
        <f t="array" aca="1" ref="AI29" ca="1">SUM(IF(RIGHT(OFFSET('Vacation Tracker'!$M32:$Z32,0,AF$4))=AI$8,IFERROR(--LEFT(OFFSET('Vacation Tracker'!$M32:$Z32,0,AF$4),LEN(OFFSET('Vacation Tracker'!$M32:$Z32,0,AF$4))-1),0)))</f>
        <v>0</v>
      </c>
      <c r="AJ29" s="165">
        <f ca="1">SUM(OFFSET('Vacation Tracker'!$M32:$Z32,0,AJ$4))</f>
        <v>0</v>
      </c>
      <c r="AK29" s="166">
        <f t="shared" ref="AK29" ca="1" si="1232">AJ29-AL29</f>
        <v>0</v>
      </c>
      <c r="AL29" s="166">
        <f t="array" aca="1" ref="AL29" ca="1">SUM(IF(RIGHT(OFFSET('Vacation Tracker'!$M32:$Z32,0,AJ$4))&lt;&gt;"O",IFERROR(--LEFT(OFFSET('Vacation Tracker'!$M32:$Z32,0,AJ$4),LEN(OFFSET('Vacation Tracker'!$M32:$Z32,0,AJ$4))-1),0)))</f>
        <v>0</v>
      </c>
      <c r="AM29" s="166">
        <f t="array" aca="1" ref="AM29" ca="1">SUM(IF(RIGHT(OFFSET('Vacation Tracker'!$M32:$Z32,0,AJ$4))=AM$8,IFERROR(--LEFT(OFFSET('Vacation Tracker'!$M32:$Z32,0,AJ$4),LEN(OFFSET('Vacation Tracker'!$M32:$Z32,0,AJ$4))-1),0)))</f>
        <v>0</v>
      </c>
      <c r="AN29" s="165">
        <f ca="1">SUM(OFFSET('Vacation Tracker'!$M32:$Z32,0,AN$4))</f>
        <v>0</v>
      </c>
      <c r="AO29" s="166">
        <f t="shared" ref="AO29" ca="1" si="1233">AN29-AP29</f>
        <v>0</v>
      </c>
      <c r="AP29" s="166">
        <f t="array" aca="1" ref="AP29" ca="1">SUM(IF(RIGHT(OFFSET('Vacation Tracker'!$M32:$Z32,0,AN$4))&lt;&gt;"O",IFERROR(--LEFT(OFFSET('Vacation Tracker'!$M32:$Z32,0,AN$4),LEN(OFFSET('Vacation Tracker'!$M32:$Z32,0,AN$4))-1),0)))</f>
        <v>0</v>
      </c>
      <c r="AQ29" s="166">
        <f t="array" aca="1" ref="AQ29" ca="1">SUM(IF(RIGHT(OFFSET('Vacation Tracker'!$M32:$Z32,0,AN$4))=AQ$8,IFERROR(--LEFT(OFFSET('Vacation Tracker'!$M32:$Z32,0,AN$4),LEN(OFFSET('Vacation Tracker'!$M32:$Z32,0,AN$4))-1),0)))</f>
        <v>0</v>
      </c>
      <c r="AR29" s="165">
        <f ca="1">SUM(OFFSET('Vacation Tracker'!$M32:$Z32,0,AR$4))</f>
        <v>0</v>
      </c>
      <c r="AS29" s="166">
        <f t="shared" ref="AS29" ca="1" si="1234">AR29-AT29</f>
        <v>0</v>
      </c>
      <c r="AT29" s="166">
        <f t="array" aca="1" ref="AT29" ca="1">SUM(IF(RIGHT(OFFSET('Vacation Tracker'!$M32:$Z32,0,AR$4))&lt;&gt;"O",IFERROR(--LEFT(OFFSET('Vacation Tracker'!$M32:$Z32,0,AR$4),LEN(OFFSET('Vacation Tracker'!$M32:$Z32,0,AR$4))-1),0)))</f>
        <v>0</v>
      </c>
      <c r="AU29" s="166">
        <f t="array" aca="1" ref="AU29" ca="1">SUM(IF(RIGHT(OFFSET('Vacation Tracker'!$M32:$Z32,0,AR$4))=AU$8,IFERROR(--LEFT(OFFSET('Vacation Tracker'!$M32:$Z32,0,AR$4),LEN(OFFSET('Vacation Tracker'!$M32:$Z32,0,AR$4))-1),0)))</f>
        <v>0</v>
      </c>
      <c r="AV29" s="165">
        <f ca="1">SUM(OFFSET('Vacation Tracker'!$M32:$Z32,0,AV$4))</f>
        <v>0</v>
      </c>
      <c r="AW29" s="166">
        <f t="shared" ref="AW29" ca="1" si="1235">AV29-AX29</f>
        <v>0</v>
      </c>
      <c r="AX29" s="166">
        <f t="array" aca="1" ref="AX29" ca="1">SUM(IF(RIGHT(OFFSET('Vacation Tracker'!$M32:$Z32,0,AV$4))&lt;&gt;"O",IFERROR(--LEFT(OFFSET('Vacation Tracker'!$M32:$Z32,0,AV$4),LEN(OFFSET('Vacation Tracker'!$M32:$Z32,0,AV$4))-1),0)))</f>
        <v>0</v>
      </c>
      <c r="AY29" s="166">
        <f t="array" aca="1" ref="AY29" ca="1">SUM(IF(RIGHT(OFFSET('Vacation Tracker'!$M32:$Z32,0,AV$4))=AY$8,IFERROR(--LEFT(OFFSET('Vacation Tracker'!$M32:$Z32,0,AV$4),LEN(OFFSET('Vacation Tracker'!$M32:$Z32,0,AV$4))-1),0)))</f>
        <v>0</v>
      </c>
      <c r="AZ29" s="165">
        <f ca="1">SUM(OFFSET('Vacation Tracker'!$M32:$Z32,0,AZ$4))</f>
        <v>0</v>
      </c>
      <c r="BA29" s="166">
        <f t="shared" ref="BA29" ca="1" si="1236">AZ29-BB29</f>
        <v>0</v>
      </c>
      <c r="BB29" s="166">
        <f t="array" aca="1" ref="BB29" ca="1">SUM(IF(RIGHT(OFFSET('Vacation Tracker'!$M32:$Z32,0,AZ$4))&lt;&gt;"O",IFERROR(--LEFT(OFFSET('Vacation Tracker'!$M32:$Z32,0,AZ$4),LEN(OFFSET('Vacation Tracker'!$M32:$Z32,0,AZ$4))-1),0)))</f>
        <v>0</v>
      </c>
      <c r="BC29" s="166">
        <f t="array" aca="1" ref="BC29" ca="1">SUM(IF(RIGHT(OFFSET('Vacation Tracker'!$M32:$Z32,0,AZ$4))=BC$8,IFERROR(--LEFT(OFFSET('Vacation Tracker'!$M32:$Z32,0,AZ$4),LEN(OFFSET('Vacation Tracker'!$M32:$Z32,0,AZ$4))-1),0)))</f>
        <v>0</v>
      </c>
      <c r="BD29" s="165">
        <f ca="1">SUM(OFFSET('Vacation Tracker'!$M32:$Z32,0,BD$4))</f>
        <v>0</v>
      </c>
      <c r="BE29" s="166">
        <f t="shared" ref="BE29" ca="1" si="1237">BD29-BF29</f>
        <v>0</v>
      </c>
      <c r="BF29" s="166">
        <f t="array" aca="1" ref="BF29" ca="1">SUM(IF(RIGHT(OFFSET('Vacation Tracker'!$M32:$Z32,0,BD$4))&lt;&gt;"O",IFERROR(--LEFT(OFFSET('Vacation Tracker'!$M32:$Z32,0,BD$4),LEN(OFFSET('Vacation Tracker'!$M32:$Z32,0,BD$4))-1),0)))</f>
        <v>0</v>
      </c>
      <c r="BG29" s="166">
        <f t="array" aca="1" ref="BG29" ca="1">SUM(IF(RIGHT(OFFSET('Vacation Tracker'!$M32:$Z32,0,BD$4))=BG$8,IFERROR(--LEFT(OFFSET('Vacation Tracker'!$M32:$Z32,0,BD$4),LEN(OFFSET('Vacation Tracker'!$M32:$Z32,0,BD$4))-1),0)))</f>
        <v>0</v>
      </c>
      <c r="BH29" s="165">
        <f ca="1">SUM(OFFSET('Vacation Tracker'!$M32:$Z32,0,BH$4))</f>
        <v>0</v>
      </c>
      <c r="BI29" s="166">
        <f t="shared" ref="BI29" ca="1" si="1238">BH29-BJ29</f>
        <v>0</v>
      </c>
      <c r="BJ29" s="166">
        <f t="array" aca="1" ref="BJ29" ca="1">SUM(IF(RIGHT(OFFSET('Vacation Tracker'!$M32:$Z32,0,BH$4))&lt;&gt;"O",IFERROR(--LEFT(OFFSET('Vacation Tracker'!$M32:$Z32,0,BH$4),LEN(OFFSET('Vacation Tracker'!$M32:$Z32,0,BH$4))-1),0)))</f>
        <v>0</v>
      </c>
      <c r="BK29" s="166">
        <f t="array" aca="1" ref="BK29" ca="1">SUM(IF(RIGHT(OFFSET('Vacation Tracker'!$M32:$Z32,0,BH$4))=BK$8,IFERROR(--LEFT(OFFSET('Vacation Tracker'!$M32:$Z32,0,BH$4),LEN(OFFSET('Vacation Tracker'!$M32:$Z32,0,BH$4))-1),0)))</f>
        <v>0</v>
      </c>
      <c r="BL29" s="165">
        <f ca="1">SUM(OFFSET('Vacation Tracker'!$M32:$Z32,0,BL$4))</f>
        <v>0</v>
      </c>
      <c r="BM29" s="166">
        <f t="shared" ref="BM29" ca="1" si="1239">BL29-BN29</f>
        <v>0</v>
      </c>
      <c r="BN29" s="166">
        <f t="array" aca="1" ref="BN29" ca="1">SUM(IF(RIGHT(OFFSET('Vacation Tracker'!$M32:$Z32,0,BL$4))&lt;&gt;"O",IFERROR(--LEFT(OFFSET('Vacation Tracker'!$M32:$Z32,0,BL$4),LEN(OFFSET('Vacation Tracker'!$M32:$Z32,0,BL$4))-1),0)))</f>
        <v>0</v>
      </c>
      <c r="BO29" s="166">
        <f t="array" aca="1" ref="BO29" ca="1">SUM(IF(RIGHT(OFFSET('Vacation Tracker'!$M32:$Z32,0,BL$4))=BO$8,IFERROR(--LEFT(OFFSET('Vacation Tracker'!$M32:$Z32,0,BL$4),LEN(OFFSET('Vacation Tracker'!$M32:$Z32,0,BL$4))-1),0)))</f>
        <v>0</v>
      </c>
      <c r="BP29" s="165">
        <f ca="1">SUM(OFFSET('Vacation Tracker'!$M32:$Z32,0,BP$4))</f>
        <v>0</v>
      </c>
      <c r="BQ29" s="166">
        <f t="shared" ref="BQ29" ca="1" si="1240">BP29-BR29</f>
        <v>0</v>
      </c>
      <c r="BR29" s="166">
        <f t="array" aca="1" ref="BR29" ca="1">SUM(IF(RIGHT(OFFSET('Vacation Tracker'!$M32:$Z32,0,BP$4))&lt;&gt;"O",IFERROR(--LEFT(OFFSET('Vacation Tracker'!$M32:$Z32,0,BP$4),LEN(OFFSET('Vacation Tracker'!$M32:$Z32,0,BP$4))-1),0)))</f>
        <v>0</v>
      </c>
      <c r="BS29" s="166">
        <f t="array" aca="1" ref="BS29" ca="1">SUM(IF(RIGHT(OFFSET('Vacation Tracker'!$M32:$Z32,0,BP$4))=BS$8,IFERROR(--LEFT(OFFSET('Vacation Tracker'!$M32:$Z32,0,BP$4),LEN(OFFSET('Vacation Tracker'!$M32:$Z32,0,BP$4))-1),0)))</f>
        <v>0</v>
      </c>
      <c r="BT29" s="165">
        <f ca="1">SUM(OFFSET('Vacation Tracker'!$M32:$Z32,0,BT$4))</f>
        <v>0</v>
      </c>
      <c r="BU29" s="166">
        <f t="shared" ref="BU29" ca="1" si="1241">BT29-BV29</f>
        <v>0</v>
      </c>
      <c r="BV29" s="166">
        <f t="array" aca="1" ref="BV29" ca="1">SUM(IF(RIGHT(OFFSET('Vacation Tracker'!$M32:$Z32,0,BT$4))&lt;&gt;"O",IFERROR(--LEFT(OFFSET('Vacation Tracker'!$M32:$Z32,0,BT$4),LEN(OFFSET('Vacation Tracker'!$M32:$Z32,0,BT$4))-1),0)))</f>
        <v>0</v>
      </c>
      <c r="BW29" s="166">
        <f t="array" aca="1" ref="BW29" ca="1">SUM(IF(RIGHT(OFFSET('Vacation Tracker'!$M32:$Z32,0,BT$4))=BW$8,IFERROR(--LEFT(OFFSET('Vacation Tracker'!$M32:$Z32,0,BT$4),LEN(OFFSET('Vacation Tracker'!$M32:$Z32,0,BT$4))-1),0)))</f>
        <v>0</v>
      </c>
      <c r="BX29" s="165">
        <f ca="1">SUM(OFFSET('Vacation Tracker'!$M32:$Z32,0,BX$4))</f>
        <v>0</v>
      </c>
      <c r="BY29" s="166">
        <f t="shared" ref="BY29" ca="1" si="1242">BX29-BZ29</f>
        <v>0</v>
      </c>
      <c r="BZ29" s="166">
        <f t="array" aca="1" ref="BZ29" ca="1">SUM(IF(RIGHT(OFFSET('Vacation Tracker'!$M32:$Z32,0,BX$4))&lt;&gt;"O",IFERROR(--LEFT(OFFSET('Vacation Tracker'!$M32:$Z32,0,BX$4),LEN(OFFSET('Vacation Tracker'!$M32:$Z32,0,BX$4))-1),0)))</f>
        <v>0</v>
      </c>
      <c r="CA29" s="166">
        <f t="array" aca="1" ref="CA29" ca="1">SUM(IF(RIGHT(OFFSET('Vacation Tracker'!$M32:$Z32,0,BX$4))=CA$8,IFERROR(--LEFT(OFFSET('Vacation Tracker'!$M32:$Z32,0,BX$4),LEN(OFFSET('Vacation Tracker'!$M32:$Z32,0,BX$4))-1),0)))</f>
        <v>0</v>
      </c>
      <c r="CB29" s="165">
        <f ca="1">SUM(OFFSET('Vacation Tracker'!$M32:$Z32,0,CB$4))</f>
        <v>0</v>
      </c>
      <c r="CC29" s="166">
        <f t="shared" ref="CC29" ca="1" si="1243">CB29-CD29</f>
        <v>0</v>
      </c>
      <c r="CD29" s="166">
        <f t="array" aca="1" ref="CD29" ca="1">SUM(IF(RIGHT(OFFSET('Vacation Tracker'!$M32:$Z32,0,CB$4))&lt;&gt;"O",IFERROR(--LEFT(OFFSET('Vacation Tracker'!$M32:$Z32,0,CB$4),LEN(OFFSET('Vacation Tracker'!$M32:$Z32,0,CB$4))-1),0)))</f>
        <v>0</v>
      </c>
      <c r="CE29" s="166">
        <f t="array" aca="1" ref="CE29" ca="1">SUM(IF(RIGHT(OFFSET('Vacation Tracker'!$M32:$Z32,0,CB$4))=CE$8,IFERROR(--LEFT(OFFSET('Vacation Tracker'!$M32:$Z32,0,CB$4),LEN(OFFSET('Vacation Tracker'!$M32:$Z32,0,CB$4))-1),0)))</f>
        <v>0</v>
      </c>
      <c r="CF29" s="165">
        <f ca="1">SUM(OFFSET('Vacation Tracker'!$M32:$Z32,0,CF$4))</f>
        <v>0</v>
      </c>
      <c r="CG29" s="166">
        <f t="shared" ref="CG29" ca="1" si="1244">CF29-CH29</f>
        <v>0</v>
      </c>
      <c r="CH29" s="166">
        <f t="array" aca="1" ref="CH29" ca="1">SUM(IF(RIGHT(OFFSET('Vacation Tracker'!$M32:$Z32,0,CF$4))&lt;&gt;"O",IFERROR(--LEFT(OFFSET('Vacation Tracker'!$M32:$Z32,0,CF$4),LEN(OFFSET('Vacation Tracker'!$M32:$Z32,0,CF$4))-1),0)))</f>
        <v>0</v>
      </c>
      <c r="CI29" s="166">
        <f t="array" aca="1" ref="CI29" ca="1">SUM(IF(RIGHT(OFFSET('Vacation Tracker'!$M32:$Z32,0,CF$4))=CI$8,IFERROR(--LEFT(OFFSET('Vacation Tracker'!$M32:$Z32,0,CF$4),LEN(OFFSET('Vacation Tracker'!$M32:$Z32,0,CF$4))-1),0)))</f>
        <v>0</v>
      </c>
      <c r="CJ29" s="165">
        <f ca="1">SUM(OFFSET('Vacation Tracker'!$M32:$Z32,0,CJ$4))</f>
        <v>0</v>
      </c>
      <c r="CK29" s="166">
        <f t="shared" ref="CK29" ca="1" si="1245">CJ29-CL29</f>
        <v>0</v>
      </c>
      <c r="CL29" s="166">
        <f t="array" aca="1" ref="CL29" ca="1">SUM(IF(RIGHT(OFFSET('Vacation Tracker'!$M32:$Z32,0,CJ$4))&lt;&gt;"O",IFERROR(--LEFT(OFFSET('Vacation Tracker'!$M32:$Z32,0,CJ$4),LEN(OFFSET('Vacation Tracker'!$M32:$Z32,0,CJ$4))-1),0)))</f>
        <v>0</v>
      </c>
      <c r="CM29" s="166">
        <f t="array" aca="1" ref="CM29" ca="1">SUM(IF(RIGHT(OFFSET('Vacation Tracker'!$M32:$Z32,0,CJ$4))=CM$8,IFERROR(--LEFT(OFFSET('Vacation Tracker'!$M32:$Z32,0,CJ$4),LEN(OFFSET('Vacation Tracker'!$M32:$Z32,0,CJ$4))-1),0)))</f>
        <v>0</v>
      </c>
      <c r="CN29" s="165">
        <f ca="1">SUM(OFFSET('Vacation Tracker'!$M32:$Z32,0,CN$4))</f>
        <v>0</v>
      </c>
      <c r="CO29" s="166">
        <f t="shared" ref="CO29" ca="1" si="1246">CN29-CP29</f>
        <v>0</v>
      </c>
      <c r="CP29" s="166">
        <f t="array" aca="1" ref="CP29" ca="1">SUM(IF(RIGHT(OFFSET('Vacation Tracker'!$M32:$Z32,0,CN$4))&lt;&gt;"O",IFERROR(--LEFT(OFFSET('Vacation Tracker'!$M32:$Z32,0,CN$4),LEN(OFFSET('Vacation Tracker'!$M32:$Z32,0,CN$4))-1),0)))</f>
        <v>0</v>
      </c>
      <c r="CQ29" s="166">
        <f t="array" aca="1" ref="CQ29" ca="1">SUM(IF(RIGHT(OFFSET('Vacation Tracker'!$M32:$Z32,0,CN$4))=CQ$8,IFERROR(--LEFT(OFFSET('Vacation Tracker'!$M32:$Z32,0,CN$4),LEN(OFFSET('Vacation Tracker'!$M32:$Z32,0,CN$4))-1),0)))</f>
        <v>0</v>
      </c>
      <c r="CR29" s="165">
        <f ca="1">SUM(OFFSET('Vacation Tracker'!$M32:$Z32,0,CR$4))</f>
        <v>0</v>
      </c>
      <c r="CS29" s="166">
        <f t="shared" ref="CS29" ca="1" si="1247">CR29-CT29</f>
        <v>0</v>
      </c>
      <c r="CT29" s="166">
        <f t="array" aca="1" ref="CT29" ca="1">SUM(IF(RIGHT(OFFSET('Vacation Tracker'!$M32:$Z32,0,CR$4))&lt;&gt;"O",IFERROR(--LEFT(OFFSET('Vacation Tracker'!$M32:$Z32,0,CR$4),LEN(OFFSET('Vacation Tracker'!$M32:$Z32,0,CR$4))-1),0)))</f>
        <v>0</v>
      </c>
      <c r="CU29" s="166">
        <f t="array" aca="1" ref="CU29" ca="1">SUM(IF(RIGHT(OFFSET('Vacation Tracker'!$M32:$Z32,0,CR$4))=CU$8,IFERROR(--LEFT(OFFSET('Vacation Tracker'!$M32:$Z32,0,CR$4),LEN(OFFSET('Vacation Tracker'!$M32:$Z32,0,CR$4))-1),0)))</f>
        <v>0</v>
      </c>
      <c r="CV29" s="165">
        <f ca="1">SUM(OFFSET('Vacation Tracker'!$M32:$Z32,0,CV$4))</f>
        <v>0</v>
      </c>
      <c r="CW29" s="166">
        <f t="shared" ref="CW29" ca="1" si="1248">CV29-CX29</f>
        <v>0</v>
      </c>
      <c r="CX29" s="166">
        <f t="array" aca="1" ref="CX29" ca="1">SUM(IF(RIGHT(OFFSET('Vacation Tracker'!$M32:$Z32,0,CV$4))&lt;&gt;"O",IFERROR(--LEFT(OFFSET('Vacation Tracker'!$M32:$Z32,0,CV$4),LEN(OFFSET('Vacation Tracker'!$M32:$Z32,0,CV$4))-1),0)))</f>
        <v>0</v>
      </c>
      <c r="CY29" s="166">
        <f t="array" aca="1" ref="CY29" ca="1">SUM(IF(RIGHT(OFFSET('Vacation Tracker'!$M32:$Z32,0,CV$4))=CY$8,IFERROR(--LEFT(OFFSET('Vacation Tracker'!$M32:$Z32,0,CV$4),LEN(OFFSET('Vacation Tracker'!$M32:$Z32,0,CV$4))-1),0)))</f>
        <v>0</v>
      </c>
      <c r="CZ29" s="165">
        <f ca="1">SUM(OFFSET('Vacation Tracker'!$M32:$Z32,0,CZ$4))</f>
        <v>0</v>
      </c>
      <c r="DA29" s="166">
        <f t="shared" ref="DA29" ca="1" si="1249">CZ29-DB29</f>
        <v>0</v>
      </c>
      <c r="DB29" s="166">
        <f t="array" aca="1" ref="DB29" ca="1">SUM(IF(RIGHT(OFFSET('Vacation Tracker'!$M32:$Z32,0,CZ$4))&lt;&gt;"O",IFERROR(--LEFT(OFFSET('Vacation Tracker'!$M32:$Z32,0,CZ$4),LEN(OFFSET('Vacation Tracker'!$M32:$Z32,0,CZ$4))-1),0)))</f>
        <v>0</v>
      </c>
      <c r="DC29" s="166">
        <f t="array" aca="1" ref="DC29" ca="1">SUM(IF(RIGHT(OFFSET('Vacation Tracker'!$M32:$Z32,0,CZ$4))=DC$8,IFERROR(--LEFT(OFFSET('Vacation Tracker'!$M32:$Z32,0,CZ$4),LEN(OFFSET('Vacation Tracker'!$M32:$Z32,0,CZ$4))-1),0)))</f>
        <v>0</v>
      </c>
      <c r="DD29" s="165">
        <f ca="1">SUM(OFFSET('Vacation Tracker'!$M32:$Z32,0,DD$4))</f>
        <v>0</v>
      </c>
      <c r="DE29" s="166">
        <f t="shared" ref="DE29" ca="1" si="1250">DD29-DF29</f>
        <v>0</v>
      </c>
      <c r="DF29" s="166">
        <f t="array" aca="1" ref="DF29" ca="1">SUM(IF(RIGHT(OFFSET('Vacation Tracker'!$M32:$Z32,0,DD$4))&lt;&gt;"O",IFERROR(--LEFT(OFFSET('Vacation Tracker'!$M32:$Z32,0,DD$4),LEN(OFFSET('Vacation Tracker'!$M32:$Z32,0,DD$4))-1),0)))</f>
        <v>0</v>
      </c>
      <c r="DG29" s="166">
        <f t="array" aca="1" ref="DG29" ca="1">SUM(IF(RIGHT(OFFSET('Vacation Tracker'!$M32:$Z32,0,DD$4))=DG$8,IFERROR(--LEFT(OFFSET('Vacation Tracker'!$M32:$Z32,0,DD$4),LEN(OFFSET('Vacation Tracker'!$M32:$Z32,0,DD$4))-1),0)))</f>
        <v>0</v>
      </c>
      <c r="DH29" s="165">
        <f ca="1">SUM(OFFSET('Vacation Tracker'!$M32:$Z32,0,DH$4))</f>
        <v>0</v>
      </c>
      <c r="DI29" s="166">
        <f t="shared" ref="DI29" ca="1" si="1251">DH29-DJ29</f>
        <v>0</v>
      </c>
      <c r="DJ29" s="166">
        <f t="array" aca="1" ref="DJ29" ca="1">SUM(IF(RIGHT(OFFSET('Vacation Tracker'!$M32:$Z32,0,DH$4))&lt;&gt;"O",IFERROR(--LEFT(OFFSET('Vacation Tracker'!$M32:$Z32,0,DH$4),LEN(OFFSET('Vacation Tracker'!$M32:$Z32,0,DH$4))-1),0)))</f>
        <v>0</v>
      </c>
      <c r="DK29" s="166">
        <f t="array" aca="1" ref="DK29" ca="1">SUM(IF(RIGHT(OFFSET('Vacation Tracker'!$M32:$Z32,0,DH$4))=DK$8,IFERROR(--LEFT(OFFSET('Vacation Tracker'!$M32:$Z32,0,DH$4),LEN(OFFSET('Vacation Tracker'!$M32:$Z32,0,DH$4))-1),0)))</f>
        <v>0</v>
      </c>
      <c r="DL29" s="165">
        <f ca="1">SUM(OFFSET('Vacation Tracker'!$M32:$Z32,0,DL$4))</f>
        <v>0</v>
      </c>
      <c r="DM29" s="166">
        <f t="shared" ref="DM29" ca="1" si="1252">DL29-DN29</f>
        <v>0</v>
      </c>
      <c r="DN29" s="166">
        <f t="array" aca="1" ref="DN29" ca="1">SUM(IF(RIGHT(OFFSET('Vacation Tracker'!$M32:$Z32,0,DL$4))&lt;&gt;"O",IFERROR(--LEFT(OFFSET('Vacation Tracker'!$M32:$Z32,0,DL$4),LEN(OFFSET('Vacation Tracker'!$M32:$Z32,0,DL$4))-1),0)))</f>
        <v>0</v>
      </c>
      <c r="DO29" s="166">
        <f t="array" aca="1" ref="DO29" ca="1">SUM(IF(RIGHT(OFFSET('Vacation Tracker'!$M32:$Z32,0,DL$4))=DO$8,IFERROR(--LEFT(OFFSET('Vacation Tracker'!$M32:$Z32,0,DL$4),LEN(OFFSET('Vacation Tracker'!$M32:$Z32,0,DL$4))-1),0)))</f>
        <v>0</v>
      </c>
      <c r="DP29" s="165">
        <f ca="1">SUM(OFFSET('Vacation Tracker'!$M32:$Z32,0,DP$4))</f>
        <v>0</v>
      </c>
      <c r="DQ29" s="166">
        <f t="shared" ref="DQ29" ca="1" si="1253">DP29-DR29</f>
        <v>0</v>
      </c>
      <c r="DR29" s="166">
        <f t="array" aca="1" ref="DR29" ca="1">SUM(IF(RIGHT(OFFSET('Vacation Tracker'!$M32:$Z32,0,DP$4))&lt;&gt;"O",IFERROR(--LEFT(OFFSET('Vacation Tracker'!$M32:$Z32,0,DP$4),LEN(OFFSET('Vacation Tracker'!$M32:$Z32,0,DP$4))-1),0)))</f>
        <v>0</v>
      </c>
      <c r="DS29" s="166">
        <f t="array" aca="1" ref="DS29" ca="1">SUM(IF(RIGHT(OFFSET('Vacation Tracker'!$M32:$Z32,0,DP$4))=DS$8,IFERROR(--LEFT(OFFSET('Vacation Tracker'!$M32:$Z32,0,DP$4),LEN(OFFSET('Vacation Tracker'!$M32:$Z32,0,DP$4))-1),0)))</f>
        <v>0</v>
      </c>
      <c r="DT29" s="165">
        <f ca="1">SUM(OFFSET('Vacation Tracker'!$M32:$Z32,0,DT$4))</f>
        <v>0</v>
      </c>
      <c r="DU29" s="166">
        <f t="shared" ref="DU29" ca="1" si="1254">DT29-DV29</f>
        <v>0</v>
      </c>
      <c r="DV29" s="166">
        <f t="array" aca="1" ref="DV29" ca="1">SUM(IF(RIGHT(OFFSET('Vacation Tracker'!$M32:$Z32,0,DT$4))&lt;&gt;"O",IFERROR(--LEFT(OFFSET('Vacation Tracker'!$M32:$Z32,0,DT$4),LEN(OFFSET('Vacation Tracker'!$M32:$Z32,0,DT$4))-1),0)))</f>
        <v>0</v>
      </c>
      <c r="DW29" s="166">
        <f t="array" aca="1" ref="DW29" ca="1">SUM(IF(RIGHT(OFFSET('Vacation Tracker'!$M32:$Z32,0,DT$4))=DW$8,IFERROR(--LEFT(OFFSET('Vacation Tracker'!$M32:$Z32,0,DT$4),LEN(OFFSET('Vacation Tracker'!$M32:$Z32,0,DT$4))-1),0)))</f>
        <v>0</v>
      </c>
      <c r="DX29" s="165">
        <f ca="1">SUM(OFFSET('Vacation Tracker'!$M32:$Z32,0,DX$4))</f>
        <v>0</v>
      </c>
      <c r="DY29" s="166">
        <f t="shared" ref="DY29" ca="1" si="1255">DX29-DZ29</f>
        <v>0</v>
      </c>
      <c r="DZ29" s="166">
        <f t="array" aca="1" ref="DZ29" ca="1">SUM(IF(RIGHT(OFFSET('Vacation Tracker'!$M32:$Z32,0,DX$4))&lt;&gt;"O",IFERROR(--LEFT(OFFSET('Vacation Tracker'!$M32:$Z32,0,DX$4),LEN(OFFSET('Vacation Tracker'!$M32:$Z32,0,DX$4))-1),0)))</f>
        <v>0</v>
      </c>
      <c r="EA29" s="166">
        <f t="array" aca="1" ref="EA29" ca="1">SUM(IF(RIGHT(OFFSET('Vacation Tracker'!$M32:$Z32,0,DX$4))=EA$8,IFERROR(--LEFT(OFFSET('Vacation Tracker'!$M32:$Z32,0,DX$4),LEN(OFFSET('Vacation Tracker'!$M32:$Z32,0,DX$4))-1),0)))</f>
        <v>0</v>
      </c>
      <c r="EB29" s="165">
        <f ca="1">SUM(OFFSET('Vacation Tracker'!$M32:$Z32,0,EB$4))</f>
        <v>0</v>
      </c>
      <c r="EC29" s="166">
        <f t="shared" ref="EC29" ca="1" si="1256">EB29-ED29</f>
        <v>0</v>
      </c>
      <c r="ED29" s="166">
        <f t="array" aca="1" ref="ED29" ca="1">SUM(IF(RIGHT(OFFSET('Vacation Tracker'!$M32:$Z32,0,EB$4))&lt;&gt;"O",IFERROR(--LEFT(OFFSET('Vacation Tracker'!$M32:$Z32,0,EB$4),LEN(OFFSET('Vacation Tracker'!$M32:$Z32,0,EB$4))-1),0)))</f>
        <v>0</v>
      </c>
      <c r="EE29" s="166">
        <f t="array" aca="1" ref="EE29" ca="1">SUM(IF(RIGHT(OFFSET('Vacation Tracker'!$M32:$Z32,0,EB$4))=EE$8,IFERROR(--LEFT(OFFSET('Vacation Tracker'!$M32:$Z32,0,EB$4),LEN(OFFSET('Vacation Tracker'!$M32:$Z32,0,EB$4))-1),0)))</f>
        <v>0</v>
      </c>
      <c r="EF29" s="165">
        <f ca="1">SUM(OFFSET('Vacation Tracker'!$M32:$Z32,0,EF$4))</f>
        <v>0</v>
      </c>
      <c r="EG29" s="166">
        <f t="shared" ref="EG29" ca="1" si="1257">EF29-EH29</f>
        <v>0</v>
      </c>
      <c r="EH29" s="166">
        <f t="array" aca="1" ref="EH29" ca="1">SUM(IF(RIGHT(OFFSET('Vacation Tracker'!$M32:$Z32,0,EF$4))&lt;&gt;"O",IFERROR(--LEFT(OFFSET('Vacation Tracker'!$M32:$Z32,0,EF$4),LEN(OFFSET('Vacation Tracker'!$M32:$Z32,0,EF$4))-1),0)))</f>
        <v>0</v>
      </c>
      <c r="EI29" s="166">
        <f t="array" aca="1" ref="EI29" ca="1">SUM(IF(RIGHT(OFFSET('Vacation Tracker'!$M32:$Z32,0,EF$4))=EI$8,IFERROR(--LEFT(OFFSET('Vacation Tracker'!$M32:$Z32,0,EF$4),LEN(OFFSET('Vacation Tracker'!$M32:$Z32,0,EF$4))-1),0)))</f>
        <v>0</v>
      </c>
      <c r="EJ29" s="165">
        <f ca="1">SUM(OFFSET('Vacation Tracker'!$M32:$Z32,0,EJ$4))</f>
        <v>0</v>
      </c>
      <c r="EK29" s="166">
        <f t="shared" ref="EK29" ca="1" si="1258">EJ29-EL29</f>
        <v>0</v>
      </c>
      <c r="EL29" s="166">
        <f t="array" aca="1" ref="EL29" ca="1">SUM(IF(RIGHT(OFFSET('Vacation Tracker'!$M32:$Z32,0,EJ$4))&lt;&gt;"O",IFERROR(--LEFT(OFFSET('Vacation Tracker'!$M32:$Z32,0,EJ$4),LEN(OFFSET('Vacation Tracker'!$M32:$Z32,0,EJ$4))-1),0)))</f>
        <v>0</v>
      </c>
      <c r="EM29" s="166">
        <f t="array" aca="1" ref="EM29" ca="1">SUM(IF(RIGHT(OFFSET('Vacation Tracker'!$M32:$Z32,0,EJ$4))=EM$8,IFERROR(--LEFT(OFFSET('Vacation Tracker'!$M32:$Z32,0,EJ$4),LEN(OFFSET('Vacation Tracker'!$M32:$Z32,0,EJ$4))-1),0)))</f>
        <v>0</v>
      </c>
      <c r="EN29" s="165">
        <f ca="1">SUM(OFFSET('Vacation Tracker'!$M32:$Z32,0,EN$4))</f>
        <v>0</v>
      </c>
      <c r="EO29" s="166">
        <f t="shared" ref="EO29" ca="1" si="1259">EN29-EP29</f>
        <v>0</v>
      </c>
      <c r="EP29" s="166">
        <f t="array" aca="1" ref="EP29" ca="1">SUM(IF(RIGHT(OFFSET('Vacation Tracker'!$M32:$Z32,0,EN$4))&lt;&gt;"O",IFERROR(--LEFT(OFFSET('Vacation Tracker'!$M32:$Z32,0,EN$4),LEN(OFFSET('Vacation Tracker'!$M32:$Z32,0,EN$4))-1),0)))</f>
        <v>0</v>
      </c>
      <c r="EQ29" s="166">
        <f t="array" aca="1" ref="EQ29" ca="1">SUM(IF(RIGHT(OFFSET('Vacation Tracker'!$M32:$Z32,0,EN$4))=EQ$8,IFERROR(--LEFT(OFFSET('Vacation Tracker'!$M32:$Z32,0,EN$4),LEN(OFFSET('Vacation Tracker'!$M32:$Z32,0,EN$4))-1),0)))</f>
        <v>0</v>
      </c>
      <c r="ER29" s="165">
        <f ca="1">SUM(OFFSET('Vacation Tracker'!$M32:$Z32,0,ER$4))</f>
        <v>0</v>
      </c>
      <c r="ES29" s="166">
        <f t="shared" ref="ES29" ca="1" si="1260">ER29-ET29</f>
        <v>0</v>
      </c>
      <c r="ET29" s="166">
        <f t="array" aca="1" ref="ET29" ca="1">SUM(IF(RIGHT(OFFSET('Vacation Tracker'!$M32:$Z32,0,ER$4))&lt;&gt;"O",IFERROR(--LEFT(OFFSET('Vacation Tracker'!$M32:$Z32,0,ER$4),LEN(OFFSET('Vacation Tracker'!$M32:$Z32,0,ER$4))-1),0)))</f>
        <v>0</v>
      </c>
      <c r="EU29" s="166">
        <f t="array" aca="1" ref="EU29" ca="1">SUM(IF(RIGHT(OFFSET('Vacation Tracker'!$M32:$Z32,0,ER$4))=EU$8,IFERROR(--LEFT(OFFSET('Vacation Tracker'!$M32:$Z32,0,ER$4),LEN(OFFSET('Vacation Tracker'!$M32:$Z32,0,ER$4))-1),0)))</f>
        <v>0</v>
      </c>
      <c r="EV29" s="165">
        <f ca="1">SUM(OFFSET('Vacation Tracker'!$M32:$Z32,0,EV$4))</f>
        <v>0</v>
      </c>
      <c r="EW29" s="166">
        <f t="shared" ref="EW29" ca="1" si="1261">EV29-EX29</f>
        <v>0</v>
      </c>
      <c r="EX29" s="166">
        <f t="array" aca="1" ref="EX29" ca="1">SUM(IF(RIGHT(OFFSET('Vacation Tracker'!$M32:$Z32,0,EV$4))&lt;&gt;"O",IFERROR(--LEFT(OFFSET('Vacation Tracker'!$M32:$Z32,0,EV$4),LEN(OFFSET('Vacation Tracker'!$M32:$Z32,0,EV$4))-1),0)))</f>
        <v>0</v>
      </c>
      <c r="EY29" s="166">
        <f t="array" aca="1" ref="EY29" ca="1">SUM(IF(RIGHT(OFFSET('Vacation Tracker'!$M32:$Z32,0,EV$4))=EY$8,IFERROR(--LEFT(OFFSET('Vacation Tracker'!$M32:$Z32,0,EV$4),LEN(OFFSET('Vacation Tracker'!$M32:$Z32,0,EV$4))-1),0)))</f>
        <v>0</v>
      </c>
      <c r="EZ29" s="165">
        <f ca="1">SUM(OFFSET('Vacation Tracker'!$M32:$Z32,0,EZ$4))</f>
        <v>0</v>
      </c>
      <c r="FA29" s="166">
        <f t="shared" ref="FA29" ca="1" si="1262">EZ29-FB29</f>
        <v>0</v>
      </c>
      <c r="FB29" s="166">
        <f t="array" aca="1" ref="FB29" ca="1">SUM(IF(RIGHT(OFFSET('Vacation Tracker'!$M32:$Z32,0,EZ$4))&lt;&gt;"O",IFERROR(--LEFT(OFFSET('Vacation Tracker'!$M32:$Z32,0,EZ$4),LEN(OFFSET('Vacation Tracker'!$M32:$Z32,0,EZ$4))-1),0)))</f>
        <v>0</v>
      </c>
      <c r="FC29" s="166">
        <f t="array" aca="1" ref="FC29" ca="1">SUM(IF(RIGHT(OFFSET('Vacation Tracker'!$M32:$Z32,0,EZ$4))=FC$8,IFERROR(--LEFT(OFFSET('Vacation Tracker'!$M32:$Z32,0,EZ$4),LEN(OFFSET('Vacation Tracker'!$M32:$Z32,0,EZ$4))-1),0)))</f>
        <v>0</v>
      </c>
      <c r="FD29" s="165">
        <f ca="1">SUM(OFFSET('Vacation Tracker'!$M32:$Z32,0,FD$4))</f>
        <v>0</v>
      </c>
      <c r="FE29" s="166">
        <f t="shared" ref="FE29" ca="1" si="1263">FD29-FF29</f>
        <v>0</v>
      </c>
      <c r="FF29" s="166">
        <f t="array" aca="1" ref="FF29" ca="1">SUM(IF(RIGHT(OFFSET('Vacation Tracker'!$M32:$Z32,0,FD$4))&lt;&gt;"O",IFERROR(--LEFT(OFFSET('Vacation Tracker'!$M32:$Z32,0,FD$4),LEN(OFFSET('Vacation Tracker'!$M32:$Z32,0,FD$4))-1),0)))</f>
        <v>0</v>
      </c>
      <c r="FG29" s="166">
        <f t="array" aca="1" ref="FG29" ca="1">SUM(IF(RIGHT(OFFSET('Vacation Tracker'!$M32:$Z32,0,FD$4))=FG$8,IFERROR(--LEFT(OFFSET('Vacation Tracker'!$M32:$Z32,0,FD$4),LEN(OFFSET('Vacation Tracker'!$M32:$Z32,0,FD$4))-1),0)))</f>
        <v>0</v>
      </c>
      <c r="FH29" s="165">
        <f ca="1">SUM(OFFSET('Vacation Tracker'!$M32:$Z32,0,FH$4))</f>
        <v>0</v>
      </c>
      <c r="FI29" s="166">
        <f t="shared" ref="FI29" ca="1" si="1264">FH29-FJ29</f>
        <v>0</v>
      </c>
      <c r="FJ29" s="166">
        <f t="array" aca="1" ref="FJ29" ca="1">SUM(IF(RIGHT(OFFSET('Vacation Tracker'!$M32:$Z32,0,FH$4))&lt;&gt;"O",IFERROR(--LEFT(OFFSET('Vacation Tracker'!$M32:$Z32,0,FH$4),LEN(OFFSET('Vacation Tracker'!$M32:$Z32,0,FH$4))-1),0)))</f>
        <v>0</v>
      </c>
      <c r="FK29" s="166">
        <f t="array" aca="1" ref="FK29" ca="1">SUM(IF(RIGHT(OFFSET('Vacation Tracker'!$M32:$Z32,0,FH$4))=FK$8,IFERROR(--LEFT(OFFSET('Vacation Tracker'!$M32:$Z32,0,FH$4),LEN(OFFSET('Vacation Tracker'!$M32:$Z32,0,FH$4))-1),0)))</f>
        <v>0</v>
      </c>
      <c r="FL29" s="165">
        <f ca="1">SUM(OFFSET('Vacation Tracker'!$M32:$Z32,0,FL$4))</f>
        <v>0</v>
      </c>
      <c r="FM29" s="166">
        <f t="shared" ref="FM29" ca="1" si="1265">FL29-FN29</f>
        <v>0</v>
      </c>
      <c r="FN29" s="166">
        <f t="array" aca="1" ref="FN29" ca="1">SUM(IF(RIGHT(OFFSET('Vacation Tracker'!$M32:$Z32,0,FL$4))&lt;&gt;"O",IFERROR(--LEFT(OFFSET('Vacation Tracker'!$M32:$Z32,0,FL$4),LEN(OFFSET('Vacation Tracker'!$M32:$Z32,0,FL$4))-1),0)))</f>
        <v>0</v>
      </c>
      <c r="FO29" s="166">
        <f t="array" aca="1" ref="FO29" ca="1">SUM(IF(RIGHT(OFFSET('Vacation Tracker'!$M32:$Z32,0,FL$4))=FO$8,IFERROR(--LEFT(OFFSET('Vacation Tracker'!$M32:$Z32,0,FL$4),LEN(OFFSET('Vacation Tracker'!$M32:$Z32,0,FL$4))-1),0)))</f>
        <v>0</v>
      </c>
      <c r="FP29" s="165">
        <f ca="1">SUM(OFFSET('Vacation Tracker'!$M32:$Z32,0,FP$4))</f>
        <v>0</v>
      </c>
      <c r="FQ29" s="166">
        <f t="shared" ref="FQ29" ca="1" si="1266">FP29-FR29</f>
        <v>0</v>
      </c>
      <c r="FR29" s="166">
        <f t="array" aca="1" ref="FR29" ca="1">SUM(IF(RIGHT(OFFSET('Vacation Tracker'!$M32:$Z32,0,FP$4))&lt;&gt;"O",IFERROR(--LEFT(OFFSET('Vacation Tracker'!$M32:$Z32,0,FP$4),LEN(OFFSET('Vacation Tracker'!$M32:$Z32,0,FP$4))-1),0)))</f>
        <v>0</v>
      </c>
      <c r="FS29" s="166">
        <f t="array" aca="1" ref="FS29" ca="1">SUM(IF(RIGHT(OFFSET('Vacation Tracker'!$M32:$Z32,0,FP$4))=FS$8,IFERROR(--LEFT(OFFSET('Vacation Tracker'!$M32:$Z32,0,FP$4),LEN(OFFSET('Vacation Tracker'!$M32:$Z32,0,FP$4))-1),0)))</f>
        <v>0</v>
      </c>
      <c r="FT29" s="165">
        <f ca="1">SUM(OFFSET('Vacation Tracker'!$M32:$Z32,0,FT$4))</f>
        <v>0</v>
      </c>
      <c r="FU29" s="166">
        <f t="shared" ref="FU29" ca="1" si="1267">FT29-FV29</f>
        <v>0</v>
      </c>
      <c r="FV29" s="166">
        <f t="array" aca="1" ref="FV29" ca="1">SUM(IF(RIGHT(OFFSET('Vacation Tracker'!$M32:$Z32,0,FT$4))&lt;&gt;"O",IFERROR(--LEFT(OFFSET('Vacation Tracker'!$M32:$Z32,0,FT$4),LEN(OFFSET('Vacation Tracker'!$M32:$Z32,0,FT$4))-1),0)))</f>
        <v>0</v>
      </c>
      <c r="FW29" s="166">
        <f t="array" aca="1" ref="FW29" ca="1">SUM(IF(RIGHT(OFFSET('Vacation Tracker'!$M32:$Z32,0,FT$4))=FW$8,IFERROR(--LEFT(OFFSET('Vacation Tracker'!$M32:$Z32,0,FT$4),LEN(OFFSET('Vacation Tracker'!$M32:$Z32,0,FT$4))-1),0)))</f>
        <v>0</v>
      </c>
      <c r="FX29" s="165">
        <f ca="1">SUM(OFFSET('Vacation Tracker'!$M32:$Z32,0,FX$4))</f>
        <v>0</v>
      </c>
      <c r="FY29" s="166">
        <f t="shared" ref="FY29" ca="1" si="1268">FX29-FZ29</f>
        <v>0</v>
      </c>
      <c r="FZ29" s="166">
        <f t="array" aca="1" ref="FZ29" ca="1">SUM(IF(RIGHT(OFFSET('Vacation Tracker'!$M32:$Z32,0,FX$4))&lt;&gt;"O",IFERROR(--LEFT(OFFSET('Vacation Tracker'!$M32:$Z32,0,FX$4),LEN(OFFSET('Vacation Tracker'!$M32:$Z32,0,FX$4))-1),0)))</f>
        <v>0</v>
      </c>
      <c r="GA29" s="166">
        <f t="array" aca="1" ref="GA29" ca="1">SUM(IF(RIGHT(OFFSET('Vacation Tracker'!$M32:$Z32,0,FX$4))=GA$8,IFERROR(--LEFT(OFFSET('Vacation Tracker'!$M32:$Z32,0,FX$4),LEN(OFFSET('Vacation Tracker'!$M32:$Z32,0,FX$4))-1),0)))</f>
        <v>0</v>
      </c>
      <c r="GB29" s="165">
        <f ca="1">SUM(OFFSET('Vacation Tracker'!$M32:$Z32,0,GB$4))</f>
        <v>0</v>
      </c>
      <c r="GC29" s="166">
        <f t="shared" ref="GC29" ca="1" si="1269">GB29-GD29</f>
        <v>0</v>
      </c>
      <c r="GD29" s="166">
        <f t="array" aca="1" ref="GD29" ca="1">SUM(IF(RIGHT(OFFSET('Vacation Tracker'!$M32:$Z32,0,GB$4))&lt;&gt;"O",IFERROR(--LEFT(OFFSET('Vacation Tracker'!$M32:$Z32,0,GB$4),LEN(OFFSET('Vacation Tracker'!$M32:$Z32,0,GB$4))-1),0)))</f>
        <v>0</v>
      </c>
      <c r="GE29" s="166">
        <f t="array" aca="1" ref="GE29" ca="1">SUM(IF(RIGHT(OFFSET('Vacation Tracker'!$M32:$Z32,0,GB$4))=GE$8,IFERROR(--LEFT(OFFSET('Vacation Tracker'!$M32:$Z32,0,GB$4),LEN(OFFSET('Vacation Tracker'!$M32:$Z32,0,GB$4))-1),0)))</f>
        <v>0</v>
      </c>
      <c r="GF29" s="165">
        <f ca="1">SUM(OFFSET('Vacation Tracker'!$M32:$Z32,0,GF$4))</f>
        <v>0</v>
      </c>
      <c r="GG29" s="166">
        <f t="shared" ref="GG29" ca="1" si="1270">GF29-GH29</f>
        <v>0</v>
      </c>
      <c r="GH29" s="166">
        <f t="array" aca="1" ref="GH29" ca="1">SUM(IF(RIGHT(OFFSET('Vacation Tracker'!$M32:$Z32,0,GF$4))&lt;&gt;"O",IFERROR(--LEFT(OFFSET('Vacation Tracker'!$M32:$Z32,0,GF$4),LEN(OFFSET('Vacation Tracker'!$M32:$Z32,0,GF$4))-1),0)))</f>
        <v>0</v>
      </c>
      <c r="GI29" s="166">
        <f t="array" aca="1" ref="GI29" ca="1">SUM(IF(RIGHT(OFFSET('Vacation Tracker'!$M32:$Z32,0,GF$4))=GI$8,IFERROR(--LEFT(OFFSET('Vacation Tracker'!$M32:$Z32,0,GF$4),LEN(OFFSET('Vacation Tracker'!$M32:$Z32,0,GF$4))-1),0)))</f>
        <v>0</v>
      </c>
      <c r="GJ29" s="165">
        <f ca="1">SUM(OFFSET('Vacation Tracker'!$M32:$Z32,0,GJ$4))</f>
        <v>0</v>
      </c>
      <c r="GK29" s="166">
        <f t="shared" ref="GK29" ca="1" si="1271">GJ29-GL29</f>
        <v>0</v>
      </c>
      <c r="GL29" s="166">
        <f t="array" aca="1" ref="GL29" ca="1">SUM(IF(RIGHT(OFFSET('Vacation Tracker'!$M32:$Z32,0,GJ$4))&lt;&gt;"O",IFERROR(--LEFT(OFFSET('Vacation Tracker'!$M32:$Z32,0,GJ$4),LEN(OFFSET('Vacation Tracker'!$M32:$Z32,0,GJ$4))-1),0)))</f>
        <v>0</v>
      </c>
      <c r="GM29" s="166">
        <f t="array" aca="1" ref="GM29" ca="1">SUM(IF(RIGHT(OFFSET('Vacation Tracker'!$M32:$Z32,0,GJ$4))=GM$8,IFERROR(--LEFT(OFFSET('Vacation Tracker'!$M32:$Z32,0,GJ$4),LEN(OFFSET('Vacation Tracker'!$M32:$Z32,0,GJ$4))-1),0)))</f>
        <v>0</v>
      </c>
      <c r="GN29" s="165">
        <f ca="1">SUM(OFFSET('Vacation Tracker'!$M32:$Z32,0,GN$4))</f>
        <v>0</v>
      </c>
      <c r="GO29" s="166">
        <f t="shared" ref="GO29" ca="1" si="1272">GN29-GP29</f>
        <v>0</v>
      </c>
      <c r="GP29" s="166">
        <f t="array" aca="1" ref="GP29" ca="1">SUM(IF(RIGHT(OFFSET('Vacation Tracker'!$M32:$Z32,0,GN$4))&lt;&gt;"O",IFERROR(--LEFT(OFFSET('Vacation Tracker'!$M32:$Z32,0,GN$4),LEN(OFFSET('Vacation Tracker'!$M32:$Z32,0,GN$4))-1),0)))</f>
        <v>0</v>
      </c>
      <c r="GQ29" s="166">
        <f t="array" aca="1" ref="GQ29" ca="1">SUM(IF(RIGHT(OFFSET('Vacation Tracker'!$M32:$Z32,0,GN$4))=GQ$8,IFERROR(--LEFT(OFFSET('Vacation Tracker'!$M32:$Z32,0,GN$4),LEN(OFFSET('Vacation Tracker'!$M32:$Z32,0,GN$4))-1),0)))</f>
        <v>0</v>
      </c>
      <c r="GR29" s="165">
        <f ca="1">SUM(OFFSET('Vacation Tracker'!$M32:$Z32,0,GR$4))</f>
        <v>0</v>
      </c>
      <c r="GS29" s="166">
        <f t="shared" ref="GS29" ca="1" si="1273">GR29-GT29</f>
        <v>0</v>
      </c>
      <c r="GT29" s="166">
        <f t="array" aca="1" ref="GT29" ca="1">SUM(IF(RIGHT(OFFSET('Vacation Tracker'!$M32:$Z32,0,GR$4))&lt;&gt;"O",IFERROR(--LEFT(OFFSET('Vacation Tracker'!$M32:$Z32,0,GR$4),LEN(OFFSET('Vacation Tracker'!$M32:$Z32,0,GR$4))-1),0)))</f>
        <v>0</v>
      </c>
      <c r="GU29" s="166">
        <f t="array" aca="1" ref="GU29" ca="1">SUM(IF(RIGHT(OFFSET('Vacation Tracker'!$M32:$Z32,0,GR$4))=GU$8,IFERROR(--LEFT(OFFSET('Vacation Tracker'!$M32:$Z32,0,GR$4),LEN(OFFSET('Vacation Tracker'!$M32:$Z32,0,GR$4))-1),0)))</f>
        <v>0</v>
      </c>
      <c r="GV29" s="165">
        <f ca="1">SUM(OFFSET('Vacation Tracker'!$M32:$Z32,0,GV$4))</f>
        <v>0</v>
      </c>
      <c r="GW29" s="166">
        <f t="shared" ref="GW29" ca="1" si="1274">GV29-GX29</f>
        <v>0</v>
      </c>
      <c r="GX29" s="166">
        <f t="array" aca="1" ref="GX29" ca="1">SUM(IF(RIGHT(OFFSET('Vacation Tracker'!$M32:$Z32,0,GV$4))&lt;&gt;"O",IFERROR(--LEFT(OFFSET('Vacation Tracker'!$M32:$Z32,0,GV$4),LEN(OFFSET('Vacation Tracker'!$M32:$Z32,0,GV$4))-1),0)))</f>
        <v>0</v>
      </c>
      <c r="GY29" s="166">
        <f t="array" aca="1" ref="GY29" ca="1">SUM(IF(RIGHT(OFFSET('Vacation Tracker'!$M32:$Z32,0,GV$4))=GY$8,IFERROR(--LEFT(OFFSET('Vacation Tracker'!$M32:$Z32,0,GV$4),LEN(OFFSET('Vacation Tracker'!$M32:$Z32,0,GV$4))-1),0)))</f>
        <v>0</v>
      </c>
      <c r="GZ29" s="165">
        <f ca="1">SUM(OFFSET('Vacation Tracker'!$M32:$Z32,0,GZ$4))</f>
        <v>0</v>
      </c>
      <c r="HA29" s="166">
        <f t="shared" ref="HA29" ca="1" si="1275">GZ29-HB29</f>
        <v>0</v>
      </c>
      <c r="HB29" s="166">
        <f t="array" aca="1" ref="HB29" ca="1">SUM(IF(RIGHT(OFFSET('Vacation Tracker'!$M32:$Z32,0,GZ$4))&lt;&gt;"O",IFERROR(--LEFT(OFFSET('Vacation Tracker'!$M32:$Z32,0,GZ$4),LEN(OFFSET('Vacation Tracker'!$M32:$Z32,0,GZ$4))-1),0)))</f>
        <v>0</v>
      </c>
      <c r="HC29" s="166">
        <f t="array" aca="1" ref="HC29" ca="1">SUM(IF(RIGHT(OFFSET('Vacation Tracker'!$M32:$Z32,0,GZ$4))=HC$8,IFERROR(--LEFT(OFFSET('Vacation Tracker'!$M32:$Z32,0,GZ$4),LEN(OFFSET('Vacation Tracker'!$M32:$Z32,0,GZ$4))-1),0)))</f>
        <v>0</v>
      </c>
      <c r="HD29" s="165">
        <f ca="1">SUM(OFFSET('Vacation Tracker'!$M32:$Z32,0,HD$4))</f>
        <v>0</v>
      </c>
      <c r="HE29" s="166">
        <f t="shared" ref="HE29" ca="1" si="1276">HD29-HF29</f>
        <v>0</v>
      </c>
      <c r="HF29" s="166">
        <f t="array" aca="1" ref="HF29" ca="1">SUM(IF(RIGHT(OFFSET('Vacation Tracker'!$M32:$Z32,0,HD$4))&lt;&gt;"O",IFERROR(--LEFT(OFFSET('Vacation Tracker'!$M32:$Z32,0,HD$4),LEN(OFFSET('Vacation Tracker'!$M32:$Z32,0,HD$4))-1),0)))</f>
        <v>0</v>
      </c>
      <c r="HG29" s="166">
        <f t="array" aca="1" ref="HG29" ca="1">SUM(IF(RIGHT(OFFSET('Vacation Tracker'!$M32:$Z32,0,HD$4))=HG$8,IFERROR(--LEFT(OFFSET('Vacation Tracker'!$M32:$Z32,0,HD$4),LEN(OFFSET('Vacation Tracker'!$M32:$Z32,0,HD$4))-1),0)))</f>
        <v>0</v>
      </c>
      <c r="HH29" s="165">
        <f ca="1">SUM(OFFSET('Vacation Tracker'!$M32:$Z32,0,HH$4))</f>
        <v>0</v>
      </c>
      <c r="HI29" s="166">
        <f t="shared" ref="HI29" ca="1" si="1277">HH29-HJ29</f>
        <v>0</v>
      </c>
      <c r="HJ29" s="166">
        <f t="array" aca="1" ref="HJ29" ca="1">SUM(IF(RIGHT(OFFSET('Vacation Tracker'!$M32:$Z32,0,HH$4))&lt;&gt;"O",IFERROR(--LEFT(OFFSET('Vacation Tracker'!$M32:$Z32,0,HH$4),LEN(OFFSET('Vacation Tracker'!$M32:$Z32,0,HH$4))-1),0)))</f>
        <v>0</v>
      </c>
      <c r="HK29" s="166">
        <f t="array" aca="1" ref="HK29" ca="1">SUM(IF(RIGHT(OFFSET('Vacation Tracker'!$M32:$Z32,0,HH$4))=HK$8,IFERROR(--LEFT(OFFSET('Vacation Tracker'!$M32:$Z32,0,HH$4),LEN(OFFSET('Vacation Tracker'!$M32:$Z32,0,HH$4))-1),0)))</f>
        <v>0</v>
      </c>
      <c r="HL29" s="165">
        <f ca="1">SUM(OFFSET('Vacation Tracker'!$M32:$Z32,0,HL$4))</f>
        <v>0</v>
      </c>
      <c r="HM29" s="166">
        <f t="shared" ref="HM29" ca="1" si="1278">HL29-HN29</f>
        <v>0</v>
      </c>
      <c r="HN29" s="166">
        <f t="array" aca="1" ref="HN29" ca="1">SUM(IF(RIGHT(OFFSET('Vacation Tracker'!$M32:$Z32,0,HL$4))&lt;&gt;"O",IFERROR(--LEFT(OFFSET('Vacation Tracker'!$M32:$Z32,0,HL$4),LEN(OFFSET('Vacation Tracker'!$M32:$Z32,0,HL$4))-1),0)))</f>
        <v>0</v>
      </c>
      <c r="HO29" s="166">
        <f t="array" aca="1" ref="HO29" ca="1">SUM(IF(RIGHT(OFFSET('Vacation Tracker'!$M32:$Z32,0,HL$4))=HO$8,IFERROR(--LEFT(OFFSET('Vacation Tracker'!$M32:$Z32,0,HL$4),LEN(OFFSET('Vacation Tracker'!$M32:$Z32,0,HL$4))-1),0)))</f>
        <v>0</v>
      </c>
      <c r="HP29" s="165">
        <f ca="1">SUM(OFFSET('Vacation Tracker'!$M32:$Z32,0,HP$4))</f>
        <v>0</v>
      </c>
      <c r="HQ29" s="166">
        <f t="shared" ref="HQ29" ca="1" si="1279">HP29-HR29</f>
        <v>0</v>
      </c>
      <c r="HR29" s="166">
        <f t="array" aca="1" ref="HR29" ca="1">SUM(IF(RIGHT(OFFSET('Vacation Tracker'!$M32:$Z32,0,HP$4))&lt;&gt;"O",IFERROR(--LEFT(OFFSET('Vacation Tracker'!$M32:$Z32,0,HP$4),LEN(OFFSET('Vacation Tracker'!$M32:$Z32,0,HP$4))-1),0)))</f>
        <v>0</v>
      </c>
      <c r="HS29" s="165">
        <f t="array" aca="1" ref="HS29" ca="1">SUM(IF(RIGHT(OFFSET('Vacation Tracker'!$M32:$Z32,0,HP$4))=HS$8,IFERROR(--LEFT(OFFSET('Vacation Tracker'!$M32:$Z32,0,HP$4),LEN(OFFSET('Vacation Tracker'!$M32:$Z32,0,HP$4))-1),0)))</f>
        <v>0</v>
      </c>
    </row>
    <row r="30" spans="2:227" ht="15" customHeight="1" x14ac:dyDescent="0.3">
      <c r="B30" s="162">
        <f>IF('Vacation Tracker'!B33&lt;&gt;"",'Vacation Tracker'!B33,"")</f>
        <v>22</v>
      </c>
      <c r="C30" s="163" t="str">
        <f>IF('Vacation Tracker'!C33&lt;&gt;"",'Vacation Tracker'!C33,"")</f>
        <v/>
      </c>
      <c r="D30" s="205" t="str">
        <f>IF('Vacation Tracker'!D33&lt;&gt;"",'Vacation Tracker'!D33,"")</f>
        <v/>
      </c>
      <c r="E30" s="205" t="str">
        <f>IF('Vacation Tracker'!E33&lt;&gt;"",'Vacation Tracker'!E33,"")</f>
        <v/>
      </c>
      <c r="F30" s="163" t="str">
        <f>IF('Vacation Tracker'!F33&lt;&gt;"",'Vacation Tracker'!F33,"")</f>
        <v/>
      </c>
      <c r="G30" s="163" t="str">
        <f>IF('Vacation Tracker'!G33&lt;&gt;"",'Vacation Tracker'!G33,"")</f>
        <v/>
      </c>
      <c r="H30" s="164" t="str">
        <f t="shared" si="258"/>
        <v/>
      </c>
      <c r="I30" s="164" t="str">
        <f t="shared" si="258"/>
        <v/>
      </c>
      <c r="J30" s="164" t="str">
        <f t="shared" si="258"/>
        <v/>
      </c>
      <c r="K30" s="164" t="str">
        <f t="shared" si="259"/>
        <v/>
      </c>
      <c r="L30" s="165">
        <f ca="1">SUM(OFFSET('Vacation Tracker'!$M33:$Z33,0,L$4))</f>
        <v>0</v>
      </c>
      <c r="M30" s="166">
        <f t="shared" ca="1" si="204"/>
        <v>0</v>
      </c>
      <c r="N30" s="166">
        <f t="array" aca="1" ref="N30" ca="1">SUM(IF(RIGHT(OFFSET('Vacation Tracker'!$M33:$Z33,0,L$4))&lt;&gt;"O",IFERROR(--LEFT(OFFSET('Vacation Tracker'!$M33:$Z33,0,L$4),LEN(OFFSET('Vacation Tracker'!$M33:$Z33,0,L$4))-1),0)))</f>
        <v>0</v>
      </c>
      <c r="O30" s="166">
        <f t="array" aca="1" ref="O30" ca="1">SUM(IF(RIGHT(OFFSET('Vacation Tracker'!$M33:$Z33,0,L$4))=O$8,IFERROR(--LEFT(OFFSET('Vacation Tracker'!$M33:$Z33,0,L$4),LEN(OFFSET('Vacation Tracker'!$M33:$Z33,0,L$4))-1),0)))</f>
        <v>0</v>
      </c>
      <c r="P30" s="165">
        <f ca="1">SUM(OFFSET('Vacation Tracker'!$M33:$Z33,0,P$4))</f>
        <v>0</v>
      </c>
      <c r="Q30" s="166">
        <f t="shared" ca="1" si="205"/>
        <v>0</v>
      </c>
      <c r="R30" s="166">
        <f t="array" aca="1" ref="R30" ca="1">SUM(IF(RIGHT(OFFSET('Vacation Tracker'!$M33:$Z33,0,P$4))&lt;&gt;"O",IFERROR(--LEFT(OFFSET('Vacation Tracker'!$M33:$Z33,0,P$4),LEN(OFFSET('Vacation Tracker'!$M33:$Z33,0,P$4))-1),0)))</f>
        <v>0</v>
      </c>
      <c r="S30" s="166">
        <f t="array" aca="1" ref="S30" ca="1">SUM(IF(RIGHT(OFFSET('Vacation Tracker'!$M33:$Z33,0,P$4))=S$8,IFERROR(--LEFT(OFFSET('Vacation Tracker'!$M33:$Z33,0,P$4),LEN(OFFSET('Vacation Tracker'!$M33:$Z33,0,P$4))-1),0)))</f>
        <v>0</v>
      </c>
      <c r="T30" s="165">
        <f ca="1">SUM(OFFSET('Vacation Tracker'!$M33:$Z33,0,T$4))</f>
        <v>0</v>
      </c>
      <c r="U30" s="166">
        <f t="shared" ca="1" si="206"/>
        <v>0</v>
      </c>
      <c r="V30" s="166">
        <f t="array" aca="1" ref="V30" ca="1">SUM(IF(RIGHT(OFFSET('Vacation Tracker'!$M33:$Z33,0,T$4))&lt;&gt;"O",IFERROR(--LEFT(OFFSET('Vacation Tracker'!$M33:$Z33,0,T$4),LEN(OFFSET('Vacation Tracker'!$M33:$Z33,0,T$4))-1),0)))</f>
        <v>0</v>
      </c>
      <c r="W30" s="166">
        <f t="array" aca="1" ref="W30" ca="1">SUM(IF(RIGHT(OFFSET('Vacation Tracker'!$M33:$Z33,0,T$4))=W$8,IFERROR(--LEFT(OFFSET('Vacation Tracker'!$M33:$Z33,0,T$4),LEN(OFFSET('Vacation Tracker'!$M33:$Z33,0,T$4))-1),0)))</f>
        <v>0</v>
      </c>
      <c r="X30" s="165">
        <f ca="1">SUM(OFFSET('Vacation Tracker'!$M33:$Z33,0,X$4))</f>
        <v>0</v>
      </c>
      <c r="Y30" s="166">
        <f t="shared" ref="Y30" ca="1" si="1280">X30-Z30</f>
        <v>0</v>
      </c>
      <c r="Z30" s="166">
        <f t="array" aca="1" ref="Z30" ca="1">SUM(IF(RIGHT(OFFSET('Vacation Tracker'!$M33:$Z33,0,X$4))&lt;&gt;"O",IFERROR(--LEFT(OFFSET('Vacation Tracker'!$M33:$Z33,0,X$4),LEN(OFFSET('Vacation Tracker'!$M33:$Z33,0,X$4))-1),0)))</f>
        <v>0</v>
      </c>
      <c r="AA30" s="166">
        <f t="array" aca="1" ref="AA30" ca="1">SUM(IF(RIGHT(OFFSET('Vacation Tracker'!$M33:$Z33,0,X$4))=AA$8,IFERROR(--LEFT(OFFSET('Vacation Tracker'!$M33:$Z33,0,X$4),LEN(OFFSET('Vacation Tracker'!$M33:$Z33,0,X$4))-1),0)))</f>
        <v>0</v>
      </c>
      <c r="AB30" s="165">
        <f ca="1">SUM(OFFSET('Vacation Tracker'!$M33:$Z33,0,AB$4))</f>
        <v>0</v>
      </c>
      <c r="AC30" s="166">
        <f t="shared" ref="AC30" ca="1" si="1281">AB30-AD30</f>
        <v>0</v>
      </c>
      <c r="AD30" s="166">
        <f t="array" aca="1" ref="AD30" ca="1">SUM(IF(RIGHT(OFFSET('Vacation Tracker'!$M33:$Z33,0,AB$4))&lt;&gt;"O",IFERROR(--LEFT(OFFSET('Vacation Tracker'!$M33:$Z33,0,AB$4),LEN(OFFSET('Vacation Tracker'!$M33:$Z33,0,AB$4))-1),0)))</f>
        <v>0</v>
      </c>
      <c r="AE30" s="166">
        <f t="array" aca="1" ref="AE30" ca="1">SUM(IF(RIGHT(OFFSET('Vacation Tracker'!$M33:$Z33,0,AB$4))=AE$8,IFERROR(--LEFT(OFFSET('Vacation Tracker'!$M33:$Z33,0,AB$4),LEN(OFFSET('Vacation Tracker'!$M33:$Z33,0,AB$4))-1),0)))</f>
        <v>0</v>
      </c>
      <c r="AF30" s="165">
        <f ca="1">SUM(OFFSET('Vacation Tracker'!$M33:$Z33,0,AF$4))</f>
        <v>0</v>
      </c>
      <c r="AG30" s="166">
        <f t="shared" ref="AG30" ca="1" si="1282">AF30-AH30</f>
        <v>0</v>
      </c>
      <c r="AH30" s="166">
        <f t="array" aca="1" ref="AH30" ca="1">SUM(IF(RIGHT(OFFSET('Vacation Tracker'!$M33:$Z33,0,AF$4))&lt;&gt;"O",IFERROR(--LEFT(OFFSET('Vacation Tracker'!$M33:$Z33,0,AF$4),LEN(OFFSET('Vacation Tracker'!$M33:$Z33,0,AF$4))-1),0)))</f>
        <v>0</v>
      </c>
      <c r="AI30" s="166">
        <f t="array" aca="1" ref="AI30" ca="1">SUM(IF(RIGHT(OFFSET('Vacation Tracker'!$M33:$Z33,0,AF$4))=AI$8,IFERROR(--LEFT(OFFSET('Vacation Tracker'!$M33:$Z33,0,AF$4),LEN(OFFSET('Vacation Tracker'!$M33:$Z33,0,AF$4))-1),0)))</f>
        <v>0</v>
      </c>
      <c r="AJ30" s="165">
        <f ca="1">SUM(OFFSET('Vacation Tracker'!$M33:$Z33,0,AJ$4))</f>
        <v>0</v>
      </c>
      <c r="AK30" s="166">
        <f t="shared" ref="AK30" ca="1" si="1283">AJ30-AL30</f>
        <v>0</v>
      </c>
      <c r="AL30" s="166">
        <f t="array" aca="1" ref="AL30" ca="1">SUM(IF(RIGHT(OFFSET('Vacation Tracker'!$M33:$Z33,0,AJ$4))&lt;&gt;"O",IFERROR(--LEFT(OFFSET('Vacation Tracker'!$M33:$Z33,0,AJ$4),LEN(OFFSET('Vacation Tracker'!$M33:$Z33,0,AJ$4))-1),0)))</f>
        <v>0</v>
      </c>
      <c r="AM30" s="166">
        <f t="array" aca="1" ref="AM30" ca="1">SUM(IF(RIGHT(OFFSET('Vacation Tracker'!$M33:$Z33,0,AJ$4))=AM$8,IFERROR(--LEFT(OFFSET('Vacation Tracker'!$M33:$Z33,0,AJ$4),LEN(OFFSET('Vacation Tracker'!$M33:$Z33,0,AJ$4))-1),0)))</f>
        <v>0</v>
      </c>
      <c r="AN30" s="165">
        <f ca="1">SUM(OFFSET('Vacation Tracker'!$M33:$Z33,0,AN$4))</f>
        <v>0</v>
      </c>
      <c r="AO30" s="166">
        <f t="shared" ref="AO30" ca="1" si="1284">AN30-AP30</f>
        <v>0</v>
      </c>
      <c r="AP30" s="166">
        <f t="array" aca="1" ref="AP30" ca="1">SUM(IF(RIGHT(OFFSET('Vacation Tracker'!$M33:$Z33,0,AN$4))&lt;&gt;"O",IFERROR(--LEFT(OFFSET('Vacation Tracker'!$M33:$Z33,0,AN$4),LEN(OFFSET('Vacation Tracker'!$M33:$Z33,0,AN$4))-1),0)))</f>
        <v>0</v>
      </c>
      <c r="AQ30" s="166">
        <f t="array" aca="1" ref="AQ30" ca="1">SUM(IF(RIGHT(OFFSET('Vacation Tracker'!$M33:$Z33,0,AN$4))=AQ$8,IFERROR(--LEFT(OFFSET('Vacation Tracker'!$M33:$Z33,0,AN$4),LEN(OFFSET('Vacation Tracker'!$M33:$Z33,0,AN$4))-1),0)))</f>
        <v>0</v>
      </c>
      <c r="AR30" s="165">
        <f ca="1">SUM(OFFSET('Vacation Tracker'!$M33:$Z33,0,AR$4))</f>
        <v>0</v>
      </c>
      <c r="AS30" s="166">
        <f t="shared" ref="AS30" ca="1" si="1285">AR30-AT30</f>
        <v>0</v>
      </c>
      <c r="AT30" s="166">
        <f t="array" aca="1" ref="AT30" ca="1">SUM(IF(RIGHT(OFFSET('Vacation Tracker'!$M33:$Z33,0,AR$4))&lt;&gt;"O",IFERROR(--LEFT(OFFSET('Vacation Tracker'!$M33:$Z33,0,AR$4),LEN(OFFSET('Vacation Tracker'!$M33:$Z33,0,AR$4))-1),0)))</f>
        <v>0</v>
      </c>
      <c r="AU30" s="166">
        <f t="array" aca="1" ref="AU30" ca="1">SUM(IF(RIGHT(OFFSET('Vacation Tracker'!$M33:$Z33,0,AR$4))=AU$8,IFERROR(--LEFT(OFFSET('Vacation Tracker'!$M33:$Z33,0,AR$4),LEN(OFFSET('Vacation Tracker'!$M33:$Z33,0,AR$4))-1),0)))</f>
        <v>0</v>
      </c>
      <c r="AV30" s="165">
        <f ca="1">SUM(OFFSET('Vacation Tracker'!$M33:$Z33,0,AV$4))</f>
        <v>0</v>
      </c>
      <c r="AW30" s="166">
        <f t="shared" ref="AW30" ca="1" si="1286">AV30-AX30</f>
        <v>0</v>
      </c>
      <c r="AX30" s="166">
        <f t="array" aca="1" ref="AX30" ca="1">SUM(IF(RIGHT(OFFSET('Vacation Tracker'!$M33:$Z33,0,AV$4))&lt;&gt;"O",IFERROR(--LEFT(OFFSET('Vacation Tracker'!$M33:$Z33,0,AV$4),LEN(OFFSET('Vacation Tracker'!$M33:$Z33,0,AV$4))-1),0)))</f>
        <v>0</v>
      </c>
      <c r="AY30" s="166">
        <f t="array" aca="1" ref="AY30" ca="1">SUM(IF(RIGHT(OFFSET('Vacation Tracker'!$M33:$Z33,0,AV$4))=AY$8,IFERROR(--LEFT(OFFSET('Vacation Tracker'!$M33:$Z33,0,AV$4),LEN(OFFSET('Vacation Tracker'!$M33:$Z33,0,AV$4))-1),0)))</f>
        <v>0</v>
      </c>
      <c r="AZ30" s="165">
        <f ca="1">SUM(OFFSET('Vacation Tracker'!$M33:$Z33,0,AZ$4))</f>
        <v>0</v>
      </c>
      <c r="BA30" s="166">
        <f t="shared" ref="BA30" ca="1" si="1287">AZ30-BB30</f>
        <v>0</v>
      </c>
      <c r="BB30" s="166">
        <f t="array" aca="1" ref="BB30" ca="1">SUM(IF(RIGHT(OFFSET('Vacation Tracker'!$M33:$Z33,0,AZ$4))&lt;&gt;"O",IFERROR(--LEFT(OFFSET('Vacation Tracker'!$M33:$Z33,0,AZ$4),LEN(OFFSET('Vacation Tracker'!$M33:$Z33,0,AZ$4))-1),0)))</f>
        <v>0</v>
      </c>
      <c r="BC30" s="166">
        <f t="array" aca="1" ref="BC30" ca="1">SUM(IF(RIGHT(OFFSET('Vacation Tracker'!$M33:$Z33,0,AZ$4))=BC$8,IFERROR(--LEFT(OFFSET('Vacation Tracker'!$M33:$Z33,0,AZ$4),LEN(OFFSET('Vacation Tracker'!$M33:$Z33,0,AZ$4))-1),0)))</f>
        <v>0</v>
      </c>
      <c r="BD30" s="165">
        <f ca="1">SUM(OFFSET('Vacation Tracker'!$M33:$Z33,0,BD$4))</f>
        <v>0</v>
      </c>
      <c r="BE30" s="166">
        <f t="shared" ref="BE30" ca="1" si="1288">BD30-BF30</f>
        <v>0</v>
      </c>
      <c r="BF30" s="166">
        <f t="array" aca="1" ref="BF30" ca="1">SUM(IF(RIGHT(OFFSET('Vacation Tracker'!$M33:$Z33,0,BD$4))&lt;&gt;"O",IFERROR(--LEFT(OFFSET('Vacation Tracker'!$M33:$Z33,0,BD$4),LEN(OFFSET('Vacation Tracker'!$M33:$Z33,0,BD$4))-1),0)))</f>
        <v>0</v>
      </c>
      <c r="BG30" s="166">
        <f t="array" aca="1" ref="BG30" ca="1">SUM(IF(RIGHT(OFFSET('Vacation Tracker'!$M33:$Z33,0,BD$4))=BG$8,IFERROR(--LEFT(OFFSET('Vacation Tracker'!$M33:$Z33,0,BD$4),LEN(OFFSET('Vacation Tracker'!$M33:$Z33,0,BD$4))-1),0)))</f>
        <v>0</v>
      </c>
      <c r="BH30" s="165">
        <f ca="1">SUM(OFFSET('Vacation Tracker'!$M33:$Z33,0,BH$4))</f>
        <v>0</v>
      </c>
      <c r="BI30" s="166">
        <f t="shared" ref="BI30" ca="1" si="1289">BH30-BJ30</f>
        <v>0</v>
      </c>
      <c r="BJ30" s="166">
        <f t="array" aca="1" ref="BJ30" ca="1">SUM(IF(RIGHT(OFFSET('Vacation Tracker'!$M33:$Z33,0,BH$4))&lt;&gt;"O",IFERROR(--LEFT(OFFSET('Vacation Tracker'!$M33:$Z33,0,BH$4),LEN(OFFSET('Vacation Tracker'!$M33:$Z33,0,BH$4))-1),0)))</f>
        <v>0</v>
      </c>
      <c r="BK30" s="166">
        <f t="array" aca="1" ref="BK30" ca="1">SUM(IF(RIGHT(OFFSET('Vacation Tracker'!$M33:$Z33,0,BH$4))=BK$8,IFERROR(--LEFT(OFFSET('Vacation Tracker'!$M33:$Z33,0,BH$4),LEN(OFFSET('Vacation Tracker'!$M33:$Z33,0,BH$4))-1),0)))</f>
        <v>0</v>
      </c>
      <c r="BL30" s="165">
        <f ca="1">SUM(OFFSET('Vacation Tracker'!$M33:$Z33,0,BL$4))</f>
        <v>0</v>
      </c>
      <c r="BM30" s="166">
        <f t="shared" ref="BM30" ca="1" si="1290">BL30-BN30</f>
        <v>0</v>
      </c>
      <c r="BN30" s="166">
        <f t="array" aca="1" ref="BN30" ca="1">SUM(IF(RIGHT(OFFSET('Vacation Tracker'!$M33:$Z33,0,BL$4))&lt;&gt;"O",IFERROR(--LEFT(OFFSET('Vacation Tracker'!$M33:$Z33,0,BL$4),LEN(OFFSET('Vacation Tracker'!$M33:$Z33,0,BL$4))-1),0)))</f>
        <v>0</v>
      </c>
      <c r="BO30" s="166">
        <f t="array" aca="1" ref="BO30" ca="1">SUM(IF(RIGHT(OFFSET('Vacation Tracker'!$M33:$Z33,0,BL$4))=BO$8,IFERROR(--LEFT(OFFSET('Vacation Tracker'!$M33:$Z33,0,BL$4),LEN(OFFSET('Vacation Tracker'!$M33:$Z33,0,BL$4))-1),0)))</f>
        <v>0</v>
      </c>
      <c r="BP30" s="165">
        <f ca="1">SUM(OFFSET('Vacation Tracker'!$M33:$Z33,0,BP$4))</f>
        <v>0</v>
      </c>
      <c r="BQ30" s="166">
        <f t="shared" ref="BQ30" ca="1" si="1291">BP30-BR30</f>
        <v>0</v>
      </c>
      <c r="BR30" s="166">
        <f t="array" aca="1" ref="BR30" ca="1">SUM(IF(RIGHT(OFFSET('Vacation Tracker'!$M33:$Z33,0,BP$4))&lt;&gt;"O",IFERROR(--LEFT(OFFSET('Vacation Tracker'!$M33:$Z33,0,BP$4),LEN(OFFSET('Vacation Tracker'!$M33:$Z33,0,BP$4))-1),0)))</f>
        <v>0</v>
      </c>
      <c r="BS30" s="166">
        <f t="array" aca="1" ref="BS30" ca="1">SUM(IF(RIGHT(OFFSET('Vacation Tracker'!$M33:$Z33,0,BP$4))=BS$8,IFERROR(--LEFT(OFFSET('Vacation Tracker'!$M33:$Z33,0,BP$4),LEN(OFFSET('Vacation Tracker'!$M33:$Z33,0,BP$4))-1),0)))</f>
        <v>0</v>
      </c>
      <c r="BT30" s="165">
        <f ca="1">SUM(OFFSET('Vacation Tracker'!$M33:$Z33,0,BT$4))</f>
        <v>0</v>
      </c>
      <c r="BU30" s="166">
        <f t="shared" ref="BU30" ca="1" si="1292">BT30-BV30</f>
        <v>0</v>
      </c>
      <c r="BV30" s="166">
        <f t="array" aca="1" ref="BV30" ca="1">SUM(IF(RIGHT(OFFSET('Vacation Tracker'!$M33:$Z33,0,BT$4))&lt;&gt;"O",IFERROR(--LEFT(OFFSET('Vacation Tracker'!$M33:$Z33,0,BT$4),LEN(OFFSET('Vacation Tracker'!$M33:$Z33,0,BT$4))-1),0)))</f>
        <v>0</v>
      </c>
      <c r="BW30" s="166">
        <f t="array" aca="1" ref="BW30" ca="1">SUM(IF(RIGHT(OFFSET('Vacation Tracker'!$M33:$Z33,0,BT$4))=BW$8,IFERROR(--LEFT(OFFSET('Vacation Tracker'!$M33:$Z33,0,BT$4),LEN(OFFSET('Vacation Tracker'!$M33:$Z33,0,BT$4))-1),0)))</f>
        <v>0</v>
      </c>
      <c r="BX30" s="165">
        <f ca="1">SUM(OFFSET('Vacation Tracker'!$M33:$Z33,0,BX$4))</f>
        <v>0</v>
      </c>
      <c r="BY30" s="166">
        <f t="shared" ref="BY30" ca="1" si="1293">BX30-BZ30</f>
        <v>0</v>
      </c>
      <c r="BZ30" s="166">
        <f t="array" aca="1" ref="BZ30" ca="1">SUM(IF(RIGHT(OFFSET('Vacation Tracker'!$M33:$Z33,0,BX$4))&lt;&gt;"O",IFERROR(--LEFT(OFFSET('Vacation Tracker'!$M33:$Z33,0,BX$4),LEN(OFFSET('Vacation Tracker'!$M33:$Z33,0,BX$4))-1),0)))</f>
        <v>0</v>
      </c>
      <c r="CA30" s="166">
        <f t="array" aca="1" ref="CA30" ca="1">SUM(IF(RIGHT(OFFSET('Vacation Tracker'!$M33:$Z33,0,BX$4))=CA$8,IFERROR(--LEFT(OFFSET('Vacation Tracker'!$M33:$Z33,0,BX$4),LEN(OFFSET('Vacation Tracker'!$M33:$Z33,0,BX$4))-1),0)))</f>
        <v>0</v>
      </c>
      <c r="CB30" s="165">
        <f ca="1">SUM(OFFSET('Vacation Tracker'!$M33:$Z33,0,CB$4))</f>
        <v>0</v>
      </c>
      <c r="CC30" s="166">
        <f t="shared" ref="CC30" ca="1" si="1294">CB30-CD30</f>
        <v>0</v>
      </c>
      <c r="CD30" s="166">
        <f t="array" aca="1" ref="CD30" ca="1">SUM(IF(RIGHT(OFFSET('Vacation Tracker'!$M33:$Z33,0,CB$4))&lt;&gt;"O",IFERROR(--LEFT(OFFSET('Vacation Tracker'!$M33:$Z33,0,CB$4),LEN(OFFSET('Vacation Tracker'!$M33:$Z33,0,CB$4))-1),0)))</f>
        <v>0</v>
      </c>
      <c r="CE30" s="166">
        <f t="array" aca="1" ref="CE30" ca="1">SUM(IF(RIGHT(OFFSET('Vacation Tracker'!$M33:$Z33,0,CB$4))=CE$8,IFERROR(--LEFT(OFFSET('Vacation Tracker'!$M33:$Z33,0,CB$4),LEN(OFFSET('Vacation Tracker'!$M33:$Z33,0,CB$4))-1),0)))</f>
        <v>0</v>
      </c>
      <c r="CF30" s="165">
        <f ca="1">SUM(OFFSET('Vacation Tracker'!$M33:$Z33,0,CF$4))</f>
        <v>0</v>
      </c>
      <c r="CG30" s="166">
        <f t="shared" ref="CG30" ca="1" si="1295">CF30-CH30</f>
        <v>0</v>
      </c>
      <c r="CH30" s="166">
        <f t="array" aca="1" ref="CH30" ca="1">SUM(IF(RIGHT(OFFSET('Vacation Tracker'!$M33:$Z33,0,CF$4))&lt;&gt;"O",IFERROR(--LEFT(OFFSET('Vacation Tracker'!$M33:$Z33,0,CF$4),LEN(OFFSET('Vacation Tracker'!$M33:$Z33,0,CF$4))-1),0)))</f>
        <v>0</v>
      </c>
      <c r="CI30" s="166">
        <f t="array" aca="1" ref="CI30" ca="1">SUM(IF(RIGHT(OFFSET('Vacation Tracker'!$M33:$Z33,0,CF$4))=CI$8,IFERROR(--LEFT(OFFSET('Vacation Tracker'!$M33:$Z33,0,CF$4),LEN(OFFSET('Vacation Tracker'!$M33:$Z33,0,CF$4))-1),0)))</f>
        <v>0</v>
      </c>
      <c r="CJ30" s="165">
        <f ca="1">SUM(OFFSET('Vacation Tracker'!$M33:$Z33,0,CJ$4))</f>
        <v>0</v>
      </c>
      <c r="CK30" s="166">
        <f t="shared" ref="CK30" ca="1" si="1296">CJ30-CL30</f>
        <v>0</v>
      </c>
      <c r="CL30" s="166">
        <f t="array" aca="1" ref="CL30" ca="1">SUM(IF(RIGHT(OFFSET('Vacation Tracker'!$M33:$Z33,0,CJ$4))&lt;&gt;"O",IFERROR(--LEFT(OFFSET('Vacation Tracker'!$M33:$Z33,0,CJ$4),LEN(OFFSET('Vacation Tracker'!$M33:$Z33,0,CJ$4))-1),0)))</f>
        <v>0</v>
      </c>
      <c r="CM30" s="166">
        <f t="array" aca="1" ref="CM30" ca="1">SUM(IF(RIGHT(OFFSET('Vacation Tracker'!$M33:$Z33,0,CJ$4))=CM$8,IFERROR(--LEFT(OFFSET('Vacation Tracker'!$M33:$Z33,0,CJ$4),LEN(OFFSET('Vacation Tracker'!$M33:$Z33,0,CJ$4))-1),0)))</f>
        <v>0</v>
      </c>
      <c r="CN30" s="165">
        <f ca="1">SUM(OFFSET('Vacation Tracker'!$M33:$Z33,0,CN$4))</f>
        <v>0</v>
      </c>
      <c r="CO30" s="166">
        <f t="shared" ref="CO30" ca="1" si="1297">CN30-CP30</f>
        <v>0</v>
      </c>
      <c r="CP30" s="166">
        <f t="array" aca="1" ref="CP30" ca="1">SUM(IF(RIGHT(OFFSET('Vacation Tracker'!$M33:$Z33,0,CN$4))&lt;&gt;"O",IFERROR(--LEFT(OFFSET('Vacation Tracker'!$M33:$Z33,0,CN$4),LEN(OFFSET('Vacation Tracker'!$M33:$Z33,0,CN$4))-1),0)))</f>
        <v>0</v>
      </c>
      <c r="CQ30" s="166">
        <f t="array" aca="1" ref="CQ30" ca="1">SUM(IF(RIGHT(OFFSET('Vacation Tracker'!$M33:$Z33,0,CN$4))=CQ$8,IFERROR(--LEFT(OFFSET('Vacation Tracker'!$M33:$Z33,0,CN$4),LEN(OFFSET('Vacation Tracker'!$M33:$Z33,0,CN$4))-1),0)))</f>
        <v>0</v>
      </c>
      <c r="CR30" s="165">
        <f ca="1">SUM(OFFSET('Vacation Tracker'!$M33:$Z33,0,CR$4))</f>
        <v>0</v>
      </c>
      <c r="CS30" s="166">
        <f t="shared" ref="CS30" ca="1" si="1298">CR30-CT30</f>
        <v>0</v>
      </c>
      <c r="CT30" s="166">
        <f t="array" aca="1" ref="CT30" ca="1">SUM(IF(RIGHT(OFFSET('Vacation Tracker'!$M33:$Z33,0,CR$4))&lt;&gt;"O",IFERROR(--LEFT(OFFSET('Vacation Tracker'!$M33:$Z33,0,CR$4),LEN(OFFSET('Vacation Tracker'!$M33:$Z33,0,CR$4))-1),0)))</f>
        <v>0</v>
      </c>
      <c r="CU30" s="166">
        <f t="array" aca="1" ref="CU30" ca="1">SUM(IF(RIGHT(OFFSET('Vacation Tracker'!$M33:$Z33,0,CR$4))=CU$8,IFERROR(--LEFT(OFFSET('Vacation Tracker'!$M33:$Z33,0,CR$4),LEN(OFFSET('Vacation Tracker'!$M33:$Z33,0,CR$4))-1),0)))</f>
        <v>0</v>
      </c>
      <c r="CV30" s="165">
        <f ca="1">SUM(OFFSET('Vacation Tracker'!$M33:$Z33,0,CV$4))</f>
        <v>0</v>
      </c>
      <c r="CW30" s="166">
        <f t="shared" ref="CW30" ca="1" si="1299">CV30-CX30</f>
        <v>0</v>
      </c>
      <c r="CX30" s="166">
        <f t="array" aca="1" ref="CX30" ca="1">SUM(IF(RIGHT(OFFSET('Vacation Tracker'!$M33:$Z33,0,CV$4))&lt;&gt;"O",IFERROR(--LEFT(OFFSET('Vacation Tracker'!$M33:$Z33,0,CV$4),LEN(OFFSET('Vacation Tracker'!$M33:$Z33,0,CV$4))-1),0)))</f>
        <v>0</v>
      </c>
      <c r="CY30" s="166">
        <f t="array" aca="1" ref="CY30" ca="1">SUM(IF(RIGHT(OFFSET('Vacation Tracker'!$M33:$Z33,0,CV$4))=CY$8,IFERROR(--LEFT(OFFSET('Vacation Tracker'!$M33:$Z33,0,CV$4),LEN(OFFSET('Vacation Tracker'!$M33:$Z33,0,CV$4))-1),0)))</f>
        <v>0</v>
      </c>
      <c r="CZ30" s="165">
        <f ca="1">SUM(OFFSET('Vacation Tracker'!$M33:$Z33,0,CZ$4))</f>
        <v>0</v>
      </c>
      <c r="DA30" s="166">
        <f t="shared" ref="DA30" ca="1" si="1300">CZ30-DB30</f>
        <v>0</v>
      </c>
      <c r="DB30" s="166">
        <f t="array" aca="1" ref="DB30" ca="1">SUM(IF(RIGHT(OFFSET('Vacation Tracker'!$M33:$Z33,0,CZ$4))&lt;&gt;"O",IFERROR(--LEFT(OFFSET('Vacation Tracker'!$M33:$Z33,0,CZ$4),LEN(OFFSET('Vacation Tracker'!$M33:$Z33,0,CZ$4))-1),0)))</f>
        <v>0</v>
      </c>
      <c r="DC30" s="166">
        <f t="array" aca="1" ref="DC30" ca="1">SUM(IF(RIGHT(OFFSET('Vacation Tracker'!$M33:$Z33,0,CZ$4))=DC$8,IFERROR(--LEFT(OFFSET('Vacation Tracker'!$M33:$Z33,0,CZ$4),LEN(OFFSET('Vacation Tracker'!$M33:$Z33,0,CZ$4))-1),0)))</f>
        <v>0</v>
      </c>
      <c r="DD30" s="165">
        <f ca="1">SUM(OFFSET('Vacation Tracker'!$M33:$Z33,0,DD$4))</f>
        <v>0</v>
      </c>
      <c r="DE30" s="166">
        <f t="shared" ref="DE30" ca="1" si="1301">DD30-DF30</f>
        <v>0</v>
      </c>
      <c r="DF30" s="166">
        <f t="array" aca="1" ref="DF30" ca="1">SUM(IF(RIGHT(OFFSET('Vacation Tracker'!$M33:$Z33,0,DD$4))&lt;&gt;"O",IFERROR(--LEFT(OFFSET('Vacation Tracker'!$M33:$Z33,0,DD$4),LEN(OFFSET('Vacation Tracker'!$M33:$Z33,0,DD$4))-1),0)))</f>
        <v>0</v>
      </c>
      <c r="DG30" s="166">
        <f t="array" aca="1" ref="DG30" ca="1">SUM(IF(RIGHT(OFFSET('Vacation Tracker'!$M33:$Z33,0,DD$4))=DG$8,IFERROR(--LEFT(OFFSET('Vacation Tracker'!$M33:$Z33,0,DD$4),LEN(OFFSET('Vacation Tracker'!$M33:$Z33,0,DD$4))-1),0)))</f>
        <v>0</v>
      </c>
      <c r="DH30" s="165">
        <f ca="1">SUM(OFFSET('Vacation Tracker'!$M33:$Z33,0,DH$4))</f>
        <v>0</v>
      </c>
      <c r="DI30" s="166">
        <f t="shared" ref="DI30" ca="1" si="1302">DH30-DJ30</f>
        <v>0</v>
      </c>
      <c r="DJ30" s="166">
        <f t="array" aca="1" ref="DJ30" ca="1">SUM(IF(RIGHT(OFFSET('Vacation Tracker'!$M33:$Z33,0,DH$4))&lt;&gt;"O",IFERROR(--LEFT(OFFSET('Vacation Tracker'!$M33:$Z33,0,DH$4),LEN(OFFSET('Vacation Tracker'!$M33:$Z33,0,DH$4))-1),0)))</f>
        <v>0</v>
      </c>
      <c r="DK30" s="166">
        <f t="array" aca="1" ref="DK30" ca="1">SUM(IF(RIGHT(OFFSET('Vacation Tracker'!$M33:$Z33,0,DH$4))=DK$8,IFERROR(--LEFT(OFFSET('Vacation Tracker'!$M33:$Z33,0,DH$4),LEN(OFFSET('Vacation Tracker'!$M33:$Z33,0,DH$4))-1),0)))</f>
        <v>0</v>
      </c>
      <c r="DL30" s="165">
        <f ca="1">SUM(OFFSET('Vacation Tracker'!$M33:$Z33,0,DL$4))</f>
        <v>0</v>
      </c>
      <c r="DM30" s="166">
        <f t="shared" ref="DM30" ca="1" si="1303">DL30-DN30</f>
        <v>0</v>
      </c>
      <c r="DN30" s="166">
        <f t="array" aca="1" ref="DN30" ca="1">SUM(IF(RIGHT(OFFSET('Vacation Tracker'!$M33:$Z33,0,DL$4))&lt;&gt;"O",IFERROR(--LEFT(OFFSET('Vacation Tracker'!$M33:$Z33,0,DL$4),LEN(OFFSET('Vacation Tracker'!$M33:$Z33,0,DL$4))-1),0)))</f>
        <v>0</v>
      </c>
      <c r="DO30" s="166">
        <f t="array" aca="1" ref="DO30" ca="1">SUM(IF(RIGHT(OFFSET('Vacation Tracker'!$M33:$Z33,0,DL$4))=DO$8,IFERROR(--LEFT(OFFSET('Vacation Tracker'!$M33:$Z33,0,DL$4),LEN(OFFSET('Vacation Tracker'!$M33:$Z33,0,DL$4))-1),0)))</f>
        <v>0</v>
      </c>
      <c r="DP30" s="165">
        <f ca="1">SUM(OFFSET('Vacation Tracker'!$M33:$Z33,0,DP$4))</f>
        <v>0</v>
      </c>
      <c r="DQ30" s="166">
        <f t="shared" ref="DQ30" ca="1" si="1304">DP30-DR30</f>
        <v>0</v>
      </c>
      <c r="DR30" s="166">
        <f t="array" aca="1" ref="DR30" ca="1">SUM(IF(RIGHT(OFFSET('Vacation Tracker'!$M33:$Z33,0,DP$4))&lt;&gt;"O",IFERROR(--LEFT(OFFSET('Vacation Tracker'!$M33:$Z33,0,DP$4),LEN(OFFSET('Vacation Tracker'!$M33:$Z33,0,DP$4))-1),0)))</f>
        <v>0</v>
      </c>
      <c r="DS30" s="166">
        <f t="array" aca="1" ref="DS30" ca="1">SUM(IF(RIGHT(OFFSET('Vacation Tracker'!$M33:$Z33,0,DP$4))=DS$8,IFERROR(--LEFT(OFFSET('Vacation Tracker'!$M33:$Z33,0,DP$4),LEN(OFFSET('Vacation Tracker'!$M33:$Z33,0,DP$4))-1),0)))</f>
        <v>0</v>
      </c>
      <c r="DT30" s="165">
        <f ca="1">SUM(OFFSET('Vacation Tracker'!$M33:$Z33,0,DT$4))</f>
        <v>0</v>
      </c>
      <c r="DU30" s="166">
        <f t="shared" ref="DU30" ca="1" si="1305">DT30-DV30</f>
        <v>0</v>
      </c>
      <c r="DV30" s="166">
        <f t="array" aca="1" ref="DV30" ca="1">SUM(IF(RIGHT(OFFSET('Vacation Tracker'!$M33:$Z33,0,DT$4))&lt;&gt;"O",IFERROR(--LEFT(OFFSET('Vacation Tracker'!$M33:$Z33,0,DT$4),LEN(OFFSET('Vacation Tracker'!$M33:$Z33,0,DT$4))-1),0)))</f>
        <v>0</v>
      </c>
      <c r="DW30" s="166">
        <f t="array" aca="1" ref="DW30" ca="1">SUM(IF(RIGHT(OFFSET('Vacation Tracker'!$M33:$Z33,0,DT$4))=DW$8,IFERROR(--LEFT(OFFSET('Vacation Tracker'!$M33:$Z33,0,DT$4),LEN(OFFSET('Vacation Tracker'!$M33:$Z33,0,DT$4))-1),0)))</f>
        <v>0</v>
      </c>
      <c r="DX30" s="165">
        <f ca="1">SUM(OFFSET('Vacation Tracker'!$M33:$Z33,0,DX$4))</f>
        <v>0</v>
      </c>
      <c r="DY30" s="166">
        <f t="shared" ref="DY30" ca="1" si="1306">DX30-DZ30</f>
        <v>0</v>
      </c>
      <c r="DZ30" s="166">
        <f t="array" aca="1" ref="DZ30" ca="1">SUM(IF(RIGHT(OFFSET('Vacation Tracker'!$M33:$Z33,0,DX$4))&lt;&gt;"O",IFERROR(--LEFT(OFFSET('Vacation Tracker'!$M33:$Z33,0,DX$4),LEN(OFFSET('Vacation Tracker'!$M33:$Z33,0,DX$4))-1),0)))</f>
        <v>0</v>
      </c>
      <c r="EA30" s="166">
        <f t="array" aca="1" ref="EA30" ca="1">SUM(IF(RIGHT(OFFSET('Vacation Tracker'!$M33:$Z33,0,DX$4))=EA$8,IFERROR(--LEFT(OFFSET('Vacation Tracker'!$M33:$Z33,0,DX$4),LEN(OFFSET('Vacation Tracker'!$M33:$Z33,0,DX$4))-1),0)))</f>
        <v>0</v>
      </c>
      <c r="EB30" s="165">
        <f ca="1">SUM(OFFSET('Vacation Tracker'!$M33:$Z33,0,EB$4))</f>
        <v>0</v>
      </c>
      <c r="EC30" s="166">
        <f t="shared" ref="EC30" ca="1" si="1307">EB30-ED30</f>
        <v>0</v>
      </c>
      <c r="ED30" s="166">
        <f t="array" aca="1" ref="ED30" ca="1">SUM(IF(RIGHT(OFFSET('Vacation Tracker'!$M33:$Z33,0,EB$4))&lt;&gt;"O",IFERROR(--LEFT(OFFSET('Vacation Tracker'!$M33:$Z33,0,EB$4),LEN(OFFSET('Vacation Tracker'!$M33:$Z33,0,EB$4))-1),0)))</f>
        <v>0</v>
      </c>
      <c r="EE30" s="166">
        <f t="array" aca="1" ref="EE30" ca="1">SUM(IF(RIGHT(OFFSET('Vacation Tracker'!$M33:$Z33,0,EB$4))=EE$8,IFERROR(--LEFT(OFFSET('Vacation Tracker'!$M33:$Z33,0,EB$4),LEN(OFFSET('Vacation Tracker'!$M33:$Z33,0,EB$4))-1),0)))</f>
        <v>0</v>
      </c>
      <c r="EF30" s="165">
        <f ca="1">SUM(OFFSET('Vacation Tracker'!$M33:$Z33,0,EF$4))</f>
        <v>0</v>
      </c>
      <c r="EG30" s="166">
        <f t="shared" ref="EG30" ca="1" si="1308">EF30-EH30</f>
        <v>0</v>
      </c>
      <c r="EH30" s="166">
        <f t="array" aca="1" ref="EH30" ca="1">SUM(IF(RIGHT(OFFSET('Vacation Tracker'!$M33:$Z33,0,EF$4))&lt;&gt;"O",IFERROR(--LEFT(OFFSET('Vacation Tracker'!$M33:$Z33,0,EF$4),LEN(OFFSET('Vacation Tracker'!$M33:$Z33,0,EF$4))-1),0)))</f>
        <v>0</v>
      </c>
      <c r="EI30" s="166">
        <f t="array" aca="1" ref="EI30" ca="1">SUM(IF(RIGHT(OFFSET('Vacation Tracker'!$M33:$Z33,0,EF$4))=EI$8,IFERROR(--LEFT(OFFSET('Vacation Tracker'!$M33:$Z33,0,EF$4),LEN(OFFSET('Vacation Tracker'!$M33:$Z33,0,EF$4))-1),0)))</f>
        <v>0</v>
      </c>
      <c r="EJ30" s="165">
        <f ca="1">SUM(OFFSET('Vacation Tracker'!$M33:$Z33,0,EJ$4))</f>
        <v>0</v>
      </c>
      <c r="EK30" s="166">
        <f t="shared" ref="EK30" ca="1" si="1309">EJ30-EL30</f>
        <v>0</v>
      </c>
      <c r="EL30" s="166">
        <f t="array" aca="1" ref="EL30" ca="1">SUM(IF(RIGHT(OFFSET('Vacation Tracker'!$M33:$Z33,0,EJ$4))&lt;&gt;"O",IFERROR(--LEFT(OFFSET('Vacation Tracker'!$M33:$Z33,0,EJ$4),LEN(OFFSET('Vacation Tracker'!$M33:$Z33,0,EJ$4))-1),0)))</f>
        <v>0</v>
      </c>
      <c r="EM30" s="166">
        <f t="array" aca="1" ref="EM30" ca="1">SUM(IF(RIGHT(OFFSET('Vacation Tracker'!$M33:$Z33,0,EJ$4))=EM$8,IFERROR(--LEFT(OFFSET('Vacation Tracker'!$M33:$Z33,0,EJ$4),LEN(OFFSET('Vacation Tracker'!$M33:$Z33,0,EJ$4))-1),0)))</f>
        <v>0</v>
      </c>
      <c r="EN30" s="165">
        <f ca="1">SUM(OFFSET('Vacation Tracker'!$M33:$Z33,0,EN$4))</f>
        <v>0</v>
      </c>
      <c r="EO30" s="166">
        <f t="shared" ref="EO30" ca="1" si="1310">EN30-EP30</f>
        <v>0</v>
      </c>
      <c r="EP30" s="166">
        <f t="array" aca="1" ref="EP30" ca="1">SUM(IF(RIGHT(OFFSET('Vacation Tracker'!$M33:$Z33,0,EN$4))&lt;&gt;"O",IFERROR(--LEFT(OFFSET('Vacation Tracker'!$M33:$Z33,0,EN$4),LEN(OFFSET('Vacation Tracker'!$M33:$Z33,0,EN$4))-1),0)))</f>
        <v>0</v>
      </c>
      <c r="EQ30" s="166">
        <f t="array" aca="1" ref="EQ30" ca="1">SUM(IF(RIGHT(OFFSET('Vacation Tracker'!$M33:$Z33,0,EN$4))=EQ$8,IFERROR(--LEFT(OFFSET('Vacation Tracker'!$M33:$Z33,0,EN$4),LEN(OFFSET('Vacation Tracker'!$M33:$Z33,0,EN$4))-1),0)))</f>
        <v>0</v>
      </c>
      <c r="ER30" s="165">
        <f ca="1">SUM(OFFSET('Vacation Tracker'!$M33:$Z33,0,ER$4))</f>
        <v>0</v>
      </c>
      <c r="ES30" s="166">
        <f t="shared" ref="ES30" ca="1" si="1311">ER30-ET30</f>
        <v>0</v>
      </c>
      <c r="ET30" s="166">
        <f t="array" aca="1" ref="ET30" ca="1">SUM(IF(RIGHT(OFFSET('Vacation Tracker'!$M33:$Z33,0,ER$4))&lt;&gt;"O",IFERROR(--LEFT(OFFSET('Vacation Tracker'!$M33:$Z33,0,ER$4),LEN(OFFSET('Vacation Tracker'!$M33:$Z33,0,ER$4))-1),0)))</f>
        <v>0</v>
      </c>
      <c r="EU30" s="166">
        <f t="array" aca="1" ref="EU30" ca="1">SUM(IF(RIGHT(OFFSET('Vacation Tracker'!$M33:$Z33,0,ER$4))=EU$8,IFERROR(--LEFT(OFFSET('Vacation Tracker'!$M33:$Z33,0,ER$4),LEN(OFFSET('Vacation Tracker'!$M33:$Z33,0,ER$4))-1),0)))</f>
        <v>0</v>
      </c>
      <c r="EV30" s="165">
        <f ca="1">SUM(OFFSET('Vacation Tracker'!$M33:$Z33,0,EV$4))</f>
        <v>0</v>
      </c>
      <c r="EW30" s="166">
        <f t="shared" ref="EW30" ca="1" si="1312">EV30-EX30</f>
        <v>0</v>
      </c>
      <c r="EX30" s="166">
        <f t="array" aca="1" ref="EX30" ca="1">SUM(IF(RIGHT(OFFSET('Vacation Tracker'!$M33:$Z33,0,EV$4))&lt;&gt;"O",IFERROR(--LEFT(OFFSET('Vacation Tracker'!$M33:$Z33,0,EV$4),LEN(OFFSET('Vacation Tracker'!$M33:$Z33,0,EV$4))-1),0)))</f>
        <v>0</v>
      </c>
      <c r="EY30" s="166">
        <f t="array" aca="1" ref="EY30" ca="1">SUM(IF(RIGHT(OFFSET('Vacation Tracker'!$M33:$Z33,0,EV$4))=EY$8,IFERROR(--LEFT(OFFSET('Vacation Tracker'!$M33:$Z33,0,EV$4),LEN(OFFSET('Vacation Tracker'!$M33:$Z33,0,EV$4))-1),0)))</f>
        <v>0</v>
      </c>
      <c r="EZ30" s="165">
        <f ca="1">SUM(OFFSET('Vacation Tracker'!$M33:$Z33,0,EZ$4))</f>
        <v>0</v>
      </c>
      <c r="FA30" s="166">
        <f t="shared" ref="FA30" ca="1" si="1313">EZ30-FB30</f>
        <v>0</v>
      </c>
      <c r="FB30" s="166">
        <f t="array" aca="1" ref="FB30" ca="1">SUM(IF(RIGHT(OFFSET('Vacation Tracker'!$M33:$Z33,0,EZ$4))&lt;&gt;"O",IFERROR(--LEFT(OFFSET('Vacation Tracker'!$M33:$Z33,0,EZ$4),LEN(OFFSET('Vacation Tracker'!$M33:$Z33,0,EZ$4))-1),0)))</f>
        <v>0</v>
      </c>
      <c r="FC30" s="166">
        <f t="array" aca="1" ref="FC30" ca="1">SUM(IF(RIGHT(OFFSET('Vacation Tracker'!$M33:$Z33,0,EZ$4))=FC$8,IFERROR(--LEFT(OFFSET('Vacation Tracker'!$M33:$Z33,0,EZ$4),LEN(OFFSET('Vacation Tracker'!$M33:$Z33,0,EZ$4))-1),0)))</f>
        <v>0</v>
      </c>
      <c r="FD30" s="165">
        <f ca="1">SUM(OFFSET('Vacation Tracker'!$M33:$Z33,0,FD$4))</f>
        <v>0</v>
      </c>
      <c r="FE30" s="166">
        <f t="shared" ref="FE30" ca="1" si="1314">FD30-FF30</f>
        <v>0</v>
      </c>
      <c r="FF30" s="166">
        <f t="array" aca="1" ref="FF30" ca="1">SUM(IF(RIGHT(OFFSET('Vacation Tracker'!$M33:$Z33,0,FD$4))&lt;&gt;"O",IFERROR(--LEFT(OFFSET('Vacation Tracker'!$M33:$Z33,0,FD$4),LEN(OFFSET('Vacation Tracker'!$M33:$Z33,0,FD$4))-1),0)))</f>
        <v>0</v>
      </c>
      <c r="FG30" s="166">
        <f t="array" aca="1" ref="FG30" ca="1">SUM(IF(RIGHT(OFFSET('Vacation Tracker'!$M33:$Z33,0,FD$4))=FG$8,IFERROR(--LEFT(OFFSET('Vacation Tracker'!$M33:$Z33,0,FD$4),LEN(OFFSET('Vacation Tracker'!$M33:$Z33,0,FD$4))-1),0)))</f>
        <v>0</v>
      </c>
      <c r="FH30" s="165">
        <f ca="1">SUM(OFFSET('Vacation Tracker'!$M33:$Z33,0,FH$4))</f>
        <v>0</v>
      </c>
      <c r="FI30" s="166">
        <f t="shared" ref="FI30" ca="1" si="1315">FH30-FJ30</f>
        <v>0</v>
      </c>
      <c r="FJ30" s="166">
        <f t="array" aca="1" ref="FJ30" ca="1">SUM(IF(RIGHT(OFFSET('Vacation Tracker'!$M33:$Z33,0,FH$4))&lt;&gt;"O",IFERROR(--LEFT(OFFSET('Vacation Tracker'!$M33:$Z33,0,FH$4),LEN(OFFSET('Vacation Tracker'!$M33:$Z33,0,FH$4))-1),0)))</f>
        <v>0</v>
      </c>
      <c r="FK30" s="166">
        <f t="array" aca="1" ref="FK30" ca="1">SUM(IF(RIGHT(OFFSET('Vacation Tracker'!$M33:$Z33,0,FH$4))=FK$8,IFERROR(--LEFT(OFFSET('Vacation Tracker'!$M33:$Z33,0,FH$4),LEN(OFFSET('Vacation Tracker'!$M33:$Z33,0,FH$4))-1),0)))</f>
        <v>0</v>
      </c>
      <c r="FL30" s="165">
        <f ca="1">SUM(OFFSET('Vacation Tracker'!$M33:$Z33,0,FL$4))</f>
        <v>0</v>
      </c>
      <c r="FM30" s="166">
        <f t="shared" ref="FM30" ca="1" si="1316">FL30-FN30</f>
        <v>0</v>
      </c>
      <c r="FN30" s="166">
        <f t="array" aca="1" ref="FN30" ca="1">SUM(IF(RIGHT(OFFSET('Vacation Tracker'!$M33:$Z33,0,FL$4))&lt;&gt;"O",IFERROR(--LEFT(OFFSET('Vacation Tracker'!$M33:$Z33,0,FL$4),LEN(OFFSET('Vacation Tracker'!$M33:$Z33,0,FL$4))-1),0)))</f>
        <v>0</v>
      </c>
      <c r="FO30" s="166">
        <f t="array" aca="1" ref="FO30" ca="1">SUM(IF(RIGHT(OFFSET('Vacation Tracker'!$M33:$Z33,0,FL$4))=FO$8,IFERROR(--LEFT(OFFSET('Vacation Tracker'!$M33:$Z33,0,FL$4),LEN(OFFSET('Vacation Tracker'!$M33:$Z33,0,FL$4))-1),0)))</f>
        <v>0</v>
      </c>
      <c r="FP30" s="165">
        <f ca="1">SUM(OFFSET('Vacation Tracker'!$M33:$Z33,0,FP$4))</f>
        <v>0</v>
      </c>
      <c r="FQ30" s="166">
        <f t="shared" ref="FQ30" ca="1" si="1317">FP30-FR30</f>
        <v>0</v>
      </c>
      <c r="FR30" s="166">
        <f t="array" aca="1" ref="FR30" ca="1">SUM(IF(RIGHT(OFFSET('Vacation Tracker'!$M33:$Z33,0,FP$4))&lt;&gt;"O",IFERROR(--LEFT(OFFSET('Vacation Tracker'!$M33:$Z33,0,FP$4),LEN(OFFSET('Vacation Tracker'!$M33:$Z33,0,FP$4))-1),0)))</f>
        <v>0</v>
      </c>
      <c r="FS30" s="166">
        <f t="array" aca="1" ref="FS30" ca="1">SUM(IF(RIGHT(OFFSET('Vacation Tracker'!$M33:$Z33,0,FP$4))=FS$8,IFERROR(--LEFT(OFFSET('Vacation Tracker'!$M33:$Z33,0,FP$4),LEN(OFFSET('Vacation Tracker'!$M33:$Z33,0,FP$4))-1),0)))</f>
        <v>0</v>
      </c>
      <c r="FT30" s="165">
        <f ca="1">SUM(OFFSET('Vacation Tracker'!$M33:$Z33,0,FT$4))</f>
        <v>0</v>
      </c>
      <c r="FU30" s="166">
        <f t="shared" ref="FU30" ca="1" si="1318">FT30-FV30</f>
        <v>0</v>
      </c>
      <c r="FV30" s="166">
        <f t="array" aca="1" ref="FV30" ca="1">SUM(IF(RIGHT(OFFSET('Vacation Tracker'!$M33:$Z33,0,FT$4))&lt;&gt;"O",IFERROR(--LEFT(OFFSET('Vacation Tracker'!$M33:$Z33,0,FT$4),LEN(OFFSET('Vacation Tracker'!$M33:$Z33,0,FT$4))-1),0)))</f>
        <v>0</v>
      </c>
      <c r="FW30" s="166">
        <f t="array" aca="1" ref="FW30" ca="1">SUM(IF(RIGHT(OFFSET('Vacation Tracker'!$M33:$Z33,0,FT$4))=FW$8,IFERROR(--LEFT(OFFSET('Vacation Tracker'!$M33:$Z33,0,FT$4),LEN(OFFSET('Vacation Tracker'!$M33:$Z33,0,FT$4))-1),0)))</f>
        <v>0</v>
      </c>
      <c r="FX30" s="165">
        <f ca="1">SUM(OFFSET('Vacation Tracker'!$M33:$Z33,0,FX$4))</f>
        <v>0</v>
      </c>
      <c r="FY30" s="166">
        <f t="shared" ref="FY30" ca="1" si="1319">FX30-FZ30</f>
        <v>0</v>
      </c>
      <c r="FZ30" s="166">
        <f t="array" aca="1" ref="FZ30" ca="1">SUM(IF(RIGHT(OFFSET('Vacation Tracker'!$M33:$Z33,0,FX$4))&lt;&gt;"O",IFERROR(--LEFT(OFFSET('Vacation Tracker'!$M33:$Z33,0,FX$4),LEN(OFFSET('Vacation Tracker'!$M33:$Z33,0,FX$4))-1),0)))</f>
        <v>0</v>
      </c>
      <c r="GA30" s="166">
        <f t="array" aca="1" ref="GA30" ca="1">SUM(IF(RIGHT(OFFSET('Vacation Tracker'!$M33:$Z33,0,FX$4))=GA$8,IFERROR(--LEFT(OFFSET('Vacation Tracker'!$M33:$Z33,0,FX$4),LEN(OFFSET('Vacation Tracker'!$M33:$Z33,0,FX$4))-1),0)))</f>
        <v>0</v>
      </c>
      <c r="GB30" s="165">
        <f ca="1">SUM(OFFSET('Vacation Tracker'!$M33:$Z33,0,GB$4))</f>
        <v>0</v>
      </c>
      <c r="GC30" s="166">
        <f t="shared" ref="GC30" ca="1" si="1320">GB30-GD30</f>
        <v>0</v>
      </c>
      <c r="GD30" s="166">
        <f t="array" aca="1" ref="GD30" ca="1">SUM(IF(RIGHT(OFFSET('Vacation Tracker'!$M33:$Z33,0,GB$4))&lt;&gt;"O",IFERROR(--LEFT(OFFSET('Vacation Tracker'!$M33:$Z33,0,GB$4),LEN(OFFSET('Vacation Tracker'!$M33:$Z33,0,GB$4))-1),0)))</f>
        <v>0</v>
      </c>
      <c r="GE30" s="166">
        <f t="array" aca="1" ref="GE30" ca="1">SUM(IF(RIGHT(OFFSET('Vacation Tracker'!$M33:$Z33,0,GB$4))=GE$8,IFERROR(--LEFT(OFFSET('Vacation Tracker'!$M33:$Z33,0,GB$4),LEN(OFFSET('Vacation Tracker'!$M33:$Z33,0,GB$4))-1),0)))</f>
        <v>0</v>
      </c>
      <c r="GF30" s="165">
        <f ca="1">SUM(OFFSET('Vacation Tracker'!$M33:$Z33,0,GF$4))</f>
        <v>0</v>
      </c>
      <c r="GG30" s="166">
        <f t="shared" ref="GG30" ca="1" si="1321">GF30-GH30</f>
        <v>0</v>
      </c>
      <c r="GH30" s="166">
        <f t="array" aca="1" ref="GH30" ca="1">SUM(IF(RIGHT(OFFSET('Vacation Tracker'!$M33:$Z33,0,GF$4))&lt;&gt;"O",IFERROR(--LEFT(OFFSET('Vacation Tracker'!$M33:$Z33,0,GF$4),LEN(OFFSET('Vacation Tracker'!$M33:$Z33,0,GF$4))-1),0)))</f>
        <v>0</v>
      </c>
      <c r="GI30" s="166">
        <f t="array" aca="1" ref="GI30" ca="1">SUM(IF(RIGHT(OFFSET('Vacation Tracker'!$M33:$Z33,0,GF$4))=GI$8,IFERROR(--LEFT(OFFSET('Vacation Tracker'!$M33:$Z33,0,GF$4),LEN(OFFSET('Vacation Tracker'!$M33:$Z33,0,GF$4))-1),0)))</f>
        <v>0</v>
      </c>
      <c r="GJ30" s="165">
        <f ca="1">SUM(OFFSET('Vacation Tracker'!$M33:$Z33,0,GJ$4))</f>
        <v>0</v>
      </c>
      <c r="GK30" s="166">
        <f t="shared" ref="GK30" ca="1" si="1322">GJ30-GL30</f>
        <v>0</v>
      </c>
      <c r="GL30" s="166">
        <f t="array" aca="1" ref="GL30" ca="1">SUM(IF(RIGHT(OFFSET('Vacation Tracker'!$M33:$Z33,0,GJ$4))&lt;&gt;"O",IFERROR(--LEFT(OFFSET('Vacation Tracker'!$M33:$Z33,0,GJ$4),LEN(OFFSET('Vacation Tracker'!$M33:$Z33,0,GJ$4))-1),0)))</f>
        <v>0</v>
      </c>
      <c r="GM30" s="166">
        <f t="array" aca="1" ref="GM30" ca="1">SUM(IF(RIGHT(OFFSET('Vacation Tracker'!$M33:$Z33,0,GJ$4))=GM$8,IFERROR(--LEFT(OFFSET('Vacation Tracker'!$M33:$Z33,0,GJ$4),LEN(OFFSET('Vacation Tracker'!$M33:$Z33,0,GJ$4))-1),0)))</f>
        <v>0</v>
      </c>
      <c r="GN30" s="165">
        <f ca="1">SUM(OFFSET('Vacation Tracker'!$M33:$Z33,0,GN$4))</f>
        <v>0</v>
      </c>
      <c r="GO30" s="166">
        <f t="shared" ref="GO30" ca="1" si="1323">GN30-GP30</f>
        <v>0</v>
      </c>
      <c r="GP30" s="166">
        <f t="array" aca="1" ref="GP30" ca="1">SUM(IF(RIGHT(OFFSET('Vacation Tracker'!$M33:$Z33,0,GN$4))&lt;&gt;"O",IFERROR(--LEFT(OFFSET('Vacation Tracker'!$M33:$Z33,0,GN$4),LEN(OFFSET('Vacation Tracker'!$M33:$Z33,0,GN$4))-1),0)))</f>
        <v>0</v>
      </c>
      <c r="GQ30" s="166">
        <f t="array" aca="1" ref="GQ30" ca="1">SUM(IF(RIGHT(OFFSET('Vacation Tracker'!$M33:$Z33,0,GN$4))=GQ$8,IFERROR(--LEFT(OFFSET('Vacation Tracker'!$M33:$Z33,0,GN$4),LEN(OFFSET('Vacation Tracker'!$M33:$Z33,0,GN$4))-1),0)))</f>
        <v>0</v>
      </c>
      <c r="GR30" s="165">
        <f ca="1">SUM(OFFSET('Vacation Tracker'!$M33:$Z33,0,GR$4))</f>
        <v>0</v>
      </c>
      <c r="GS30" s="166">
        <f t="shared" ref="GS30" ca="1" si="1324">GR30-GT30</f>
        <v>0</v>
      </c>
      <c r="GT30" s="166">
        <f t="array" aca="1" ref="GT30" ca="1">SUM(IF(RIGHT(OFFSET('Vacation Tracker'!$M33:$Z33,0,GR$4))&lt;&gt;"O",IFERROR(--LEFT(OFFSET('Vacation Tracker'!$M33:$Z33,0,GR$4),LEN(OFFSET('Vacation Tracker'!$M33:$Z33,0,GR$4))-1),0)))</f>
        <v>0</v>
      </c>
      <c r="GU30" s="166">
        <f t="array" aca="1" ref="GU30" ca="1">SUM(IF(RIGHT(OFFSET('Vacation Tracker'!$M33:$Z33,0,GR$4))=GU$8,IFERROR(--LEFT(OFFSET('Vacation Tracker'!$M33:$Z33,0,GR$4),LEN(OFFSET('Vacation Tracker'!$M33:$Z33,0,GR$4))-1),0)))</f>
        <v>0</v>
      </c>
      <c r="GV30" s="165">
        <f ca="1">SUM(OFFSET('Vacation Tracker'!$M33:$Z33,0,GV$4))</f>
        <v>0</v>
      </c>
      <c r="GW30" s="166">
        <f t="shared" ref="GW30" ca="1" si="1325">GV30-GX30</f>
        <v>0</v>
      </c>
      <c r="GX30" s="166">
        <f t="array" aca="1" ref="GX30" ca="1">SUM(IF(RIGHT(OFFSET('Vacation Tracker'!$M33:$Z33,0,GV$4))&lt;&gt;"O",IFERROR(--LEFT(OFFSET('Vacation Tracker'!$M33:$Z33,0,GV$4),LEN(OFFSET('Vacation Tracker'!$M33:$Z33,0,GV$4))-1),0)))</f>
        <v>0</v>
      </c>
      <c r="GY30" s="166">
        <f t="array" aca="1" ref="GY30" ca="1">SUM(IF(RIGHT(OFFSET('Vacation Tracker'!$M33:$Z33,0,GV$4))=GY$8,IFERROR(--LEFT(OFFSET('Vacation Tracker'!$M33:$Z33,0,GV$4),LEN(OFFSET('Vacation Tracker'!$M33:$Z33,0,GV$4))-1),0)))</f>
        <v>0</v>
      </c>
      <c r="GZ30" s="165">
        <f ca="1">SUM(OFFSET('Vacation Tracker'!$M33:$Z33,0,GZ$4))</f>
        <v>0</v>
      </c>
      <c r="HA30" s="166">
        <f t="shared" ref="HA30" ca="1" si="1326">GZ30-HB30</f>
        <v>0</v>
      </c>
      <c r="HB30" s="166">
        <f t="array" aca="1" ref="HB30" ca="1">SUM(IF(RIGHT(OFFSET('Vacation Tracker'!$M33:$Z33,0,GZ$4))&lt;&gt;"O",IFERROR(--LEFT(OFFSET('Vacation Tracker'!$M33:$Z33,0,GZ$4),LEN(OFFSET('Vacation Tracker'!$M33:$Z33,0,GZ$4))-1),0)))</f>
        <v>0</v>
      </c>
      <c r="HC30" s="166">
        <f t="array" aca="1" ref="HC30" ca="1">SUM(IF(RIGHT(OFFSET('Vacation Tracker'!$M33:$Z33,0,GZ$4))=HC$8,IFERROR(--LEFT(OFFSET('Vacation Tracker'!$M33:$Z33,0,GZ$4),LEN(OFFSET('Vacation Tracker'!$M33:$Z33,0,GZ$4))-1),0)))</f>
        <v>0</v>
      </c>
      <c r="HD30" s="165">
        <f ca="1">SUM(OFFSET('Vacation Tracker'!$M33:$Z33,0,HD$4))</f>
        <v>0</v>
      </c>
      <c r="HE30" s="166">
        <f t="shared" ref="HE30" ca="1" si="1327">HD30-HF30</f>
        <v>0</v>
      </c>
      <c r="HF30" s="166">
        <f t="array" aca="1" ref="HF30" ca="1">SUM(IF(RIGHT(OFFSET('Vacation Tracker'!$M33:$Z33,0,HD$4))&lt;&gt;"O",IFERROR(--LEFT(OFFSET('Vacation Tracker'!$M33:$Z33,0,HD$4),LEN(OFFSET('Vacation Tracker'!$M33:$Z33,0,HD$4))-1),0)))</f>
        <v>0</v>
      </c>
      <c r="HG30" s="166">
        <f t="array" aca="1" ref="HG30" ca="1">SUM(IF(RIGHT(OFFSET('Vacation Tracker'!$M33:$Z33,0,HD$4))=HG$8,IFERROR(--LEFT(OFFSET('Vacation Tracker'!$M33:$Z33,0,HD$4),LEN(OFFSET('Vacation Tracker'!$M33:$Z33,0,HD$4))-1),0)))</f>
        <v>0</v>
      </c>
      <c r="HH30" s="165">
        <f ca="1">SUM(OFFSET('Vacation Tracker'!$M33:$Z33,0,HH$4))</f>
        <v>0</v>
      </c>
      <c r="HI30" s="166">
        <f t="shared" ref="HI30" ca="1" si="1328">HH30-HJ30</f>
        <v>0</v>
      </c>
      <c r="HJ30" s="166">
        <f t="array" aca="1" ref="HJ30" ca="1">SUM(IF(RIGHT(OFFSET('Vacation Tracker'!$M33:$Z33,0,HH$4))&lt;&gt;"O",IFERROR(--LEFT(OFFSET('Vacation Tracker'!$M33:$Z33,0,HH$4),LEN(OFFSET('Vacation Tracker'!$M33:$Z33,0,HH$4))-1),0)))</f>
        <v>0</v>
      </c>
      <c r="HK30" s="166">
        <f t="array" aca="1" ref="HK30" ca="1">SUM(IF(RIGHT(OFFSET('Vacation Tracker'!$M33:$Z33,0,HH$4))=HK$8,IFERROR(--LEFT(OFFSET('Vacation Tracker'!$M33:$Z33,0,HH$4),LEN(OFFSET('Vacation Tracker'!$M33:$Z33,0,HH$4))-1),0)))</f>
        <v>0</v>
      </c>
      <c r="HL30" s="165">
        <f ca="1">SUM(OFFSET('Vacation Tracker'!$M33:$Z33,0,HL$4))</f>
        <v>0</v>
      </c>
      <c r="HM30" s="166">
        <f t="shared" ref="HM30" ca="1" si="1329">HL30-HN30</f>
        <v>0</v>
      </c>
      <c r="HN30" s="166">
        <f t="array" aca="1" ref="HN30" ca="1">SUM(IF(RIGHT(OFFSET('Vacation Tracker'!$M33:$Z33,0,HL$4))&lt;&gt;"O",IFERROR(--LEFT(OFFSET('Vacation Tracker'!$M33:$Z33,0,HL$4),LEN(OFFSET('Vacation Tracker'!$M33:$Z33,0,HL$4))-1),0)))</f>
        <v>0</v>
      </c>
      <c r="HO30" s="166">
        <f t="array" aca="1" ref="HO30" ca="1">SUM(IF(RIGHT(OFFSET('Vacation Tracker'!$M33:$Z33,0,HL$4))=HO$8,IFERROR(--LEFT(OFFSET('Vacation Tracker'!$M33:$Z33,0,HL$4),LEN(OFFSET('Vacation Tracker'!$M33:$Z33,0,HL$4))-1),0)))</f>
        <v>0</v>
      </c>
      <c r="HP30" s="165">
        <f ca="1">SUM(OFFSET('Vacation Tracker'!$M33:$Z33,0,HP$4))</f>
        <v>0</v>
      </c>
      <c r="HQ30" s="166">
        <f t="shared" ref="HQ30" ca="1" si="1330">HP30-HR30</f>
        <v>0</v>
      </c>
      <c r="HR30" s="166">
        <f t="array" aca="1" ref="HR30" ca="1">SUM(IF(RIGHT(OFFSET('Vacation Tracker'!$M33:$Z33,0,HP$4))&lt;&gt;"O",IFERROR(--LEFT(OFFSET('Vacation Tracker'!$M33:$Z33,0,HP$4),LEN(OFFSET('Vacation Tracker'!$M33:$Z33,0,HP$4))-1),0)))</f>
        <v>0</v>
      </c>
      <c r="HS30" s="165">
        <f t="array" aca="1" ref="HS30" ca="1">SUM(IF(RIGHT(OFFSET('Vacation Tracker'!$M33:$Z33,0,HP$4))=HS$8,IFERROR(--LEFT(OFFSET('Vacation Tracker'!$M33:$Z33,0,HP$4),LEN(OFFSET('Vacation Tracker'!$M33:$Z33,0,HP$4))-1),0)))</f>
        <v>0</v>
      </c>
    </row>
    <row r="31" spans="2:227" ht="15" customHeight="1" x14ac:dyDescent="0.3">
      <c r="B31" s="162">
        <f>IF('Vacation Tracker'!B34&lt;&gt;"",'Vacation Tracker'!B34,"")</f>
        <v>23</v>
      </c>
      <c r="C31" s="163" t="str">
        <f>IF('Vacation Tracker'!C34&lt;&gt;"",'Vacation Tracker'!C34,"")</f>
        <v/>
      </c>
      <c r="D31" s="205" t="str">
        <f>IF('Vacation Tracker'!D34&lt;&gt;"",'Vacation Tracker'!D34,"")</f>
        <v/>
      </c>
      <c r="E31" s="205" t="str">
        <f>IF('Vacation Tracker'!E34&lt;&gt;"",'Vacation Tracker'!E34,"")</f>
        <v/>
      </c>
      <c r="F31" s="163" t="str">
        <f>IF('Vacation Tracker'!F34&lt;&gt;"",'Vacation Tracker'!F34,"")</f>
        <v/>
      </c>
      <c r="G31" s="163" t="str">
        <f>IF('Vacation Tracker'!G34&lt;&gt;"",'Vacation Tracker'!G34,"")</f>
        <v/>
      </c>
      <c r="H31" s="164" t="str">
        <f t="shared" si="258"/>
        <v/>
      </c>
      <c r="I31" s="164" t="str">
        <f t="shared" si="258"/>
        <v/>
      </c>
      <c r="J31" s="164" t="str">
        <f t="shared" si="258"/>
        <v/>
      </c>
      <c r="K31" s="164" t="str">
        <f t="shared" si="259"/>
        <v/>
      </c>
      <c r="L31" s="165">
        <f ca="1">SUM(OFFSET('Vacation Tracker'!$M34:$Z34,0,L$4))</f>
        <v>0</v>
      </c>
      <c r="M31" s="166">
        <f t="shared" ca="1" si="204"/>
        <v>0</v>
      </c>
      <c r="N31" s="166">
        <f t="array" aca="1" ref="N31" ca="1">SUM(IF(RIGHT(OFFSET('Vacation Tracker'!$M34:$Z34,0,L$4))&lt;&gt;"O",IFERROR(--LEFT(OFFSET('Vacation Tracker'!$M34:$Z34,0,L$4),LEN(OFFSET('Vacation Tracker'!$M34:$Z34,0,L$4))-1),0)))</f>
        <v>0</v>
      </c>
      <c r="O31" s="166">
        <f t="array" aca="1" ref="O31" ca="1">SUM(IF(RIGHT(OFFSET('Vacation Tracker'!$M34:$Z34,0,L$4))=O$8,IFERROR(--LEFT(OFFSET('Vacation Tracker'!$M34:$Z34,0,L$4),LEN(OFFSET('Vacation Tracker'!$M34:$Z34,0,L$4))-1),0)))</f>
        <v>0</v>
      </c>
      <c r="P31" s="165">
        <f ca="1">SUM(OFFSET('Vacation Tracker'!$M34:$Z34,0,P$4))</f>
        <v>0</v>
      </c>
      <c r="Q31" s="166">
        <f t="shared" ca="1" si="205"/>
        <v>0</v>
      </c>
      <c r="R31" s="166">
        <f t="array" aca="1" ref="R31" ca="1">SUM(IF(RIGHT(OFFSET('Vacation Tracker'!$M34:$Z34,0,P$4))&lt;&gt;"O",IFERROR(--LEFT(OFFSET('Vacation Tracker'!$M34:$Z34,0,P$4),LEN(OFFSET('Vacation Tracker'!$M34:$Z34,0,P$4))-1),0)))</f>
        <v>0</v>
      </c>
      <c r="S31" s="166">
        <f t="array" aca="1" ref="S31" ca="1">SUM(IF(RIGHT(OFFSET('Vacation Tracker'!$M34:$Z34,0,P$4))=S$8,IFERROR(--LEFT(OFFSET('Vacation Tracker'!$M34:$Z34,0,P$4),LEN(OFFSET('Vacation Tracker'!$M34:$Z34,0,P$4))-1),0)))</f>
        <v>0</v>
      </c>
      <c r="T31" s="165">
        <f ca="1">SUM(OFFSET('Vacation Tracker'!$M34:$Z34,0,T$4))</f>
        <v>0</v>
      </c>
      <c r="U31" s="166">
        <f t="shared" ca="1" si="206"/>
        <v>0</v>
      </c>
      <c r="V31" s="166">
        <f t="array" aca="1" ref="V31" ca="1">SUM(IF(RIGHT(OFFSET('Vacation Tracker'!$M34:$Z34,0,T$4))&lt;&gt;"O",IFERROR(--LEFT(OFFSET('Vacation Tracker'!$M34:$Z34,0,T$4),LEN(OFFSET('Vacation Tracker'!$M34:$Z34,0,T$4))-1),0)))</f>
        <v>0</v>
      </c>
      <c r="W31" s="166">
        <f t="array" aca="1" ref="W31" ca="1">SUM(IF(RIGHT(OFFSET('Vacation Tracker'!$M34:$Z34,0,T$4))=W$8,IFERROR(--LEFT(OFFSET('Vacation Tracker'!$M34:$Z34,0,T$4),LEN(OFFSET('Vacation Tracker'!$M34:$Z34,0,T$4))-1),0)))</f>
        <v>0</v>
      </c>
      <c r="X31" s="165">
        <f ca="1">SUM(OFFSET('Vacation Tracker'!$M34:$Z34,0,X$4))</f>
        <v>0</v>
      </c>
      <c r="Y31" s="166">
        <f t="shared" ref="Y31" ca="1" si="1331">X31-Z31</f>
        <v>0</v>
      </c>
      <c r="Z31" s="166">
        <f t="array" aca="1" ref="Z31" ca="1">SUM(IF(RIGHT(OFFSET('Vacation Tracker'!$M34:$Z34,0,X$4))&lt;&gt;"O",IFERROR(--LEFT(OFFSET('Vacation Tracker'!$M34:$Z34,0,X$4),LEN(OFFSET('Vacation Tracker'!$M34:$Z34,0,X$4))-1),0)))</f>
        <v>0</v>
      </c>
      <c r="AA31" s="166">
        <f t="array" aca="1" ref="AA31" ca="1">SUM(IF(RIGHT(OFFSET('Vacation Tracker'!$M34:$Z34,0,X$4))=AA$8,IFERROR(--LEFT(OFFSET('Vacation Tracker'!$M34:$Z34,0,X$4),LEN(OFFSET('Vacation Tracker'!$M34:$Z34,0,X$4))-1),0)))</f>
        <v>0</v>
      </c>
      <c r="AB31" s="165">
        <f ca="1">SUM(OFFSET('Vacation Tracker'!$M34:$Z34,0,AB$4))</f>
        <v>0</v>
      </c>
      <c r="AC31" s="166">
        <f t="shared" ref="AC31" ca="1" si="1332">AB31-AD31</f>
        <v>0</v>
      </c>
      <c r="AD31" s="166">
        <f t="array" aca="1" ref="AD31" ca="1">SUM(IF(RIGHT(OFFSET('Vacation Tracker'!$M34:$Z34,0,AB$4))&lt;&gt;"O",IFERROR(--LEFT(OFFSET('Vacation Tracker'!$M34:$Z34,0,AB$4),LEN(OFFSET('Vacation Tracker'!$M34:$Z34,0,AB$4))-1),0)))</f>
        <v>0</v>
      </c>
      <c r="AE31" s="166">
        <f t="array" aca="1" ref="AE31" ca="1">SUM(IF(RIGHT(OFFSET('Vacation Tracker'!$M34:$Z34,0,AB$4))=AE$8,IFERROR(--LEFT(OFFSET('Vacation Tracker'!$M34:$Z34,0,AB$4),LEN(OFFSET('Vacation Tracker'!$M34:$Z34,0,AB$4))-1),0)))</f>
        <v>0</v>
      </c>
      <c r="AF31" s="165">
        <f ca="1">SUM(OFFSET('Vacation Tracker'!$M34:$Z34,0,AF$4))</f>
        <v>0</v>
      </c>
      <c r="AG31" s="166">
        <f t="shared" ref="AG31" ca="1" si="1333">AF31-AH31</f>
        <v>0</v>
      </c>
      <c r="AH31" s="166">
        <f t="array" aca="1" ref="AH31" ca="1">SUM(IF(RIGHT(OFFSET('Vacation Tracker'!$M34:$Z34,0,AF$4))&lt;&gt;"O",IFERROR(--LEFT(OFFSET('Vacation Tracker'!$M34:$Z34,0,AF$4),LEN(OFFSET('Vacation Tracker'!$M34:$Z34,0,AF$4))-1),0)))</f>
        <v>0</v>
      </c>
      <c r="AI31" s="166">
        <f t="array" aca="1" ref="AI31" ca="1">SUM(IF(RIGHT(OFFSET('Vacation Tracker'!$M34:$Z34,0,AF$4))=AI$8,IFERROR(--LEFT(OFFSET('Vacation Tracker'!$M34:$Z34,0,AF$4),LEN(OFFSET('Vacation Tracker'!$M34:$Z34,0,AF$4))-1),0)))</f>
        <v>0</v>
      </c>
      <c r="AJ31" s="165">
        <f ca="1">SUM(OFFSET('Vacation Tracker'!$M34:$Z34,0,AJ$4))</f>
        <v>0</v>
      </c>
      <c r="AK31" s="166">
        <f t="shared" ref="AK31" ca="1" si="1334">AJ31-AL31</f>
        <v>0</v>
      </c>
      <c r="AL31" s="166">
        <f t="array" aca="1" ref="AL31" ca="1">SUM(IF(RIGHT(OFFSET('Vacation Tracker'!$M34:$Z34,0,AJ$4))&lt;&gt;"O",IFERROR(--LEFT(OFFSET('Vacation Tracker'!$M34:$Z34,0,AJ$4),LEN(OFFSET('Vacation Tracker'!$M34:$Z34,0,AJ$4))-1),0)))</f>
        <v>0</v>
      </c>
      <c r="AM31" s="166">
        <f t="array" aca="1" ref="AM31" ca="1">SUM(IF(RIGHT(OFFSET('Vacation Tracker'!$M34:$Z34,0,AJ$4))=AM$8,IFERROR(--LEFT(OFFSET('Vacation Tracker'!$M34:$Z34,0,AJ$4),LEN(OFFSET('Vacation Tracker'!$M34:$Z34,0,AJ$4))-1),0)))</f>
        <v>0</v>
      </c>
      <c r="AN31" s="165">
        <f ca="1">SUM(OFFSET('Vacation Tracker'!$M34:$Z34,0,AN$4))</f>
        <v>0</v>
      </c>
      <c r="AO31" s="166">
        <f t="shared" ref="AO31" ca="1" si="1335">AN31-AP31</f>
        <v>0</v>
      </c>
      <c r="AP31" s="166">
        <f t="array" aca="1" ref="AP31" ca="1">SUM(IF(RIGHT(OFFSET('Vacation Tracker'!$M34:$Z34,0,AN$4))&lt;&gt;"O",IFERROR(--LEFT(OFFSET('Vacation Tracker'!$M34:$Z34,0,AN$4),LEN(OFFSET('Vacation Tracker'!$M34:$Z34,0,AN$4))-1),0)))</f>
        <v>0</v>
      </c>
      <c r="AQ31" s="166">
        <f t="array" aca="1" ref="AQ31" ca="1">SUM(IF(RIGHT(OFFSET('Vacation Tracker'!$M34:$Z34,0,AN$4))=AQ$8,IFERROR(--LEFT(OFFSET('Vacation Tracker'!$M34:$Z34,0,AN$4),LEN(OFFSET('Vacation Tracker'!$M34:$Z34,0,AN$4))-1),0)))</f>
        <v>0</v>
      </c>
      <c r="AR31" s="165">
        <f ca="1">SUM(OFFSET('Vacation Tracker'!$M34:$Z34,0,AR$4))</f>
        <v>0</v>
      </c>
      <c r="AS31" s="166">
        <f t="shared" ref="AS31" ca="1" si="1336">AR31-AT31</f>
        <v>0</v>
      </c>
      <c r="AT31" s="166">
        <f t="array" aca="1" ref="AT31" ca="1">SUM(IF(RIGHT(OFFSET('Vacation Tracker'!$M34:$Z34,0,AR$4))&lt;&gt;"O",IFERROR(--LEFT(OFFSET('Vacation Tracker'!$M34:$Z34,0,AR$4),LEN(OFFSET('Vacation Tracker'!$M34:$Z34,0,AR$4))-1),0)))</f>
        <v>0</v>
      </c>
      <c r="AU31" s="166">
        <f t="array" aca="1" ref="AU31" ca="1">SUM(IF(RIGHT(OFFSET('Vacation Tracker'!$M34:$Z34,0,AR$4))=AU$8,IFERROR(--LEFT(OFFSET('Vacation Tracker'!$M34:$Z34,0,AR$4),LEN(OFFSET('Vacation Tracker'!$M34:$Z34,0,AR$4))-1),0)))</f>
        <v>0</v>
      </c>
      <c r="AV31" s="165">
        <f ca="1">SUM(OFFSET('Vacation Tracker'!$M34:$Z34,0,AV$4))</f>
        <v>0</v>
      </c>
      <c r="AW31" s="166">
        <f t="shared" ref="AW31" ca="1" si="1337">AV31-AX31</f>
        <v>0</v>
      </c>
      <c r="AX31" s="166">
        <f t="array" aca="1" ref="AX31" ca="1">SUM(IF(RIGHT(OFFSET('Vacation Tracker'!$M34:$Z34,0,AV$4))&lt;&gt;"O",IFERROR(--LEFT(OFFSET('Vacation Tracker'!$M34:$Z34,0,AV$4),LEN(OFFSET('Vacation Tracker'!$M34:$Z34,0,AV$4))-1),0)))</f>
        <v>0</v>
      </c>
      <c r="AY31" s="166">
        <f t="array" aca="1" ref="AY31" ca="1">SUM(IF(RIGHT(OFFSET('Vacation Tracker'!$M34:$Z34,0,AV$4))=AY$8,IFERROR(--LEFT(OFFSET('Vacation Tracker'!$M34:$Z34,0,AV$4),LEN(OFFSET('Vacation Tracker'!$M34:$Z34,0,AV$4))-1),0)))</f>
        <v>0</v>
      </c>
      <c r="AZ31" s="165">
        <f ca="1">SUM(OFFSET('Vacation Tracker'!$M34:$Z34,0,AZ$4))</f>
        <v>0</v>
      </c>
      <c r="BA31" s="166">
        <f t="shared" ref="BA31" ca="1" si="1338">AZ31-BB31</f>
        <v>0</v>
      </c>
      <c r="BB31" s="166">
        <f t="array" aca="1" ref="BB31" ca="1">SUM(IF(RIGHT(OFFSET('Vacation Tracker'!$M34:$Z34,0,AZ$4))&lt;&gt;"O",IFERROR(--LEFT(OFFSET('Vacation Tracker'!$M34:$Z34,0,AZ$4),LEN(OFFSET('Vacation Tracker'!$M34:$Z34,0,AZ$4))-1),0)))</f>
        <v>0</v>
      </c>
      <c r="BC31" s="166">
        <f t="array" aca="1" ref="BC31" ca="1">SUM(IF(RIGHT(OFFSET('Vacation Tracker'!$M34:$Z34,0,AZ$4))=BC$8,IFERROR(--LEFT(OFFSET('Vacation Tracker'!$M34:$Z34,0,AZ$4),LEN(OFFSET('Vacation Tracker'!$M34:$Z34,0,AZ$4))-1),0)))</f>
        <v>0</v>
      </c>
      <c r="BD31" s="165">
        <f ca="1">SUM(OFFSET('Vacation Tracker'!$M34:$Z34,0,BD$4))</f>
        <v>0</v>
      </c>
      <c r="BE31" s="166">
        <f t="shared" ref="BE31" ca="1" si="1339">BD31-BF31</f>
        <v>0</v>
      </c>
      <c r="BF31" s="166">
        <f t="array" aca="1" ref="BF31" ca="1">SUM(IF(RIGHT(OFFSET('Vacation Tracker'!$M34:$Z34,0,BD$4))&lt;&gt;"O",IFERROR(--LEFT(OFFSET('Vacation Tracker'!$M34:$Z34,0,BD$4),LEN(OFFSET('Vacation Tracker'!$M34:$Z34,0,BD$4))-1),0)))</f>
        <v>0</v>
      </c>
      <c r="BG31" s="166">
        <f t="array" aca="1" ref="BG31" ca="1">SUM(IF(RIGHT(OFFSET('Vacation Tracker'!$M34:$Z34,0,BD$4))=BG$8,IFERROR(--LEFT(OFFSET('Vacation Tracker'!$M34:$Z34,0,BD$4),LEN(OFFSET('Vacation Tracker'!$M34:$Z34,0,BD$4))-1),0)))</f>
        <v>0</v>
      </c>
      <c r="BH31" s="165">
        <f ca="1">SUM(OFFSET('Vacation Tracker'!$M34:$Z34,0,BH$4))</f>
        <v>0</v>
      </c>
      <c r="BI31" s="166">
        <f t="shared" ref="BI31" ca="1" si="1340">BH31-BJ31</f>
        <v>0</v>
      </c>
      <c r="BJ31" s="166">
        <f t="array" aca="1" ref="BJ31" ca="1">SUM(IF(RIGHT(OFFSET('Vacation Tracker'!$M34:$Z34,0,BH$4))&lt;&gt;"O",IFERROR(--LEFT(OFFSET('Vacation Tracker'!$M34:$Z34,0,BH$4),LEN(OFFSET('Vacation Tracker'!$M34:$Z34,0,BH$4))-1),0)))</f>
        <v>0</v>
      </c>
      <c r="BK31" s="166">
        <f t="array" aca="1" ref="BK31" ca="1">SUM(IF(RIGHT(OFFSET('Vacation Tracker'!$M34:$Z34,0,BH$4))=BK$8,IFERROR(--LEFT(OFFSET('Vacation Tracker'!$M34:$Z34,0,BH$4),LEN(OFFSET('Vacation Tracker'!$M34:$Z34,0,BH$4))-1),0)))</f>
        <v>0</v>
      </c>
      <c r="BL31" s="165">
        <f ca="1">SUM(OFFSET('Vacation Tracker'!$M34:$Z34,0,BL$4))</f>
        <v>0</v>
      </c>
      <c r="BM31" s="166">
        <f t="shared" ref="BM31" ca="1" si="1341">BL31-BN31</f>
        <v>0</v>
      </c>
      <c r="BN31" s="166">
        <f t="array" aca="1" ref="BN31" ca="1">SUM(IF(RIGHT(OFFSET('Vacation Tracker'!$M34:$Z34,0,BL$4))&lt;&gt;"O",IFERROR(--LEFT(OFFSET('Vacation Tracker'!$M34:$Z34,0,BL$4),LEN(OFFSET('Vacation Tracker'!$M34:$Z34,0,BL$4))-1),0)))</f>
        <v>0</v>
      </c>
      <c r="BO31" s="166">
        <f t="array" aca="1" ref="BO31" ca="1">SUM(IF(RIGHT(OFFSET('Vacation Tracker'!$M34:$Z34,0,BL$4))=BO$8,IFERROR(--LEFT(OFFSET('Vacation Tracker'!$M34:$Z34,0,BL$4),LEN(OFFSET('Vacation Tracker'!$M34:$Z34,0,BL$4))-1),0)))</f>
        <v>0</v>
      </c>
      <c r="BP31" s="165">
        <f ca="1">SUM(OFFSET('Vacation Tracker'!$M34:$Z34,0,BP$4))</f>
        <v>0</v>
      </c>
      <c r="BQ31" s="166">
        <f t="shared" ref="BQ31" ca="1" si="1342">BP31-BR31</f>
        <v>0</v>
      </c>
      <c r="BR31" s="166">
        <f t="array" aca="1" ref="BR31" ca="1">SUM(IF(RIGHT(OFFSET('Vacation Tracker'!$M34:$Z34,0,BP$4))&lt;&gt;"O",IFERROR(--LEFT(OFFSET('Vacation Tracker'!$M34:$Z34,0,BP$4),LEN(OFFSET('Vacation Tracker'!$M34:$Z34,0,BP$4))-1),0)))</f>
        <v>0</v>
      </c>
      <c r="BS31" s="166">
        <f t="array" aca="1" ref="BS31" ca="1">SUM(IF(RIGHT(OFFSET('Vacation Tracker'!$M34:$Z34,0,BP$4))=BS$8,IFERROR(--LEFT(OFFSET('Vacation Tracker'!$M34:$Z34,0,BP$4),LEN(OFFSET('Vacation Tracker'!$M34:$Z34,0,BP$4))-1),0)))</f>
        <v>0</v>
      </c>
      <c r="BT31" s="165">
        <f ca="1">SUM(OFFSET('Vacation Tracker'!$M34:$Z34,0,BT$4))</f>
        <v>0</v>
      </c>
      <c r="BU31" s="166">
        <f t="shared" ref="BU31" ca="1" si="1343">BT31-BV31</f>
        <v>0</v>
      </c>
      <c r="BV31" s="166">
        <f t="array" aca="1" ref="BV31" ca="1">SUM(IF(RIGHT(OFFSET('Vacation Tracker'!$M34:$Z34,0,BT$4))&lt;&gt;"O",IFERROR(--LEFT(OFFSET('Vacation Tracker'!$M34:$Z34,0,BT$4),LEN(OFFSET('Vacation Tracker'!$M34:$Z34,0,BT$4))-1),0)))</f>
        <v>0</v>
      </c>
      <c r="BW31" s="166">
        <f t="array" aca="1" ref="BW31" ca="1">SUM(IF(RIGHT(OFFSET('Vacation Tracker'!$M34:$Z34,0,BT$4))=BW$8,IFERROR(--LEFT(OFFSET('Vacation Tracker'!$M34:$Z34,0,BT$4),LEN(OFFSET('Vacation Tracker'!$M34:$Z34,0,BT$4))-1),0)))</f>
        <v>0</v>
      </c>
      <c r="BX31" s="165">
        <f ca="1">SUM(OFFSET('Vacation Tracker'!$M34:$Z34,0,BX$4))</f>
        <v>0</v>
      </c>
      <c r="BY31" s="166">
        <f t="shared" ref="BY31" ca="1" si="1344">BX31-BZ31</f>
        <v>0</v>
      </c>
      <c r="BZ31" s="166">
        <f t="array" aca="1" ref="BZ31" ca="1">SUM(IF(RIGHT(OFFSET('Vacation Tracker'!$M34:$Z34,0,BX$4))&lt;&gt;"O",IFERROR(--LEFT(OFFSET('Vacation Tracker'!$M34:$Z34,0,BX$4),LEN(OFFSET('Vacation Tracker'!$M34:$Z34,0,BX$4))-1),0)))</f>
        <v>0</v>
      </c>
      <c r="CA31" s="166">
        <f t="array" aca="1" ref="CA31" ca="1">SUM(IF(RIGHT(OFFSET('Vacation Tracker'!$M34:$Z34,0,BX$4))=CA$8,IFERROR(--LEFT(OFFSET('Vacation Tracker'!$M34:$Z34,0,BX$4),LEN(OFFSET('Vacation Tracker'!$M34:$Z34,0,BX$4))-1),0)))</f>
        <v>0</v>
      </c>
      <c r="CB31" s="165">
        <f ca="1">SUM(OFFSET('Vacation Tracker'!$M34:$Z34,0,CB$4))</f>
        <v>0</v>
      </c>
      <c r="CC31" s="166">
        <f t="shared" ref="CC31" ca="1" si="1345">CB31-CD31</f>
        <v>0</v>
      </c>
      <c r="CD31" s="166">
        <f t="array" aca="1" ref="CD31" ca="1">SUM(IF(RIGHT(OFFSET('Vacation Tracker'!$M34:$Z34,0,CB$4))&lt;&gt;"O",IFERROR(--LEFT(OFFSET('Vacation Tracker'!$M34:$Z34,0,CB$4),LEN(OFFSET('Vacation Tracker'!$M34:$Z34,0,CB$4))-1),0)))</f>
        <v>0</v>
      </c>
      <c r="CE31" s="166">
        <f t="array" aca="1" ref="CE31" ca="1">SUM(IF(RIGHT(OFFSET('Vacation Tracker'!$M34:$Z34,0,CB$4))=CE$8,IFERROR(--LEFT(OFFSET('Vacation Tracker'!$M34:$Z34,0,CB$4),LEN(OFFSET('Vacation Tracker'!$M34:$Z34,0,CB$4))-1),0)))</f>
        <v>0</v>
      </c>
      <c r="CF31" s="165">
        <f ca="1">SUM(OFFSET('Vacation Tracker'!$M34:$Z34,0,CF$4))</f>
        <v>0</v>
      </c>
      <c r="CG31" s="166">
        <f t="shared" ref="CG31" ca="1" si="1346">CF31-CH31</f>
        <v>0</v>
      </c>
      <c r="CH31" s="166">
        <f t="array" aca="1" ref="CH31" ca="1">SUM(IF(RIGHT(OFFSET('Vacation Tracker'!$M34:$Z34,0,CF$4))&lt;&gt;"O",IFERROR(--LEFT(OFFSET('Vacation Tracker'!$M34:$Z34,0,CF$4),LEN(OFFSET('Vacation Tracker'!$M34:$Z34,0,CF$4))-1),0)))</f>
        <v>0</v>
      </c>
      <c r="CI31" s="166">
        <f t="array" aca="1" ref="CI31" ca="1">SUM(IF(RIGHT(OFFSET('Vacation Tracker'!$M34:$Z34,0,CF$4))=CI$8,IFERROR(--LEFT(OFFSET('Vacation Tracker'!$M34:$Z34,0,CF$4),LEN(OFFSET('Vacation Tracker'!$M34:$Z34,0,CF$4))-1),0)))</f>
        <v>0</v>
      </c>
      <c r="CJ31" s="165">
        <f ca="1">SUM(OFFSET('Vacation Tracker'!$M34:$Z34,0,CJ$4))</f>
        <v>0</v>
      </c>
      <c r="CK31" s="166">
        <f t="shared" ref="CK31" ca="1" si="1347">CJ31-CL31</f>
        <v>0</v>
      </c>
      <c r="CL31" s="166">
        <f t="array" aca="1" ref="CL31" ca="1">SUM(IF(RIGHT(OFFSET('Vacation Tracker'!$M34:$Z34,0,CJ$4))&lt;&gt;"O",IFERROR(--LEFT(OFFSET('Vacation Tracker'!$M34:$Z34,0,CJ$4),LEN(OFFSET('Vacation Tracker'!$M34:$Z34,0,CJ$4))-1),0)))</f>
        <v>0</v>
      </c>
      <c r="CM31" s="166">
        <f t="array" aca="1" ref="CM31" ca="1">SUM(IF(RIGHT(OFFSET('Vacation Tracker'!$M34:$Z34,0,CJ$4))=CM$8,IFERROR(--LEFT(OFFSET('Vacation Tracker'!$M34:$Z34,0,CJ$4),LEN(OFFSET('Vacation Tracker'!$M34:$Z34,0,CJ$4))-1),0)))</f>
        <v>0</v>
      </c>
      <c r="CN31" s="165">
        <f ca="1">SUM(OFFSET('Vacation Tracker'!$M34:$Z34,0,CN$4))</f>
        <v>0</v>
      </c>
      <c r="CO31" s="166">
        <f t="shared" ref="CO31" ca="1" si="1348">CN31-CP31</f>
        <v>0</v>
      </c>
      <c r="CP31" s="166">
        <f t="array" aca="1" ref="CP31" ca="1">SUM(IF(RIGHT(OFFSET('Vacation Tracker'!$M34:$Z34,0,CN$4))&lt;&gt;"O",IFERROR(--LEFT(OFFSET('Vacation Tracker'!$M34:$Z34,0,CN$4),LEN(OFFSET('Vacation Tracker'!$M34:$Z34,0,CN$4))-1),0)))</f>
        <v>0</v>
      </c>
      <c r="CQ31" s="166">
        <f t="array" aca="1" ref="CQ31" ca="1">SUM(IF(RIGHT(OFFSET('Vacation Tracker'!$M34:$Z34,0,CN$4))=CQ$8,IFERROR(--LEFT(OFFSET('Vacation Tracker'!$M34:$Z34,0,CN$4),LEN(OFFSET('Vacation Tracker'!$M34:$Z34,0,CN$4))-1),0)))</f>
        <v>0</v>
      </c>
      <c r="CR31" s="165">
        <f ca="1">SUM(OFFSET('Vacation Tracker'!$M34:$Z34,0,CR$4))</f>
        <v>0</v>
      </c>
      <c r="CS31" s="166">
        <f t="shared" ref="CS31" ca="1" si="1349">CR31-CT31</f>
        <v>0</v>
      </c>
      <c r="CT31" s="166">
        <f t="array" aca="1" ref="CT31" ca="1">SUM(IF(RIGHT(OFFSET('Vacation Tracker'!$M34:$Z34,0,CR$4))&lt;&gt;"O",IFERROR(--LEFT(OFFSET('Vacation Tracker'!$M34:$Z34,0,CR$4),LEN(OFFSET('Vacation Tracker'!$M34:$Z34,0,CR$4))-1),0)))</f>
        <v>0</v>
      </c>
      <c r="CU31" s="166">
        <f t="array" aca="1" ref="CU31" ca="1">SUM(IF(RIGHT(OFFSET('Vacation Tracker'!$M34:$Z34,0,CR$4))=CU$8,IFERROR(--LEFT(OFFSET('Vacation Tracker'!$M34:$Z34,0,CR$4),LEN(OFFSET('Vacation Tracker'!$M34:$Z34,0,CR$4))-1),0)))</f>
        <v>0</v>
      </c>
      <c r="CV31" s="165">
        <f ca="1">SUM(OFFSET('Vacation Tracker'!$M34:$Z34,0,CV$4))</f>
        <v>0</v>
      </c>
      <c r="CW31" s="166">
        <f t="shared" ref="CW31" ca="1" si="1350">CV31-CX31</f>
        <v>0</v>
      </c>
      <c r="CX31" s="166">
        <f t="array" aca="1" ref="CX31" ca="1">SUM(IF(RIGHT(OFFSET('Vacation Tracker'!$M34:$Z34,0,CV$4))&lt;&gt;"O",IFERROR(--LEFT(OFFSET('Vacation Tracker'!$M34:$Z34,0,CV$4),LEN(OFFSET('Vacation Tracker'!$M34:$Z34,0,CV$4))-1),0)))</f>
        <v>0</v>
      </c>
      <c r="CY31" s="166">
        <f t="array" aca="1" ref="CY31" ca="1">SUM(IF(RIGHT(OFFSET('Vacation Tracker'!$M34:$Z34,0,CV$4))=CY$8,IFERROR(--LEFT(OFFSET('Vacation Tracker'!$M34:$Z34,0,CV$4),LEN(OFFSET('Vacation Tracker'!$M34:$Z34,0,CV$4))-1),0)))</f>
        <v>0</v>
      </c>
      <c r="CZ31" s="165">
        <f ca="1">SUM(OFFSET('Vacation Tracker'!$M34:$Z34,0,CZ$4))</f>
        <v>0</v>
      </c>
      <c r="DA31" s="166">
        <f t="shared" ref="DA31" ca="1" si="1351">CZ31-DB31</f>
        <v>0</v>
      </c>
      <c r="DB31" s="166">
        <f t="array" aca="1" ref="DB31" ca="1">SUM(IF(RIGHT(OFFSET('Vacation Tracker'!$M34:$Z34,0,CZ$4))&lt;&gt;"O",IFERROR(--LEFT(OFFSET('Vacation Tracker'!$M34:$Z34,0,CZ$4),LEN(OFFSET('Vacation Tracker'!$M34:$Z34,0,CZ$4))-1),0)))</f>
        <v>0</v>
      </c>
      <c r="DC31" s="166">
        <f t="array" aca="1" ref="DC31" ca="1">SUM(IF(RIGHT(OFFSET('Vacation Tracker'!$M34:$Z34,0,CZ$4))=DC$8,IFERROR(--LEFT(OFFSET('Vacation Tracker'!$M34:$Z34,0,CZ$4),LEN(OFFSET('Vacation Tracker'!$M34:$Z34,0,CZ$4))-1),0)))</f>
        <v>0</v>
      </c>
      <c r="DD31" s="165">
        <f ca="1">SUM(OFFSET('Vacation Tracker'!$M34:$Z34,0,DD$4))</f>
        <v>0</v>
      </c>
      <c r="DE31" s="166">
        <f t="shared" ref="DE31" ca="1" si="1352">DD31-DF31</f>
        <v>0</v>
      </c>
      <c r="DF31" s="166">
        <f t="array" aca="1" ref="DF31" ca="1">SUM(IF(RIGHT(OFFSET('Vacation Tracker'!$M34:$Z34,0,DD$4))&lt;&gt;"O",IFERROR(--LEFT(OFFSET('Vacation Tracker'!$M34:$Z34,0,DD$4),LEN(OFFSET('Vacation Tracker'!$M34:$Z34,0,DD$4))-1),0)))</f>
        <v>0</v>
      </c>
      <c r="DG31" s="166">
        <f t="array" aca="1" ref="DG31" ca="1">SUM(IF(RIGHT(OFFSET('Vacation Tracker'!$M34:$Z34,0,DD$4))=DG$8,IFERROR(--LEFT(OFFSET('Vacation Tracker'!$M34:$Z34,0,DD$4),LEN(OFFSET('Vacation Tracker'!$M34:$Z34,0,DD$4))-1),0)))</f>
        <v>0</v>
      </c>
      <c r="DH31" s="165">
        <f ca="1">SUM(OFFSET('Vacation Tracker'!$M34:$Z34,0,DH$4))</f>
        <v>0</v>
      </c>
      <c r="DI31" s="166">
        <f t="shared" ref="DI31" ca="1" si="1353">DH31-DJ31</f>
        <v>0</v>
      </c>
      <c r="DJ31" s="166">
        <f t="array" aca="1" ref="DJ31" ca="1">SUM(IF(RIGHT(OFFSET('Vacation Tracker'!$M34:$Z34,0,DH$4))&lt;&gt;"O",IFERROR(--LEFT(OFFSET('Vacation Tracker'!$M34:$Z34,0,DH$4),LEN(OFFSET('Vacation Tracker'!$M34:$Z34,0,DH$4))-1),0)))</f>
        <v>0</v>
      </c>
      <c r="DK31" s="166">
        <f t="array" aca="1" ref="DK31" ca="1">SUM(IF(RIGHT(OFFSET('Vacation Tracker'!$M34:$Z34,0,DH$4))=DK$8,IFERROR(--LEFT(OFFSET('Vacation Tracker'!$M34:$Z34,0,DH$4),LEN(OFFSET('Vacation Tracker'!$M34:$Z34,0,DH$4))-1),0)))</f>
        <v>0</v>
      </c>
      <c r="DL31" s="165">
        <f ca="1">SUM(OFFSET('Vacation Tracker'!$M34:$Z34,0,DL$4))</f>
        <v>0</v>
      </c>
      <c r="DM31" s="166">
        <f t="shared" ref="DM31" ca="1" si="1354">DL31-DN31</f>
        <v>0</v>
      </c>
      <c r="DN31" s="166">
        <f t="array" aca="1" ref="DN31" ca="1">SUM(IF(RIGHT(OFFSET('Vacation Tracker'!$M34:$Z34,0,DL$4))&lt;&gt;"O",IFERROR(--LEFT(OFFSET('Vacation Tracker'!$M34:$Z34,0,DL$4),LEN(OFFSET('Vacation Tracker'!$M34:$Z34,0,DL$4))-1),0)))</f>
        <v>0</v>
      </c>
      <c r="DO31" s="166">
        <f t="array" aca="1" ref="DO31" ca="1">SUM(IF(RIGHT(OFFSET('Vacation Tracker'!$M34:$Z34,0,DL$4))=DO$8,IFERROR(--LEFT(OFFSET('Vacation Tracker'!$M34:$Z34,0,DL$4),LEN(OFFSET('Vacation Tracker'!$M34:$Z34,0,DL$4))-1),0)))</f>
        <v>0</v>
      </c>
      <c r="DP31" s="165">
        <f ca="1">SUM(OFFSET('Vacation Tracker'!$M34:$Z34,0,DP$4))</f>
        <v>0</v>
      </c>
      <c r="DQ31" s="166">
        <f t="shared" ref="DQ31" ca="1" si="1355">DP31-DR31</f>
        <v>0</v>
      </c>
      <c r="DR31" s="166">
        <f t="array" aca="1" ref="DR31" ca="1">SUM(IF(RIGHT(OFFSET('Vacation Tracker'!$M34:$Z34,0,DP$4))&lt;&gt;"O",IFERROR(--LEFT(OFFSET('Vacation Tracker'!$M34:$Z34,0,DP$4),LEN(OFFSET('Vacation Tracker'!$M34:$Z34,0,DP$4))-1),0)))</f>
        <v>0</v>
      </c>
      <c r="DS31" s="166">
        <f t="array" aca="1" ref="DS31" ca="1">SUM(IF(RIGHT(OFFSET('Vacation Tracker'!$M34:$Z34,0,DP$4))=DS$8,IFERROR(--LEFT(OFFSET('Vacation Tracker'!$M34:$Z34,0,DP$4),LEN(OFFSET('Vacation Tracker'!$M34:$Z34,0,DP$4))-1),0)))</f>
        <v>0</v>
      </c>
      <c r="DT31" s="165">
        <f ca="1">SUM(OFFSET('Vacation Tracker'!$M34:$Z34,0,DT$4))</f>
        <v>0</v>
      </c>
      <c r="DU31" s="166">
        <f t="shared" ref="DU31" ca="1" si="1356">DT31-DV31</f>
        <v>0</v>
      </c>
      <c r="DV31" s="166">
        <f t="array" aca="1" ref="DV31" ca="1">SUM(IF(RIGHT(OFFSET('Vacation Tracker'!$M34:$Z34,0,DT$4))&lt;&gt;"O",IFERROR(--LEFT(OFFSET('Vacation Tracker'!$M34:$Z34,0,DT$4),LEN(OFFSET('Vacation Tracker'!$M34:$Z34,0,DT$4))-1),0)))</f>
        <v>0</v>
      </c>
      <c r="DW31" s="166">
        <f t="array" aca="1" ref="DW31" ca="1">SUM(IF(RIGHT(OFFSET('Vacation Tracker'!$M34:$Z34,0,DT$4))=DW$8,IFERROR(--LEFT(OFFSET('Vacation Tracker'!$M34:$Z34,0,DT$4),LEN(OFFSET('Vacation Tracker'!$M34:$Z34,0,DT$4))-1),0)))</f>
        <v>0</v>
      </c>
      <c r="DX31" s="165">
        <f ca="1">SUM(OFFSET('Vacation Tracker'!$M34:$Z34,0,DX$4))</f>
        <v>0</v>
      </c>
      <c r="DY31" s="166">
        <f t="shared" ref="DY31" ca="1" si="1357">DX31-DZ31</f>
        <v>0</v>
      </c>
      <c r="DZ31" s="166">
        <f t="array" aca="1" ref="DZ31" ca="1">SUM(IF(RIGHT(OFFSET('Vacation Tracker'!$M34:$Z34,0,DX$4))&lt;&gt;"O",IFERROR(--LEFT(OFFSET('Vacation Tracker'!$M34:$Z34,0,DX$4),LEN(OFFSET('Vacation Tracker'!$M34:$Z34,0,DX$4))-1),0)))</f>
        <v>0</v>
      </c>
      <c r="EA31" s="166">
        <f t="array" aca="1" ref="EA31" ca="1">SUM(IF(RIGHT(OFFSET('Vacation Tracker'!$M34:$Z34,0,DX$4))=EA$8,IFERROR(--LEFT(OFFSET('Vacation Tracker'!$M34:$Z34,0,DX$4),LEN(OFFSET('Vacation Tracker'!$M34:$Z34,0,DX$4))-1),0)))</f>
        <v>0</v>
      </c>
      <c r="EB31" s="165">
        <f ca="1">SUM(OFFSET('Vacation Tracker'!$M34:$Z34,0,EB$4))</f>
        <v>0</v>
      </c>
      <c r="EC31" s="166">
        <f t="shared" ref="EC31" ca="1" si="1358">EB31-ED31</f>
        <v>0</v>
      </c>
      <c r="ED31" s="166">
        <f t="array" aca="1" ref="ED31" ca="1">SUM(IF(RIGHT(OFFSET('Vacation Tracker'!$M34:$Z34,0,EB$4))&lt;&gt;"O",IFERROR(--LEFT(OFFSET('Vacation Tracker'!$M34:$Z34,0,EB$4),LEN(OFFSET('Vacation Tracker'!$M34:$Z34,0,EB$4))-1),0)))</f>
        <v>0</v>
      </c>
      <c r="EE31" s="166">
        <f t="array" aca="1" ref="EE31" ca="1">SUM(IF(RIGHT(OFFSET('Vacation Tracker'!$M34:$Z34,0,EB$4))=EE$8,IFERROR(--LEFT(OFFSET('Vacation Tracker'!$M34:$Z34,0,EB$4),LEN(OFFSET('Vacation Tracker'!$M34:$Z34,0,EB$4))-1),0)))</f>
        <v>0</v>
      </c>
      <c r="EF31" s="165">
        <f ca="1">SUM(OFFSET('Vacation Tracker'!$M34:$Z34,0,EF$4))</f>
        <v>0</v>
      </c>
      <c r="EG31" s="166">
        <f t="shared" ref="EG31" ca="1" si="1359">EF31-EH31</f>
        <v>0</v>
      </c>
      <c r="EH31" s="166">
        <f t="array" aca="1" ref="EH31" ca="1">SUM(IF(RIGHT(OFFSET('Vacation Tracker'!$M34:$Z34,0,EF$4))&lt;&gt;"O",IFERROR(--LEFT(OFFSET('Vacation Tracker'!$M34:$Z34,0,EF$4),LEN(OFFSET('Vacation Tracker'!$M34:$Z34,0,EF$4))-1),0)))</f>
        <v>0</v>
      </c>
      <c r="EI31" s="166">
        <f t="array" aca="1" ref="EI31" ca="1">SUM(IF(RIGHT(OFFSET('Vacation Tracker'!$M34:$Z34,0,EF$4))=EI$8,IFERROR(--LEFT(OFFSET('Vacation Tracker'!$M34:$Z34,0,EF$4),LEN(OFFSET('Vacation Tracker'!$M34:$Z34,0,EF$4))-1),0)))</f>
        <v>0</v>
      </c>
      <c r="EJ31" s="165">
        <f ca="1">SUM(OFFSET('Vacation Tracker'!$M34:$Z34,0,EJ$4))</f>
        <v>0</v>
      </c>
      <c r="EK31" s="166">
        <f t="shared" ref="EK31" ca="1" si="1360">EJ31-EL31</f>
        <v>0</v>
      </c>
      <c r="EL31" s="166">
        <f t="array" aca="1" ref="EL31" ca="1">SUM(IF(RIGHT(OFFSET('Vacation Tracker'!$M34:$Z34,0,EJ$4))&lt;&gt;"O",IFERROR(--LEFT(OFFSET('Vacation Tracker'!$M34:$Z34,0,EJ$4),LEN(OFFSET('Vacation Tracker'!$M34:$Z34,0,EJ$4))-1),0)))</f>
        <v>0</v>
      </c>
      <c r="EM31" s="166">
        <f t="array" aca="1" ref="EM31" ca="1">SUM(IF(RIGHT(OFFSET('Vacation Tracker'!$M34:$Z34,0,EJ$4))=EM$8,IFERROR(--LEFT(OFFSET('Vacation Tracker'!$M34:$Z34,0,EJ$4),LEN(OFFSET('Vacation Tracker'!$M34:$Z34,0,EJ$4))-1),0)))</f>
        <v>0</v>
      </c>
      <c r="EN31" s="165">
        <f ca="1">SUM(OFFSET('Vacation Tracker'!$M34:$Z34,0,EN$4))</f>
        <v>0</v>
      </c>
      <c r="EO31" s="166">
        <f t="shared" ref="EO31" ca="1" si="1361">EN31-EP31</f>
        <v>0</v>
      </c>
      <c r="EP31" s="166">
        <f t="array" aca="1" ref="EP31" ca="1">SUM(IF(RIGHT(OFFSET('Vacation Tracker'!$M34:$Z34,0,EN$4))&lt;&gt;"O",IFERROR(--LEFT(OFFSET('Vacation Tracker'!$M34:$Z34,0,EN$4),LEN(OFFSET('Vacation Tracker'!$M34:$Z34,0,EN$4))-1),0)))</f>
        <v>0</v>
      </c>
      <c r="EQ31" s="166">
        <f t="array" aca="1" ref="EQ31" ca="1">SUM(IF(RIGHT(OFFSET('Vacation Tracker'!$M34:$Z34,0,EN$4))=EQ$8,IFERROR(--LEFT(OFFSET('Vacation Tracker'!$M34:$Z34,0,EN$4),LEN(OFFSET('Vacation Tracker'!$M34:$Z34,0,EN$4))-1),0)))</f>
        <v>0</v>
      </c>
      <c r="ER31" s="165">
        <f ca="1">SUM(OFFSET('Vacation Tracker'!$M34:$Z34,0,ER$4))</f>
        <v>0</v>
      </c>
      <c r="ES31" s="166">
        <f t="shared" ref="ES31" ca="1" si="1362">ER31-ET31</f>
        <v>0</v>
      </c>
      <c r="ET31" s="166">
        <f t="array" aca="1" ref="ET31" ca="1">SUM(IF(RIGHT(OFFSET('Vacation Tracker'!$M34:$Z34,0,ER$4))&lt;&gt;"O",IFERROR(--LEFT(OFFSET('Vacation Tracker'!$M34:$Z34,0,ER$4),LEN(OFFSET('Vacation Tracker'!$M34:$Z34,0,ER$4))-1),0)))</f>
        <v>0</v>
      </c>
      <c r="EU31" s="166">
        <f t="array" aca="1" ref="EU31" ca="1">SUM(IF(RIGHT(OFFSET('Vacation Tracker'!$M34:$Z34,0,ER$4))=EU$8,IFERROR(--LEFT(OFFSET('Vacation Tracker'!$M34:$Z34,0,ER$4),LEN(OFFSET('Vacation Tracker'!$M34:$Z34,0,ER$4))-1),0)))</f>
        <v>0</v>
      </c>
      <c r="EV31" s="165">
        <f ca="1">SUM(OFFSET('Vacation Tracker'!$M34:$Z34,0,EV$4))</f>
        <v>0</v>
      </c>
      <c r="EW31" s="166">
        <f t="shared" ref="EW31" ca="1" si="1363">EV31-EX31</f>
        <v>0</v>
      </c>
      <c r="EX31" s="166">
        <f t="array" aca="1" ref="EX31" ca="1">SUM(IF(RIGHT(OFFSET('Vacation Tracker'!$M34:$Z34,0,EV$4))&lt;&gt;"O",IFERROR(--LEFT(OFFSET('Vacation Tracker'!$M34:$Z34,0,EV$4),LEN(OFFSET('Vacation Tracker'!$M34:$Z34,0,EV$4))-1),0)))</f>
        <v>0</v>
      </c>
      <c r="EY31" s="166">
        <f t="array" aca="1" ref="EY31" ca="1">SUM(IF(RIGHT(OFFSET('Vacation Tracker'!$M34:$Z34,0,EV$4))=EY$8,IFERROR(--LEFT(OFFSET('Vacation Tracker'!$M34:$Z34,0,EV$4),LEN(OFFSET('Vacation Tracker'!$M34:$Z34,0,EV$4))-1),0)))</f>
        <v>0</v>
      </c>
      <c r="EZ31" s="165">
        <f ca="1">SUM(OFFSET('Vacation Tracker'!$M34:$Z34,0,EZ$4))</f>
        <v>0</v>
      </c>
      <c r="FA31" s="166">
        <f t="shared" ref="FA31" ca="1" si="1364">EZ31-FB31</f>
        <v>0</v>
      </c>
      <c r="FB31" s="166">
        <f t="array" aca="1" ref="FB31" ca="1">SUM(IF(RIGHT(OFFSET('Vacation Tracker'!$M34:$Z34,0,EZ$4))&lt;&gt;"O",IFERROR(--LEFT(OFFSET('Vacation Tracker'!$M34:$Z34,0,EZ$4),LEN(OFFSET('Vacation Tracker'!$M34:$Z34,0,EZ$4))-1),0)))</f>
        <v>0</v>
      </c>
      <c r="FC31" s="166">
        <f t="array" aca="1" ref="FC31" ca="1">SUM(IF(RIGHT(OFFSET('Vacation Tracker'!$M34:$Z34,0,EZ$4))=FC$8,IFERROR(--LEFT(OFFSET('Vacation Tracker'!$M34:$Z34,0,EZ$4),LEN(OFFSET('Vacation Tracker'!$M34:$Z34,0,EZ$4))-1),0)))</f>
        <v>0</v>
      </c>
      <c r="FD31" s="165">
        <f ca="1">SUM(OFFSET('Vacation Tracker'!$M34:$Z34,0,FD$4))</f>
        <v>0</v>
      </c>
      <c r="FE31" s="166">
        <f t="shared" ref="FE31" ca="1" si="1365">FD31-FF31</f>
        <v>0</v>
      </c>
      <c r="FF31" s="166">
        <f t="array" aca="1" ref="FF31" ca="1">SUM(IF(RIGHT(OFFSET('Vacation Tracker'!$M34:$Z34,0,FD$4))&lt;&gt;"O",IFERROR(--LEFT(OFFSET('Vacation Tracker'!$M34:$Z34,0,FD$4),LEN(OFFSET('Vacation Tracker'!$M34:$Z34,0,FD$4))-1),0)))</f>
        <v>0</v>
      </c>
      <c r="FG31" s="166">
        <f t="array" aca="1" ref="FG31" ca="1">SUM(IF(RIGHT(OFFSET('Vacation Tracker'!$M34:$Z34,0,FD$4))=FG$8,IFERROR(--LEFT(OFFSET('Vacation Tracker'!$M34:$Z34,0,FD$4),LEN(OFFSET('Vacation Tracker'!$M34:$Z34,0,FD$4))-1),0)))</f>
        <v>0</v>
      </c>
      <c r="FH31" s="165">
        <f ca="1">SUM(OFFSET('Vacation Tracker'!$M34:$Z34,0,FH$4))</f>
        <v>0</v>
      </c>
      <c r="FI31" s="166">
        <f t="shared" ref="FI31" ca="1" si="1366">FH31-FJ31</f>
        <v>0</v>
      </c>
      <c r="FJ31" s="166">
        <f t="array" aca="1" ref="FJ31" ca="1">SUM(IF(RIGHT(OFFSET('Vacation Tracker'!$M34:$Z34,0,FH$4))&lt;&gt;"O",IFERROR(--LEFT(OFFSET('Vacation Tracker'!$M34:$Z34,0,FH$4),LEN(OFFSET('Vacation Tracker'!$M34:$Z34,0,FH$4))-1),0)))</f>
        <v>0</v>
      </c>
      <c r="FK31" s="166">
        <f t="array" aca="1" ref="FK31" ca="1">SUM(IF(RIGHT(OFFSET('Vacation Tracker'!$M34:$Z34,0,FH$4))=FK$8,IFERROR(--LEFT(OFFSET('Vacation Tracker'!$M34:$Z34,0,FH$4),LEN(OFFSET('Vacation Tracker'!$M34:$Z34,0,FH$4))-1),0)))</f>
        <v>0</v>
      </c>
      <c r="FL31" s="165">
        <f ca="1">SUM(OFFSET('Vacation Tracker'!$M34:$Z34,0,FL$4))</f>
        <v>0</v>
      </c>
      <c r="FM31" s="166">
        <f t="shared" ref="FM31" ca="1" si="1367">FL31-FN31</f>
        <v>0</v>
      </c>
      <c r="FN31" s="166">
        <f t="array" aca="1" ref="FN31" ca="1">SUM(IF(RIGHT(OFFSET('Vacation Tracker'!$M34:$Z34,0,FL$4))&lt;&gt;"O",IFERROR(--LEFT(OFFSET('Vacation Tracker'!$M34:$Z34,0,FL$4),LEN(OFFSET('Vacation Tracker'!$M34:$Z34,0,FL$4))-1),0)))</f>
        <v>0</v>
      </c>
      <c r="FO31" s="166">
        <f t="array" aca="1" ref="FO31" ca="1">SUM(IF(RIGHT(OFFSET('Vacation Tracker'!$M34:$Z34,0,FL$4))=FO$8,IFERROR(--LEFT(OFFSET('Vacation Tracker'!$M34:$Z34,0,FL$4),LEN(OFFSET('Vacation Tracker'!$M34:$Z34,0,FL$4))-1),0)))</f>
        <v>0</v>
      </c>
      <c r="FP31" s="165">
        <f ca="1">SUM(OFFSET('Vacation Tracker'!$M34:$Z34,0,FP$4))</f>
        <v>0</v>
      </c>
      <c r="FQ31" s="166">
        <f t="shared" ref="FQ31" ca="1" si="1368">FP31-FR31</f>
        <v>0</v>
      </c>
      <c r="FR31" s="166">
        <f t="array" aca="1" ref="FR31" ca="1">SUM(IF(RIGHT(OFFSET('Vacation Tracker'!$M34:$Z34,0,FP$4))&lt;&gt;"O",IFERROR(--LEFT(OFFSET('Vacation Tracker'!$M34:$Z34,0,FP$4),LEN(OFFSET('Vacation Tracker'!$M34:$Z34,0,FP$4))-1),0)))</f>
        <v>0</v>
      </c>
      <c r="FS31" s="166">
        <f t="array" aca="1" ref="FS31" ca="1">SUM(IF(RIGHT(OFFSET('Vacation Tracker'!$M34:$Z34,0,FP$4))=FS$8,IFERROR(--LEFT(OFFSET('Vacation Tracker'!$M34:$Z34,0,FP$4),LEN(OFFSET('Vacation Tracker'!$M34:$Z34,0,FP$4))-1),0)))</f>
        <v>0</v>
      </c>
      <c r="FT31" s="165">
        <f ca="1">SUM(OFFSET('Vacation Tracker'!$M34:$Z34,0,FT$4))</f>
        <v>0</v>
      </c>
      <c r="FU31" s="166">
        <f t="shared" ref="FU31" ca="1" si="1369">FT31-FV31</f>
        <v>0</v>
      </c>
      <c r="FV31" s="166">
        <f t="array" aca="1" ref="FV31" ca="1">SUM(IF(RIGHT(OFFSET('Vacation Tracker'!$M34:$Z34,0,FT$4))&lt;&gt;"O",IFERROR(--LEFT(OFFSET('Vacation Tracker'!$M34:$Z34,0,FT$4),LEN(OFFSET('Vacation Tracker'!$M34:$Z34,0,FT$4))-1),0)))</f>
        <v>0</v>
      </c>
      <c r="FW31" s="166">
        <f t="array" aca="1" ref="FW31" ca="1">SUM(IF(RIGHT(OFFSET('Vacation Tracker'!$M34:$Z34,0,FT$4))=FW$8,IFERROR(--LEFT(OFFSET('Vacation Tracker'!$M34:$Z34,0,FT$4),LEN(OFFSET('Vacation Tracker'!$M34:$Z34,0,FT$4))-1),0)))</f>
        <v>0</v>
      </c>
      <c r="FX31" s="165">
        <f ca="1">SUM(OFFSET('Vacation Tracker'!$M34:$Z34,0,FX$4))</f>
        <v>0</v>
      </c>
      <c r="FY31" s="166">
        <f t="shared" ref="FY31" ca="1" si="1370">FX31-FZ31</f>
        <v>0</v>
      </c>
      <c r="FZ31" s="166">
        <f t="array" aca="1" ref="FZ31" ca="1">SUM(IF(RIGHT(OFFSET('Vacation Tracker'!$M34:$Z34,0,FX$4))&lt;&gt;"O",IFERROR(--LEFT(OFFSET('Vacation Tracker'!$M34:$Z34,0,FX$4),LEN(OFFSET('Vacation Tracker'!$M34:$Z34,0,FX$4))-1),0)))</f>
        <v>0</v>
      </c>
      <c r="GA31" s="166">
        <f t="array" aca="1" ref="GA31" ca="1">SUM(IF(RIGHT(OFFSET('Vacation Tracker'!$M34:$Z34,0,FX$4))=GA$8,IFERROR(--LEFT(OFFSET('Vacation Tracker'!$M34:$Z34,0,FX$4),LEN(OFFSET('Vacation Tracker'!$M34:$Z34,0,FX$4))-1),0)))</f>
        <v>0</v>
      </c>
      <c r="GB31" s="165">
        <f ca="1">SUM(OFFSET('Vacation Tracker'!$M34:$Z34,0,GB$4))</f>
        <v>0</v>
      </c>
      <c r="GC31" s="166">
        <f t="shared" ref="GC31" ca="1" si="1371">GB31-GD31</f>
        <v>0</v>
      </c>
      <c r="GD31" s="166">
        <f t="array" aca="1" ref="GD31" ca="1">SUM(IF(RIGHT(OFFSET('Vacation Tracker'!$M34:$Z34,0,GB$4))&lt;&gt;"O",IFERROR(--LEFT(OFFSET('Vacation Tracker'!$M34:$Z34,0,GB$4),LEN(OFFSET('Vacation Tracker'!$M34:$Z34,0,GB$4))-1),0)))</f>
        <v>0</v>
      </c>
      <c r="GE31" s="166">
        <f t="array" aca="1" ref="GE31" ca="1">SUM(IF(RIGHT(OFFSET('Vacation Tracker'!$M34:$Z34,0,GB$4))=GE$8,IFERROR(--LEFT(OFFSET('Vacation Tracker'!$M34:$Z34,0,GB$4),LEN(OFFSET('Vacation Tracker'!$M34:$Z34,0,GB$4))-1),0)))</f>
        <v>0</v>
      </c>
      <c r="GF31" s="165">
        <f ca="1">SUM(OFFSET('Vacation Tracker'!$M34:$Z34,0,GF$4))</f>
        <v>0</v>
      </c>
      <c r="GG31" s="166">
        <f t="shared" ref="GG31" ca="1" si="1372">GF31-GH31</f>
        <v>0</v>
      </c>
      <c r="GH31" s="166">
        <f t="array" aca="1" ref="GH31" ca="1">SUM(IF(RIGHT(OFFSET('Vacation Tracker'!$M34:$Z34,0,GF$4))&lt;&gt;"O",IFERROR(--LEFT(OFFSET('Vacation Tracker'!$M34:$Z34,0,GF$4),LEN(OFFSET('Vacation Tracker'!$M34:$Z34,0,GF$4))-1),0)))</f>
        <v>0</v>
      </c>
      <c r="GI31" s="166">
        <f t="array" aca="1" ref="GI31" ca="1">SUM(IF(RIGHT(OFFSET('Vacation Tracker'!$M34:$Z34,0,GF$4))=GI$8,IFERROR(--LEFT(OFFSET('Vacation Tracker'!$M34:$Z34,0,GF$4),LEN(OFFSET('Vacation Tracker'!$M34:$Z34,0,GF$4))-1),0)))</f>
        <v>0</v>
      </c>
      <c r="GJ31" s="165">
        <f ca="1">SUM(OFFSET('Vacation Tracker'!$M34:$Z34,0,GJ$4))</f>
        <v>0</v>
      </c>
      <c r="GK31" s="166">
        <f t="shared" ref="GK31" ca="1" si="1373">GJ31-GL31</f>
        <v>0</v>
      </c>
      <c r="GL31" s="166">
        <f t="array" aca="1" ref="GL31" ca="1">SUM(IF(RIGHT(OFFSET('Vacation Tracker'!$M34:$Z34,0,GJ$4))&lt;&gt;"O",IFERROR(--LEFT(OFFSET('Vacation Tracker'!$M34:$Z34,0,GJ$4),LEN(OFFSET('Vacation Tracker'!$M34:$Z34,0,GJ$4))-1),0)))</f>
        <v>0</v>
      </c>
      <c r="GM31" s="166">
        <f t="array" aca="1" ref="GM31" ca="1">SUM(IF(RIGHT(OFFSET('Vacation Tracker'!$M34:$Z34,0,GJ$4))=GM$8,IFERROR(--LEFT(OFFSET('Vacation Tracker'!$M34:$Z34,0,GJ$4),LEN(OFFSET('Vacation Tracker'!$M34:$Z34,0,GJ$4))-1),0)))</f>
        <v>0</v>
      </c>
      <c r="GN31" s="165">
        <f ca="1">SUM(OFFSET('Vacation Tracker'!$M34:$Z34,0,GN$4))</f>
        <v>0</v>
      </c>
      <c r="GO31" s="166">
        <f t="shared" ref="GO31" ca="1" si="1374">GN31-GP31</f>
        <v>0</v>
      </c>
      <c r="GP31" s="166">
        <f t="array" aca="1" ref="GP31" ca="1">SUM(IF(RIGHT(OFFSET('Vacation Tracker'!$M34:$Z34,0,GN$4))&lt;&gt;"O",IFERROR(--LEFT(OFFSET('Vacation Tracker'!$M34:$Z34,0,GN$4),LEN(OFFSET('Vacation Tracker'!$M34:$Z34,0,GN$4))-1),0)))</f>
        <v>0</v>
      </c>
      <c r="GQ31" s="166">
        <f t="array" aca="1" ref="GQ31" ca="1">SUM(IF(RIGHT(OFFSET('Vacation Tracker'!$M34:$Z34,0,GN$4))=GQ$8,IFERROR(--LEFT(OFFSET('Vacation Tracker'!$M34:$Z34,0,GN$4),LEN(OFFSET('Vacation Tracker'!$M34:$Z34,0,GN$4))-1),0)))</f>
        <v>0</v>
      </c>
      <c r="GR31" s="165">
        <f ca="1">SUM(OFFSET('Vacation Tracker'!$M34:$Z34,0,GR$4))</f>
        <v>0</v>
      </c>
      <c r="GS31" s="166">
        <f t="shared" ref="GS31" ca="1" si="1375">GR31-GT31</f>
        <v>0</v>
      </c>
      <c r="GT31" s="166">
        <f t="array" aca="1" ref="GT31" ca="1">SUM(IF(RIGHT(OFFSET('Vacation Tracker'!$M34:$Z34,0,GR$4))&lt;&gt;"O",IFERROR(--LEFT(OFFSET('Vacation Tracker'!$M34:$Z34,0,GR$4),LEN(OFFSET('Vacation Tracker'!$M34:$Z34,0,GR$4))-1),0)))</f>
        <v>0</v>
      </c>
      <c r="GU31" s="166">
        <f t="array" aca="1" ref="GU31" ca="1">SUM(IF(RIGHT(OFFSET('Vacation Tracker'!$M34:$Z34,0,GR$4))=GU$8,IFERROR(--LEFT(OFFSET('Vacation Tracker'!$M34:$Z34,0,GR$4),LEN(OFFSET('Vacation Tracker'!$M34:$Z34,0,GR$4))-1),0)))</f>
        <v>0</v>
      </c>
      <c r="GV31" s="165">
        <f ca="1">SUM(OFFSET('Vacation Tracker'!$M34:$Z34,0,GV$4))</f>
        <v>0</v>
      </c>
      <c r="GW31" s="166">
        <f t="shared" ref="GW31" ca="1" si="1376">GV31-GX31</f>
        <v>0</v>
      </c>
      <c r="GX31" s="166">
        <f t="array" aca="1" ref="GX31" ca="1">SUM(IF(RIGHT(OFFSET('Vacation Tracker'!$M34:$Z34,0,GV$4))&lt;&gt;"O",IFERROR(--LEFT(OFFSET('Vacation Tracker'!$M34:$Z34,0,GV$4),LEN(OFFSET('Vacation Tracker'!$M34:$Z34,0,GV$4))-1),0)))</f>
        <v>0</v>
      </c>
      <c r="GY31" s="166">
        <f t="array" aca="1" ref="GY31" ca="1">SUM(IF(RIGHT(OFFSET('Vacation Tracker'!$M34:$Z34,0,GV$4))=GY$8,IFERROR(--LEFT(OFFSET('Vacation Tracker'!$M34:$Z34,0,GV$4),LEN(OFFSET('Vacation Tracker'!$M34:$Z34,0,GV$4))-1),0)))</f>
        <v>0</v>
      </c>
      <c r="GZ31" s="165">
        <f ca="1">SUM(OFFSET('Vacation Tracker'!$M34:$Z34,0,GZ$4))</f>
        <v>0</v>
      </c>
      <c r="HA31" s="166">
        <f t="shared" ref="HA31" ca="1" si="1377">GZ31-HB31</f>
        <v>0</v>
      </c>
      <c r="HB31" s="166">
        <f t="array" aca="1" ref="HB31" ca="1">SUM(IF(RIGHT(OFFSET('Vacation Tracker'!$M34:$Z34,0,GZ$4))&lt;&gt;"O",IFERROR(--LEFT(OFFSET('Vacation Tracker'!$M34:$Z34,0,GZ$4),LEN(OFFSET('Vacation Tracker'!$M34:$Z34,0,GZ$4))-1),0)))</f>
        <v>0</v>
      </c>
      <c r="HC31" s="166">
        <f t="array" aca="1" ref="HC31" ca="1">SUM(IF(RIGHT(OFFSET('Vacation Tracker'!$M34:$Z34,0,GZ$4))=HC$8,IFERROR(--LEFT(OFFSET('Vacation Tracker'!$M34:$Z34,0,GZ$4),LEN(OFFSET('Vacation Tracker'!$M34:$Z34,0,GZ$4))-1),0)))</f>
        <v>0</v>
      </c>
      <c r="HD31" s="165">
        <f ca="1">SUM(OFFSET('Vacation Tracker'!$M34:$Z34,0,HD$4))</f>
        <v>0</v>
      </c>
      <c r="HE31" s="166">
        <f t="shared" ref="HE31" ca="1" si="1378">HD31-HF31</f>
        <v>0</v>
      </c>
      <c r="HF31" s="166">
        <f t="array" aca="1" ref="HF31" ca="1">SUM(IF(RIGHT(OFFSET('Vacation Tracker'!$M34:$Z34,0,HD$4))&lt;&gt;"O",IFERROR(--LEFT(OFFSET('Vacation Tracker'!$M34:$Z34,0,HD$4),LEN(OFFSET('Vacation Tracker'!$M34:$Z34,0,HD$4))-1),0)))</f>
        <v>0</v>
      </c>
      <c r="HG31" s="166">
        <f t="array" aca="1" ref="HG31" ca="1">SUM(IF(RIGHT(OFFSET('Vacation Tracker'!$M34:$Z34,0,HD$4))=HG$8,IFERROR(--LEFT(OFFSET('Vacation Tracker'!$M34:$Z34,0,HD$4),LEN(OFFSET('Vacation Tracker'!$M34:$Z34,0,HD$4))-1),0)))</f>
        <v>0</v>
      </c>
      <c r="HH31" s="165">
        <f ca="1">SUM(OFFSET('Vacation Tracker'!$M34:$Z34,0,HH$4))</f>
        <v>0</v>
      </c>
      <c r="HI31" s="166">
        <f t="shared" ref="HI31" ca="1" si="1379">HH31-HJ31</f>
        <v>0</v>
      </c>
      <c r="HJ31" s="166">
        <f t="array" aca="1" ref="HJ31" ca="1">SUM(IF(RIGHT(OFFSET('Vacation Tracker'!$M34:$Z34,0,HH$4))&lt;&gt;"O",IFERROR(--LEFT(OFFSET('Vacation Tracker'!$M34:$Z34,0,HH$4),LEN(OFFSET('Vacation Tracker'!$M34:$Z34,0,HH$4))-1),0)))</f>
        <v>0</v>
      </c>
      <c r="HK31" s="166">
        <f t="array" aca="1" ref="HK31" ca="1">SUM(IF(RIGHT(OFFSET('Vacation Tracker'!$M34:$Z34,0,HH$4))=HK$8,IFERROR(--LEFT(OFFSET('Vacation Tracker'!$M34:$Z34,0,HH$4),LEN(OFFSET('Vacation Tracker'!$M34:$Z34,0,HH$4))-1),0)))</f>
        <v>0</v>
      </c>
      <c r="HL31" s="165">
        <f ca="1">SUM(OFFSET('Vacation Tracker'!$M34:$Z34,0,HL$4))</f>
        <v>0</v>
      </c>
      <c r="HM31" s="166">
        <f t="shared" ref="HM31" ca="1" si="1380">HL31-HN31</f>
        <v>0</v>
      </c>
      <c r="HN31" s="166">
        <f t="array" aca="1" ref="HN31" ca="1">SUM(IF(RIGHT(OFFSET('Vacation Tracker'!$M34:$Z34,0,HL$4))&lt;&gt;"O",IFERROR(--LEFT(OFFSET('Vacation Tracker'!$M34:$Z34,0,HL$4),LEN(OFFSET('Vacation Tracker'!$M34:$Z34,0,HL$4))-1),0)))</f>
        <v>0</v>
      </c>
      <c r="HO31" s="166">
        <f t="array" aca="1" ref="HO31" ca="1">SUM(IF(RIGHT(OFFSET('Vacation Tracker'!$M34:$Z34,0,HL$4))=HO$8,IFERROR(--LEFT(OFFSET('Vacation Tracker'!$M34:$Z34,0,HL$4),LEN(OFFSET('Vacation Tracker'!$M34:$Z34,0,HL$4))-1),0)))</f>
        <v>0</v>
      </c>
      <c r="HP31" s="165">
        <f ca="1">SUM(OFFSET('Vacation Tracker'!$M34:$Z34,0,HP$4))</f>
        <v>0</v>
      </c>
      <c r="HQ31" s="166">
        <f t="shared" ref="HQ31" ca="1" si="1381">HP31-HR31</f>
        <v>0</v>
      </c>
      <c r="HR31" s="166">
        <f t="array" aca="1" ref="HR31" ca="1">SUM(IF(RIGHT(OFFSET('Vacation Tracker'!$M34:$Z34,0,HP$4))&lt;&gt;"O",IFERROR(--LEFT(OFFSET('Vacation Tracker'!$M34:$Z34,0,HP$4),LEN(OFFSET('Vacation Tracker'!$M34:$Z34,0,HP$4))-1),0)))</f>
        <v>0</v>
      </c>
      <c r="HS31" s="165">
        <f t="array" aca="1" ref="HS31" ca="1">SUM(IF(RIGHT(OFFSET('Vacation Tracker'!$M34:$Z34,0,HP$4))=HS$8,IFERROR(--LEFT(OFFSET('Vacation Tracker'!$M34:$Z34,0,HP$4),LEN(OFFSET('Vacation Tracker'!$M34:$Z34,0,HP$4))-1),0)))</f>
        <v>0</v>
      </c>
    </row>
    <row r="32" spans="2:227" ht="15" customHeight="1" x14ac:dyDescent="0.3">
      <c r="B32" s="162">
        <f>IF('Vacation Tracker'!B35&lt;&gt;"",'Vacation Tracker'!B35,"")</f>
        <v>24</v>
      </c>
      <c r="C32" s="163" t="str">
        <f>IF('Vacation Tracker'!C35&lt;&gt;"",'Vacation Tracker'!C35,"")</f>
        <v/>
      </c>
      <c r="D32" s="205" t="str">
        <f>IF('Vacation Tracker'!D35&lt;&gt;"",'Vacation Tracker'!D35,"")</f>
        <v/>
      </c>
      <c r="E32" s="205" t="str">
        <f>IF('Vacation Tracker'!E35&lt;&gt;"",'Vacation Tracker'!E35,"")</f>
        <v/>
      </c>
      <c r="F32" s="163" t="str">
        <f>IF('Vacation Tracker'!F35&lt;&gt;"",'Vacation Tracker'!F35,"")</f>
        <v/>
      </c>
      <c r="G32" s="163" t="str">
        <f>IF('Vacation Tracker'!G35&lt;&gt;"",'Vacation Tracker'!G35,"")</f>
        <v/>
      </c>
      <c r="H32" s="164" t="str">
        <f t="shared" si="258"/>
        <v/>
      </c>
      <c r="I32" s="164" t="str">
        <f t="shared" si="258"/>
        <v/>
      </c>
      <c r="J32" s="164" t="str">
        <f t="shared" si="258"/>
        <v/>
      </c>
      <c r="K32" s="164" t="str">
        <f t="shared" si="259"/>
        <v/>
      </c>
      <c r="L32" s="165">
        <f ca="1">SUM(OFFSET('Vacation Tracker'!$M35:$Z35,0,L$4))</f>
        <v>0</v>
      </c>
      <c r="M32" s="166">
        <f t="shared" ca="1" si="204"/>
        <v>0</v>
      </c>
      <c r="N32" s="166">
        <f t="array" aca="1" ref="N32" ca="1">SUM(IF(RIGHT(OFFSET('Vacation Tracker'!$M35:$Z35,0,L$4))&lt;&gt;"O",IFERROR(--LEFT(OFFSET('Vacation Tracker'!$M35:$Z35,0,L$4),LEN(OFFSET('Vacation Tracker'!$M35:$Z35,0,L$4))-1),0)))</f>
        <v>0</v>
      </c>
      <c r="O32" s="166">
        <f t="array" aca="1" ref="O32" ca="1">SUM(IF(RIGHT(OFFSET('Vacation Tracker'!$M35:$Z35,0,L$4))=O$8,IFERROR(--LEFT(OFFSET('Vacation Tracker'!$M35:$Z35,0,L$4),LEN(OFFSET('Vacation Tracker'!$M35:$Z35,0,L$4))-1),0)))</f>
        <v>0</v>
      </c>
      <c r="P32" s="165">
        <f ca="1">SUM(OFFSET('Vacation Tracker'!$M35:$Z35,0,P$4))</f>
        <v>0</v>
      </c>
      <c r="Q32" s="166">
        <f t="shared" ca="1" si="205"/>
        <v>0</v>
      </c>
      <c r="R32" s="166">
        <f t="array" aca="1" ref="R32" ca="1">SUM(IF(RIGHT(OFFSET('Vacation Tracker'!$M35:$Z35,0,P$4))&lt;&gt;"O",IFERROR(--LEFT(OFFSET('Vacation Tracker'!$M35:$Z35,0,P$4),LEN(OFFSET('Vacation Tracker'!$M35:$Z35,0,P$4))-1),0)))</f>
        <v>0</v>
      </c>
      <c r="S32" s="166">
        <f t="array" aca="1" ref="S32" ca="1">SUM(IF(RIGHT(OFFSET('Vacation Tracker'!$M35:$Z35,0,P$4))=S$8,IFERROR(--LEFT(OFFSET('Vacation Tracker'!$M35:$Z35,0,P$4),LEN(OFFSET('Vacation Tracker'!$M35:$Z35,0,P$4))-1),0)))</f>
        <v>0</v>
      </c>
      <c r="T32" s="165">
        <f ca="1">SUM(OFFSET('Vacation Tracker'!$M35:$Z35,0,T$4))</f>
        <v>0</v>
      </c>
      <c r="U32" s="166">
        <f t="shared" ca="1" si="206"/>
        <v>0</v>
      </c>
      <c r="V32" s="166">
        <f t="array" aca="1" ref="V32" ca="1">SUM(IF(RIGHT(OFFSET('Vacation Tracker'!$M35:$Z35,0,T$4))&lt;&gt;"O",IFERROR(--LEFT(OFFSET('Vacation Tracker'!$M35:$Z35,0,T$4),LEN(OFFSET('Vacation Tracker'!$M35:$Z35,0,T$4))-1),0)))</f>
        <v>0</v>
      </c>
      <c r="W32" s="166">
        <f t="array" aca="1" ref="W32" ca="1">SUM(IF(RIGHT(OFFSET('Vacation Tracker'!$M35:$Z35,0,T$4))=W$8,IFERROR(--LEFT(OFFSET('Vacation Tracker'!$M35:$Z35,0,T$4),LEN(OFFSET('Vacation Tracker'!$M35:$Z35,0,T$4))-1),0)))</f>
        <v>0</v>
      </c>
      <c r="X32" s="165">
        <f ca="1">SUM(OFFSET('Vacation Tracker'!$M35:$Z35,0,X$4))</f>
        <v>0</v>
      </c>
      <c r="Y32" s="166">
        <f t="shared" ref="Y32" ca="1" si="1382">X32-Z32</f>
        <v>0</v>
      </c>
      <c r="Z32" s="166">
        <f t="array" aca="1" ref="Z32" ca="1">SUM(IF(RIGHT(OFFSET('Vacation Tracker'!$M35:$Z35,0,X$4))&lt;&gt;"O",IFERROR(--LEFT(OFFSET('Vacation Tracker'!$M35:$Z35,0,X$4),LEN(OFFSET('Vacation Tracker'!$M35:$Z35,0,X$4))-1),0)))</f>
        <v>0</v>
      </c>
      <c r="AA32" s="166">
        <f t="array" aca="1" ref="AA32" ca="1">SUM(IF(RIGHT(OFFSET('Vacation Tracker'!$M35:$Z35,0,X$4))=AA$8,IFERROR(--LEFT(OFFSET('Vacation Tracker'!$M35:$Z35,0,X$4),LEN(OFFSET('Vacation Tracker'!$M35:$Z35,0,X$4))-1),0)))</f>
        <v>0</v>
      </c>
      <c r="AB32" s="165">
        <f ca="1">SUM(OFFSET('Vacation Tracker'!$M35:$Z35,0,AB$4))</f>
        <v>0</v>
      </c>
      <c r="AC32" s="166">
        <f t="shared" ref="AC32" ca="1" si="1383">AB32-AD32</f>
        <v>0</v>
      </c>
      <c r="AD32" s="166">
        <f t="array" aca="1" ref="AD32" ca="1">SUM(IF(RIGHT(OFFSET('Vacation Tracker'!$M35:$Z35,0,AB$4))&lt;&gt;"O",IFERROR(--LEFT(OFFSET('Vacation Tracker'!$M35:$Z35,0,AB$4),LEN(OFFSET('Vacation Tracker'!$M35:$Z35,0,AB$4))-1),0)))</f>
        <v>0</v>
      </c>
      <c r="AE32" s="166">
        <f t="array" aca="1" ref="AE32" ca="1">SUM(IF(RIGHT(OFFSET('Vacation Tracker'!$M35:$Z35,0,AB$4))=AE$8,IFERROR(--LEFT(OFFSET('Vacation Tracker'!$M35:$Z35,0,AB$4),LEN(OFFSET('Vacation Tracker'!$M35:$Z35,0,AB$4))-1),0)))</f>
        <v>0</v>
      </c>
      <c r="AF32" s="165">
        <f ca="1">SUM(OFFSET('Vacation Tracker'!$M35:$Z35,0,AF$4))</f>
        <v>0</v>
      </c>
      <c r="AG32" s="166">
        <f t="shared" ref="AG32" ca="1" si="1384">AF32-AH32</f>
        <v>0</v>
      </c>
      <c r="AH32" s="166">
        <f t="array" aca="1" ref="AH32" ca="1">SUM(IF(RIGHT(OFFSET('Vacation Tracker'!$M35:$Z35,0,AF$4))&lt;&gt;"O",IFERROR(--LEFT(OFFSET('Vacation Tracker'!$M35:$Z35,0,AF$4),LEN(OFFSET('Vacation Tracker'!$M35:$Z35,0,AF$4))-1),0)))</f>
        <v>0</v>
      </c>
      <c r="AI32" s="166">
        <f t="array" aca="1" ref="AI32" ca="1">SUM(IF(RIGHT(OFFSET('Vacation Tracker'!$M35:$Z35,0,AF$4))=AI$8,IFERROR(--LEFT(OFFSET('Vacation Tracker'!$M35:$Z35,0,AF$4),LEN(OFFSET('Vacation Tracker'!$M35:$Z35,0,AF$4))-1),0)))</f>
        <v>0</v>
      </c>
      <c r="AJ32" s="165">
        <f ca="1">SUM(OFFSET('Vacation Tracker'!$M35:$Z35,0,AJ$4))</f>
        <v>0</v>
      </c>
      <c r="AK32" s="166">
        <f t="shared" ref="AK32" ca="1" si="1385">AJ32-AL32</f>
        <v>0</v>
      </c>
      <c r="AL32" s="166">
        <f t="array" aca="1" ref="AL32" ca="1">SUM(IF(RIGHT(OFFSET('Vacation Tracker'!$M35:$Z35,0,AJ$4))&lt;&gt;"O",IFERROR(--LEFT(OFFSET('Vacation Tracker'!$M35:$Z35,0,AJ$4),LEN(OFFSET('Vacation Tracker'!$M35:$Z35,0,AJ$4))-1),0)))</f>
        <v>0</v>
      </c>
      <c r="AM32" s="166">
        <f t="array" aca="1" ref="AM32" ca="1">SUM(IF(RIGHT(OFFSET('Vacation Tracker'!$M35:$Z35,0,AJ$4))=AM$8,IFERROR(--LEFT(OFFSET('Vacation Tracker'!$M35:$Z35,0,AJ$4),LEN(OFFSET('Vacation Tracker'!$M35:$Z35,0,AJ$4))-1),0)))</f>
        <v>0</v>
      </c>
      <c r="AN32" s="165">
        <f ca="1">SUM(OFFSET('Vacation Tracker'!$M35:$Z35,0,AN$4))</f>
        <v>0</v>
      </c>
      <c r="AO32" s="166">
        <f t="shared" ref="AO32" ca="1" si="1386">AN32-AP32</f>
        <v>0</v>
      </c>
      <c r="AP32" s="166">
        <f t="array" aca="1" ref="AP32" ca="1">SUM(IF(RIGHT(OFFSET('Vacation Tracker'!$M35:$Z35,0,AN$4))&lt;&gt;"O",IFERROR(--LEFT(OFFSET('Vacation Tracker'!$M35:$Z35,0,AN$4),LEN(OFFSET('Vacation Tracker'!$M35:$Z35,0,AN$4))-1),0)))</f>
        <v>0</v>
      </c>
      <c r="AQ32" s="166">
        <f t="array" aca="1" ref="AQ32" ca="1">SUM(IF(RIGHT(OFFSET('Vacation Tracker'!$M35:$Z35,0,AN$4))=AQ$8,IFERROR(--LEFT(OFFSET('Vacation Tracker'!$M35:$Z35,0,AN$4),LEN(OFFSET('Vacation Tracker'!$M35:$Z35,0,AN$4))-1),0)))</f>
        <v>0</v>
      </c>
      <c r="AR32" s="165">
        <f ca="1">SUM(OFFSET('Vacation Tracker'!$M35:$Z35,0,AR$4))</f>
        <v>0</v>
      </c>
      <c r="AS32" s="166">
        <f t="shared" ref="AS32" ca="1" si="1387">AR32-AT32</f>
        <v>0</v>
      </c>
      <c r="AT32" s="166">
        <f t="array" aca="1" ref="AT32" ca="1">SUM(IF(RIGHT(OFFSET('Vacation Tracker'!$M35:$Z35,0,AR$4))&lt;&gt;"O",IFERROR(--LEFT(OFFSET('Vacation Tracker'!$M35:$Z35,0,AR$4),LEN(OFFSET('Vacation Tracker'!$M35:$Z35,0,AR$4))-1),0)))</f>
        <v>0</v>
      </c>
      <c r="AU32" s="166">
        <f t="array" aca="1" ref="AU32" ca="1">SUM(IF(RIGHT(OFFSET('Vacation Tracker'!$M35:$Z35,0,AR$4))=AU$8,IFERROR(--LEFT(OFFSET('Vacation Tracker'!$M35:$Z35,0,AR$4),LEN(OFFSET('Vacation Tracker'!$M35:$Z35,0,AR$4))-1),0)))</f>
        <v>0</v>
      </c>
      <c r="AV32" s="165">
        <f ca="1">SUM(OFFSET('Vacation Tracker'!$M35:$Z35,0,AV$4))</f>
        <v>0</v>
      </c>
      <c r="AW32" s="166">
        <f t="shared" ref="AW32" ca="1" si="1388">AV32-AX32</f>
        <v>0</v>
      </c>
      <c r="AX32" s="166">
        <f t="array" aca="1" ref="AX32" ca="1">SUM(IF(RIGHT(OFFSET('Vacation Tracker'!$M35:$Z35,0,AV$4))&lt;&gt;"O",IFERROR(--LEFT(OFFSET('Vacation Tracker'!$M35:$Z35,0,AV$4),LEN(OFFSET('Vacation Tracker'!$M35:$Z35,0,AV$4))-1),0)))</f>
        <v>0</v>
      </c>
      <c r="AY32" s="166">
        <f t="array" aca="1" ref="AY32" ca="1">SUM(IF(RIGHT(OFFSET('Vacation Tracker'!$M35:$Z35,0,AV$4))=AY$8,IFERROR(--LEFT(OFFSET('Vacation Tracker'!$M35:$Z35,0,AV$4),LEN(OFFSET('Vacation Tracker'!$M35:$Z35,0,AV$4))-1),0)))</f>
        <v>0</v>
      </c>
      <c r="AZ32" s="165">
        <f ca="1">SUM(OFFSET('Vacation Tracker'!$M35:$Z35,0,AZ$4))</f>
        <v>0</v>
      </c>
      <c r="BA32" s="166">
        <f t="shared" ref="BA32" ca="1" si="1389">AZ32-BB32</f>
        <v>0</v>
      </c>
      <c r="BB32" s="166">
        <f t="array" aca="1" ref="BB32" ca="1">SUM(IF(RIGHT(OFFSET('Vacation Tracker'!$M35:$Z35,0,AZ$4))&lt;&gt;"O",IFERROR(--LEFT(OFFSET('Vacation Tracker'!$M35:$Z35,0,AZ$4),LEN(OFFSET('Vacation Tracker'!$M35:$Z35,0,AZ$4))-1),0)))</f>
        <v>0</v>
      </c>
      <c r="BC32" s="166">
        <f t="array" aca="1" ref="BC32" ca="1">SUM(IF(RIGHT(OFFSET('Vacation Tracker'!$M35:$Z35,0,AZ$4))=BC$8,IFERROR(--LEFT(OFFSET('Vacation Tracker'!$M35:$Z35,0,AZ$4),LEN(OFFSET('Vacation Tracker'!$M35:$Z35,0,AZ$4))-1),0)))</f>
        <v>0</v>
      </c>
      <c r="BD32" s="165">
        <f ca="1">SUM(OFFSET('Vacation Tracker'!$M35:$Z35,0,BD$4))</f>
        <v>0</v>
      </c>
      <c r="BE32" s="166">
        <f t="shared" ref="BE32" ca="1" si="1390">BD32-BF32</f>
        <v>0</v>
      </c>
      <c r="BF32" s="166">
        <f t="array" aca="1" ref="BF32" ca="1">SUM(IF(RIGHT(OFFSET('Vacation Tracker'!$M35:$Z35,0,BD$4))&lt;&gt;"O",IFERROR(--LEFT(OFFSET('Vacation Tracker'!$M35:$Z35,0,BD$4),LEN(OFFSET('Vacation Tracker'!$M35:$Z35,0,BD$4))-1),0)))</f>
        <v>0</v>
      </c>
      <c r="BG32" s="166">
        <f t="array" aca="1" ref="BG32" ca="1">SUM(IF(RIGHT(OFFSET('Vacation Tracker'!$M35:$Z35,0,BD$4))=BG$8,IFERROR(--LEFT(OFFSET('Vacation Tracker'!$M35:$Z35,0,BD$4),LEN(OFFSET('Vacation Tracker'!$M35:$Z35,0,BD$4))-1),0)))</f>
        <v>0</v>
      </c>
      <c r="BH32" s="165">
        <f ca="1">SUM(OFFSET('Vacation Tracker'!$M35:$Z35,0,BH$4))</f>
        <v>0</v>
      </c>
      <c r="BI32" s="166">
        <f t="shared" ref="BI32" ca="1" si="1391">BH32-BJ32</f>
        <v>0</v>
      </c>
      <c r="BJ32" s="166">
        <f t="array" aca="1" ref="BJ32" ca="1">SUM(IF(RIGHT(OFFSET('Vacation Tracker'!$M35:$Z35,0,BH$4))&lt;&gt;"O",IFERROR(--LEFT(OFFSET('Vacation Tracker'!$M35:$Z35,0,BH$4),LEN(OFFSET('Vacation Tracker'!$M35:$Z35,0,BH$4))-1),0)))</f>
        <v>0</v>
      </c>
      <c r="BK32" s="166">
        <f t="array" aca="1" ref="BK32" ca="1">SUM(IF(RIGHT(OFFSET('Vacation Tracker'!$M35:$Z35,0,BH$4))=BK$8,IFERROR(--LEFT(OFFSET('Vacation Tracker'!$M35:$Z35,0,BH$4),LEN(OFFSET('Vacation Tracker'!$M35:$Z35,0,BH$4))-1),0)))</f>
        <v>0</v>
      </c>
      <c r="BL32" s="165">
        <f ca="1">SUM(OFFSET('Vacation Tracker'!$M35:$Z35,0,BL$4))</f>
        <v>0</v>
      </c>
      <c r="BM32" s="166">
        <f t="shared" ref="BM32" ca="1" si="1392">BL32-BN32</f>
        <v>0</v>
      </c>
      <c r="BN32" s="166">
        <f t="array" aca="1" ref="BN32" ca="1">SUM(IF(RIGHT(OFFSET('Vacation Tracker'!$M35:$Z35,0,BL$4))&lt;&gt;"O",IFERROR(--LEFT(OFFSET('Vacation Tracker'!$M35:$Z35,0,BL$4),LEN(OFFSET('Vacation Tracker'!$M35:$Z35,0,BL$4))-1),0)))</f>
        <v>0</v>
      </c>
      <c r="BO32" s="166">
        <f t="array" aca="1" ref="BO32" ca="1">SUM(IF(RIGHT(OFFSET('Vacation Tracker'!$M35:$Z35,0,BL$4))=BO$8,IFERROR(--LEFT(OFFSET('Vacation Tracker'!$M35:$Z35,0,BL$4),LEN(OFFSET('Vacation Tracker'!$M35:$Z35,0,BL$4))-1),0)))</f>
        <v>0</v>
      </c>
      <c r="BP32" s="165">
        <f ca="1">SUM(OFFSET('Vacation Tracker'!$M35:$Z35,0,BP$4))</f>
        <v>0</v>
      </c>
      <c r="BQ32" s="166">
        <f t="shared" ref="BQ32" ca="1" si="1393">BP32-BR32</f>
        <v>0</v>
      </c>
      <c r="BR32" s="166">
        <f t="array" aca="1" ref="BR32" ca="1">SUM(IF(RIGHT(OFFSET('Vacation Tracker'!$M35:$Z35,0,BP$4))&lt;&gt;"O",IFERROR(--LEFT(OFFSET('Vacation Tracker'!$M35:$Z35,0,BP$4),LEN(OFFSET('Vacation Tracker'!$M35:$Z35,0,BP$4))-1),0)))</f>
        <v>0</v>
      </c>
      <c r="BS32" s="166">
        <f t="array" aca="1" ref="BS32" ca="1">SUM(IF(RIGHT(OFFSET('Vacation Tracker'!$M35:$Z35,0,BP$4))=BS$8,IFERROR(--LEFT(OFFSET('Vacation Tracker'!$M35:$Z35,0,BP$4),LEN(OFFSET('Vacation Tracker'!$M35:$Z35,0,BP$4))-1),0)))</f>
        <v>0</v>
      </c>
      <c r="BT32" s="165">
        <f ca="1">SUM(OFFSET('Vacation Tracker'!$M35:$Z35,0,BT$4))</f>
        <v>0</v>
      </c>
      <c r="BU32" s="166">
        <f t="shared" ref="BU32" ca="1" si="1394">BT32-BV32</f>
        <v>0</v>
      </c>
      <c r="BV32" s="166">
        <f t="array" aca="1" ref="BV32" ca="1">SUM(IF(RIGHT(OFFSET('Vacation Tracker'!$M35:$Z35,0,BT$4))&lt;&gt;"O",IFERROR(--LEFT(OFFSET('Vacation Tracker'!$M35:$Z35,0,BT$4),LEN(OFFSET('Vacation Tracker'!$M35:$Z35,0,BT$4))-1),0)))</f>
        <v>0</v>
      </c>
      <c r="BW32" s="166">
        <f t="array" aca="1" ref="BW32" ca="1">SUM(IF(RIGHT(OFFSET('Vacation Tracker'!$M35:$Z35,0,BT$4))=BW$8,IFERROR(--LEFT(OFFSET('Vacation Tracker'!$M35:$Z35,0,BT$4),LEN(OFFSET('Vacation Tracker'!$M35:$Z35,0,BT$4))-1),0)))</f>
        <v>0</v>
      </c>
      <c r="BX32" s="165">
        <f ca="1">SUM(OFFSET('Vacation Tracker'!$M35:$Z35,0,BX$4))</f>
        <v>0</v>
      </c>
      <c r="BY32" s="166">
        <f t="shared" ref="BY32" ca="1" si="1395">BX32-BZ32</f>
        <v>0</v>
      </c>
      <c r="BZ32" s="166">
        <f t="array" aca="1" ref="BZ32" ca="1">SUM(IF(RIGHT(OFFSET('Vacation Tracker'!$M35:$Z35,0,BX$4))&lt;&gt;"O",IFERROR(--LEFT(OFFSET('Vacation Tracker'!$M35:$Z35,0,BX$4),LEN(OFFSET('Vacation Tracker'!$M35:$Z35,0,BX$4))-1),0)))</f>
        <v>0</v>
      </c>
      <c r="CA32" s="166">
        <f t="array" aca="1" ref="CA32" ca="1">SUM(IF(RIGHT(OFFSET('Vacation Tracker'!$M35:$Z35,0,BX$4))=CA$8,IFERROR(--LEFT(OFFSET('Vacation Tracker'!$M35:$Z35,0,BX$4),LEN(OFFSET('Vacation Tracker'!$M35:$Z35,0,BX$4))-1),0)))</f>
        <v>0</v>
      </c>
      <c r="CB32" s="165">
        <f ca="1">SUM(OFFSET('Vacation Tracker'!$M35:$Z35,0,CB$4))</f>
        <v>0</v>
      </c>
      <c r="CC32" s="166">
        <f t="shared" ref="CC32" ca="1" si="1396">CB32-CD32</f>
        <v>0</v>
      </c>
      <c r="CD32" s="166">
        <f t="array" aca="1" ref="CD32" ca="1">SUM(IF(RIGHT(OFFSET('Vacation Tracker'!$M35:$Z35,0,CB$4))&lt;&gt;"O",IFERROR(--LEFT(OFFSET('Vacation Tracker'!$M35:$Z35,0,CB$4),LEN(OFFSET('Vacation Tracker'!$M35:$Z35,0,CB$4))-1),0)))</f>
        <v>0</v>
      </c>
      <c r="CE32" s="166">
        <f t="array" aca="1" ref="CE32" ca="1">SUM(IF(RIGHT(OFFSET('Vacation Tracker'!$M35:$Z35,0,CB$4))=CE$8,IFERROR(--LEFT(OFFSET('Vacation Tracker'!$M35:$Z35,0,CB$4),LEN(OFFSET('Vacation Tracker'!$M35:$Z35,0,CB$4))-1),0)))</f>
        <v>0</v>
      </c>
      <c r="CF32" s="165">
        <f ca="1">SUM(OFFSET('Vacation Tracker'!$M35:$Z35,0,CF$4))</f>
        <v>0</v>
      </c>
      <c r="CG32" s="166">
        <f t="shared" ref="CG32" ca="1" si="1397">CF32-CH32</f>
        <v>0</v>
      </c>
      <c r="CH32" s="166">
        <f t="array" aca="1" ref="CH32" ca="1">SUM(IF(RIGHT(OFFSET('Vacation Tracker'!$M35:$Z35,0,CF$4))&lt;&gt;"O",IFERROR(--LEFT(OFFSET('Vacation Tracker'!$M35:$Z35,0,CF$4),LEN(OFFSET('Vacation Tracker'!$M35:$Z35,0,CF$4))-1),0)))</f>
        <v>0</v>
      </c>
      <c r="CI32" s="166">
        <f t="array" aca="1" ref="CI32" ca="1">SUM(IF(RIGHT(OFFSET('Vacation Tracker'!$M35:$Z35,0,CF$4))=CI$8,IFERROR(--LEFT(OFFSET('Vacation Tracker'!$M35:$Z35,0,CF$4),LEN(OFFSET('Vacation Tracker'!$M35:$Z35,0,CF$4))-1),0)))</f>
        <v>0</v>
      </c>
      <c r="CJ32" s="165">
        <f ca="1">SUM(OFFSET('Vacation Tracker'!$M35:$Z35,0,CJ$4))</f>
        <v>0</v>
      </c>
      <c r="CK32" s="166">
        <f t="shared" ref="CK32" ca="1" si="1398">CJ32-CL32</f>
        <v>0</v>
      </c>
      <c r="CL32" s="166">
        <f t="array" aca="1" ref="CL32" ca="1">SUM(IF(RIGHT(OFFSET('Vacation Tracker'!$M35:$Z35,0,CJ$4))&lt;&gt;"O",IFERROR(--LEFT(OFFSET('Vacation Tracker'!$M35:$Z35,0,CJ$4),LEN(OFFSET('Vacation Tracker'!$M35:$Z35,0,CJ$4))-1),0)))</f>
        <v>0</v>
      </c>
      <c r="CM32" s="166">
        <f t="array" aca="1" ref="CM32" ca="1">SUM(IF(RIGHT(OFFSET('Vacation Tracker'!$M35:$Z35,0,CJ$4))=CM$8,IFERROR(--LEFT(OFFSET('Vacation Tracker'!$M35:$Z35,0,CJ$4),LEN(OFFSET('Vacation Tracker'!$M35:$Z35,0,CJ$4))-1),0)))</f>
        <v>0</v>
      </c>
      <c r="CN32" s="165">
        <f ca="1">SUM(OFFSET('Vacation Tracker'!$M35:$Z35,0,CN$4))</f>
        <v>0</v>
      </c>
      <c r="CO32" s="166">
        <f t="shared" ref="CO32" ca="1" si="1399">CN32-CP32</f>
        <v>0</v>
      </c>
      <c r="CP32" s="166">
        <f t="array" aca="1" ref="CP32" ca="1">SUM(IF(RIGHT(OFFSET('Vacation Tracker'!$M35:$Z35,0,CN$4))&lt;&gt;"O",IFERROR(--LEFT(OFFSET('Vacation Tracker'!$M35:$Z35,0,CN$4),LEN(OFFSET('Vacation Tracker'!$M35:$Z35,0,CN$4))-1),0)))</f>
        <v>0</v>
      </c>
      <c r="CQ32" s="166">
        <f t="array" aca="1" ref="CQ32" ca="1">SUM(IF(RIGHT(OFFSET('Vacation Tracker'!$M35:$Z35,0,CN$4))=CQ$8,IFERROR(--LEFT(OFFSET('Vacation Tracker'!$M35:$Z35,0,CN$4),LEN(OFFSET('Vacation Tracker'!$M35:$Z35,0,CN$4))-1),0)))</f>
        <v>0</v>
      </c>
      <c r="CR32" s="165">
        <f ca="1">SUM(OFFSET('Vacation Tracker'!$M35:$Z35,0,CR$4))</f>
        <v>0</v>
      </c>
      <c r="CS32" s="166">
        <f t="shared" ref="CS32" ca="1" si="1400">CR32-CT32</f>
        <v>0</v>
      </c>
      <c r="CT32" s="166">
        <f t="array" aca="1" ref="CT32" ca="1">SUM(IF(RIGHT(OFFSET('Vacation Tracker'!$M35:$Z35,0,CR$4))&lt;&gt;"O",IFERROR(--LEFT(OFFSET('Vacation Tracker'!$M35:$Z35,0,CR$4),LEN(OFFSET('Vacation Tracker'!$M35:$Z35,0,CR$4))-1),0)))</f>
        <v>0</v>
      </c>
      <c r="CU32" s="166">
        <f t="array" aca="1" ref="CU32" ca="1">SUM(IF(RIGHT(OFFSET('Vacation Tracker'!$M35:$Z35,0,CR$4))=CU$8,IFERROR(--LEFT(OFFSET('Vacation Tracker'!$M35:$Z35,0,CR$4),LEN(OFFSET('Vacation Tracker'!$M35:$Z35,0,CR$4))-1),0)))</f>
        <v>0</v>
      </c>
      <c r="CV32" s="165">
        <f ca="1">SUM(OFFSET('Vacation Tracker'!$M35:$Z35,0,CV$4))</f>
        <v>0</v>
      </c>
      <c r="CW32" s="166">
        <f t="shared" ref="CW32" ca="1" si="1401">CV32-CX32</f>
        <v>0</v>
      </c>
      <c r="CX32" s="166">
        <f t="array" aca="1" ref="CX32" ca="1">SUM(IF(RIGHT(OFFSET('Vacation Tracker'!$M35:$Z35,0,CV$4))&lt;&gt;"O",IFERROR(--LEFT(OFFSET('Vacation Tracker'!$M35:$Z35,0,CV$4),LEN(OFFSET('Vacation Tracker'!$M35:$Z35,0,CV$4))-1),0)))</f>
        <v>0</v>
      </c>
      <c r="CY32" s="166">
        <f t="array" aca="1" ref="CY32" ca="1">SUM(IF(RIGHT(OFFSET('Vacation Tracker'!$M35:$Z35,0,CV$4))=CY$8,IFERROR(--LEFT(OFFSET('Vacation Tracker'!$M35:$Z35,0,CV$4),LEN(OFFSET('Vacation Tracker'!$M35:$Z35,0,CV$4))-1),0)))</f>
        <v>0</v>
      </c>
      <c r="CZ32" s="165">
        <f ca="1">SUM(OFFSET('Vacation Tracker'!$M35:$Z35,0,CZ$4))</f>
        <v>0</v>
      </c>
      <c r="DA32" s="166">
        <f t="shared" ref="DA32" ca="1" si="1402">CZ32-DB32</f>
        <v>0</v>
      </c>
      <c r="DB32" s="166">
        <f t="array" aca="1" ref="DB32" ca="1">SUM(IF(RIGHT(OFFSET('Vacation Tracker'!$M35:$Z35,0,CZ$4))&lt;&gt;"O",IFERROR(--LEFT(OFFSET('Vacation Tracker'!$M35:$Z35,0,CZ$4),LEN(OFFSET('Vacation Tracker'!$M35:$Z35,0,CZ$4))-1),0)))</f>
        <v>0</v>
      </c>
      <c r="DC32" s="166">
        <f t="array" aca="1" ref="DC32" ca="1">SUM(IF(RIGHT(OFFSET('Vacation Tracker'!$M35:$Z35,0,CZ$4))=DC$8,IFERROR(--LEFT(OFFSET('Vacation Tracker'!$M35:$Z35,0,CZ$4),LEN(OFFSET('Vacation Tracker'!$M35:$Z35,0,CZ$4))-1),0)))</f>
        <v>0</v>
      </c>
      <c r="DD32" s="165">
        <f ca="1">SUM(OFFSET('Vacation Tracker'!$M35:$Z35,0,DD$4))</f>
        <v>0</v>
      </c>
      <c r="DE32" s="166">
        <f t="shared" ref="DE32" ca="1" si="1403">DD32-DF32</f>
        <v>0</v>
      </c>
      <c r="DF32" s="166">
        <f t="array" aca="1" ref="DF32" ca="1">SUM(IF(RIGHT(OFFSET('Vacation Tracker'!$M35:$Z35,0,DD$4))&lt;&gt;"O",IFERROR(--LEFT(OFFSET('Vacation Tracker'!$M35:$Z35,0,DD$4),LEN(OFFSET('Vacation Tracker'!$M35:$Z35,0,DD$4))-1),0)))</f>
        <v>0</v>
      </c>
      <c r="DG32" s="166">
        <f t="array" aca="1" ref="DG32" ca="1">SUM(IF(RIGHT(OFFSET('Vacation Tracker'!$M35:$Z35,0,DD$4))=DG$8,IFERROR(--LEFT(OFFSET('Vacation Tracker'!$M35:$Z35,0,DD$4),LEN(OFFSET('Vacation Tracker'!$M35:$Z35,0,DD$4))-1),0)))</f>
        <v>0</v>
      </c>
      <c r="DH32" s="165">
        <f ca="1">SUM(OFFSET('Vacation Tracker'!$M35:$Z35,0,DH$4))</f>
        <v>0</v>
      </c>
      <c r="DI32" s="166">
        <f t="shared" ref="DI32" ca="1" si="1404">DH32-DJ32</f>
        <v>0</v>
      </c>
      <c r="DJ32" s="166">
        <f t="array" aca="1" ref="DJ32" ca="1">SUM(IF(RIGHT(OFFSET('Vacation Tracker'!$M35:$Z35,0,DH$4))&lt;&gt;"O",IFERROR(--LEFT(OFFSET('Vacation Tracker'!$M35:$Z35,0,DH$4),LEN(OFFSET('Vacation Tracker'!$M35:$Z35,0,DH$4))-1),0)))</f>
        <v>0</v>
      </c>
      <c r="DK32" s="166">
        <f t="array" aca="1" ref="DK32" ca="1">SUM(IF(RIGHT(OFFSET('Vacation Tracker'!$M35:$Z35,0,DH$4))=DK$8,IFERROR(--LEFT(OFFSET('Vacation Tracker'!$M35:$Z35,0,DH$4),LEN(OFFSET('Vacation Tracker'!$M35:$Z35,0,DH$4))-1),0)))</f>
        <v>0</v>
      </c>
      <c r="DL32" s="165">
        <f ca="1">SUM(OFFSET('Vacation Tracker'!$M35:$Z35,0,DL$4))</f>
        <v>0</v>
      </c>
      <c r="DM32" s="166">
        <f t="shared" ref="DM32" ca="1" si="1405">DL32-DN32</f>
        <v>0</v>
      </c>
      <c r="DN32" s="166">
        <f t="array" aca="1" ref="DN32" ca="1">SUM(IF(RIGHT(OFFSET('Vacation Tracker'!$M35:$Z35,0,DL$4))&lt;&gt;"O",IFERROR(--LEFT(OFFSET('Vacation Tracker'!$M35:$Z35,0,DL$4),LEN(OFFSET('Vacation Tracker'!$M35:$Z35,0,DL$4))-1),0)))</f>
        <v>0</v>
      </c>
      <c r="DO32" s="166">
        <f t="array" aca="1" ref="DO32" ca="1">SUM(IF(RIGHT(OFFSET('Vacation Tracker'!$M35:$Z35,0,DL$4))=DO$8,IFERROR(--LEFT(OFFSET('Vacation Tracker'!$M35:$Z35,0,DL$4),LEN(OFFSET('Vacation Tracker'!$M35:$Z35,0,DL$4))-1),0)))</f>
        <v>0</v>
      </c>
      <c r="DP32" s="165">
        <f ca="1">SUM(OFFSET('Vacation Tracker'!$M35:$Z35,0,DP$4))</f>
        <v>0</v>
      </c>
      <c r="DQ32" s="166">
        <f t="shared" ref="DQ32" ca="1" si="1406">DP32-DR32</f>
        <v>0</v>
      </c>
      <c r="DR32" s="166">
        <f t="array" aca="1" ref="DR32" ca="1">SUM(IF(RIGHT(OFFSET('Vacation Tracker'!$M35:$Z35,0,DP$4))&lt;&gt;"O",IFERROR(--LEFT(OFFSET('Vacation Tracker'!$M35:$Z35,0,DP$4),LEN(OFFSET('Vacation Tracker'!$M35:$Z35,0,DP$4))-1),0)))</f>
        <v>0</v>
      </c>
      <c r="DS32" s="166">
        <f t="array" aca="1" ref="DS32" ca="1">SUM(IF(RIGHT(OFFSET('Vacation Tracker'!$M35:$Z35,0,DP$4))=DS$8,IFERROR(--LEFT(OFFSET('Vacation Tracker'!$M35:$Z35,0,DP$4),LEN(OFFSET('Vacation Tracker'!$M35:$Z35,0,DP$4))-1),0)))</f>
        <v>0</v>
      </c>
      <c r="DT32" s="165">
        <f ca="1">SUM(OFFSET('Vacation Tracker'!$M35:$Z35,0,DT$4))</f>
        <v>0</v>
      </c>
      <c r="DU32" s="166">
        <f t="shared" ref="DU32" ca="1" si="1407">DT32-DV32</f>
        <v>0</v>
      </c>
      <c r="DV32" s="166">
        <f t="array" aca="1" ref="DV32" ca="1">SUM(IF(RIGHT(OFFSET('Vacation Tracker'!$M35:$Z35,0,DT$4))&lt;&gt;"O",IFERROR(--LEFT(OFFSET('Vacation Tracker'!$M35:$Z35,0,DT$4),LEN(OFFSET('Vacation Tracker'!$M35:$Z35,0,DT$4))-1),0)))</f>
        <v>0</v>
      </c>
      <c r="DW32" s="166">
        <f t="array" aca="1" ref="DW32" ca="1">SUM(IF(RIGHT(OFFSET('Vacation Tracker'!$M35:$Z35,0,DT$4))=DW$8,IFERROR(--LEFT(OFFSET('Vacation Tracker'!$M35:$Z35,0,DT$4),LEN(OFFSET('Vacation Tracker'!$M35:$Z35,0,DT$4))-1),0)))</f>
        <v>0</v>
      </c>
      <c r="DX32" s="165">
        <f ca="1">SUM(OFFSET('Vacation Tracker'!$M35:$Z35,0,DX$4))</f>
        <v>0</v>
      </c>
      <c r="DY32" s="166">
        <f t="shared" ref="DY32" ca="1" si="1408">DX32-DZ32</f>
        <v>0</v>
      </c>
      <c r="DZ32" s="166">
        <f t="array" aca="1" ref="DZ32" ca="1">SUM(IF(RIGHT(OFFSET('Vacation Tracker'!$M35:$Z35,0,DX$4))&lt;&gt;"O",IFERROR(--LEFT(OFFSET('Vacation Tracker'!$M35:$Z35,0,DX$4),LEN(OFFSET('Vacation Tracker'!$M35:$Z35,0,DX$4))-1),0)))</f>
        <v>0</v>
      </c>
      <c r="EA32" s="166">
        <f t="array" aca="1" ref="EA32" ca="1">SUM(IF(RIGHT(OFFSET('Vacation Tracker'!$M35:$Z35,0,DX$4))=EA$8,IFERROR(--LEFT(OFFSET('Vacation Tracker'!$M35:$Z35,0,DX$4),LEN(OFFSET('Vacation Tracker'!$M35:$Z35,0,DX$4))-1),0)))</f>
        <v>0</v>
      </c>
      <c r="EB32" s="165">
        <f ca="1">SUM(OFFSET('Vacation Tracker'!$M35:$Z35,0,EB$4))</f>
        <v>0</v>
      </c>
      <c r="EC32" s="166">
        <f t="shared" ref="EC32" ca="1" si="1409">EB32-ED32</f>
        <v>0</v>
      </c>
      <c r="ED32" s="166">
        <f t="array" aca="1" ref="ED32" ca="1">SUM(IF(RIGHT(OFFSET('Vacation Tracker'!$M35:$Z35,0,EB$4))&lt;&gt;"O",IFERROR(--LEFT(OFFSET('Vacation Tracker'!$M35:$Z35,0,EB$4),LEN(OFFSET('Vacation Tracker'!$M35:$Z35,0,EB$4))-1),0)))</f>
        <v>0</v>
      </c>
      <c r="EE32" s="166">
        <f t="array" aca="1" ref="EE32" ca="1">SUM(IF(RIGHT(OFFSET('Vacation Tracker'!$M35:$Z35,0,EB$4))=EE$8,IFERROR(--LEFT(OFFSET('Vacation Tracker'!$M35:$Z35,0,EB$4),LEN(OFFSET('Vacation Tracker'!$M35:$Z35,0,EB$4))-1),0)))</f>
        <v>0</v>
      </c>
      <c r="EF32" s="165">
        <f ca="1">SUM(OFFSET('Vacation Tracker'!$M35:$Z35,0,EF$4))</f>
        <v>0</v>
      </c>
      <c r="EG32" s="166">
        <f t="shared" ref="EG32" ca="1" si="1410">EF32-EH32</f>
        <v>0</v>
      </c>
      <c r="EH32" s="166">
        <f t="array" aca="1" ref="EH32" ca="1">SUM(IF(RIGHT(OFFSET('Vacation Tracker'!$M35:$Z35,0,EF$4))&lt;&gt;"O",IFERROR(--LEFT(OFFSET('Vacation Tracker'!$M35:$Z35,0,EF$4),LEN(OFFSET('Vacation Tracker'!$M35:$Z35,0,EF$4))-1),0)))</f>
        <v>0</v>
      </c>
      <c r="EI32" s="166">
        <f t="array" aca="1" ref="EI32" ca="1">SUM(IF(RIGHT(OFFSET('Vacation Tracker'!$M35:$Z35,0,EF$4))=EI$8,IFERROR(--LEFT(OFFSET('Vacation Tracker'!$M35:$Z35,0,EF$4),LEN(OFFSET('Vacation Tracker'!$M35:$Z35,0,EF$4))-1),0)))</f>
        <v>0</v>
      </c>
      <c r="EJ32" s="165">
        <f ca="1">SUM(OFFSET('Vacation Tracker'!$M35:$Z35,0,EJ$4))</f>
        <v>0</v>
      </c>
      <c r="EK32" s="166">
        <f t="shared" ref="EK32" ca="1" si="1411">EJ32-EL32</f>
        <v>0</v>
      </c>
      <c r="EL32" s="166">
        <f t="array" aca="1" ref="EL32" ca="1">SUM(IF(RIGHT(OFFSET('Vacation Tracker'!$M35:$Z35,0,EJ$4))&lt;&gt;"O",IFERROR(--LEFT(OFFSET('Vacation Tracker'!$M35:$Z35,0,EJ$4),LEN(OFFSET('Vacation Tracker'!$M35:$Z35,0,EJ$4))-1),0)))</f>
        <v>0</v>
      </c>
      <c r="EM32" s="166">
        <f t="array" aca="1" ref="EM32" ca="1">SUM(IF(RIGHT(OFFSET('Vacation Tracker'!$M35:$Z35,0,EJ$4))=EM$8,IFERROR(--LEFT(OFFSET('Vacation Tracker'!$M35:$Z35,0,EJ$4),LEN(OFFSET('Vacation Tracker'!$M35:$Z35,0,EJ$4))-1),0)))</f>
        <v>0</v>
      </c>
      <c r="EN32" s="165">
        <f ca="1">SUM(OFFSET('Vacation Tracker'!$M35:$Z35,0,EN$4))</f>
        <v>0</v>
      </c>
      <c r="EO32" s="166">
        <f t="shared" ref="EO32" ca="1" si="1412">EN32-EP32</f>
        <v>0</v>
      </c>
      <c r="EP32" s="166">
        <f t="array" aca="1" ref="EP32" ca="1">SUM(IF(RIGHT(OFFSET('Vacation Tracker'!$M35:$Z35,0,EN$4))&lt;&gt;"O",IFERROR(--LEFT(OFFSET('Vacation Tracker'!$M35:$Z35,0,EN$4),LEN(OFFSET('Vacation Tracker'!$M35:$Z35,0,EN$4))-1),0)))</f>
        <v>0</v>
      </c>
      <c r="EQ32" s="166">
        <f t="array" aca="1" ref="EQ32" ca="1">SUM(IF(RIGHT(OFFSET('Vacation Tracker'!$M35:$Z35,0,EN$4))=EQ$8,IFERROR(--LEFT(OFFSET('Vacation Tracker'!$M35:$Z35,0,EN$4),LEN(OFFSET('Vacation Tracker'!$M35:$Z35,0,EN$4))-1),0)))</f>
        <v>0</v>
      </c>
      <c r="ER32" s="165">
        <f ca="1">SUM(OFFSET('Vacation Tracker'!$M35:$Z35,0,ER$4))</f>
        <v>0</v>
      </c>
      <c r="ES32" s="166">
        <f t="shared" ref="ES32" ca="1" si="1413">ER32-ET32</f>
        <v>0</v>
      </c>
      <c r="ET32" s="166">
        <f t="array" aca="1" ref="ET32" ca="1">SUM(IF(RIGHT(OFFSET('Vacation Tracker'!$M35:$Z35,0,ER$4))&lt;&gt;"O",IFERROR(--LEFT(OFFSET('Vacation Tracker'!$M35:$Z35,0,ER$4),LEN(OFFSET('Vacation Tracker'!$M35:$Z35,0,ER$4))-1),0)))</f>
        <v>0</v>
      </c>
      <c r="EU32" s="166">
        <f t="array" aca="1" ref="EU32" ca="1">SUM(IF(RIGHT(OFFSET('Vacation Tracker'!$M35:$Z35,0,ER$4))=EU$8,IFERROR(--LEFT(OFFSET('Vacation Tracker'!$M35:$Z35,0,ER$4),LEN(OFFSET('Vacation Tracker'!$M35:$Z35,0,ER$4))-1),0)))</f>
        <v>0</v>
      </c>
      <c r="EV32" s="165">
        <f ca="1">SUM(OFFSET('Vacation Tracker'!$M35:$Z35,0,EV$4))</f>
        <v>0</v>
      </c>
      <c r="EW32" s="166">
        <f t="shared" ref="EW32" ca="1" si="1414">EV32-EX32</f>
        <v>0</v>
      </c>
      <c r="EX32" s="166">
        <f t="array" aca="1" ref="EX32" ca="1">SUM(IF(RIGHT(OFFSET('Vacation Tracker'!$M35:$Z35,0,EV$4))&lt;&gt;"O",IFERROR(--LEFT(OFFSET('Vacation Tracker'!$M35:$Z35,0,EV$4),LEN(OFFSET('Vacation Tracker'!$M35:$Z35,0,EV$4))-1),0)))</f>
        <v>0</v>
      </c>
      <c r="EY32" s="166">
        <f t="array" aca="1" ref="EY32" ca="1">SUM(IF(RIGHT(OFFSET('Vacation Tracker'!$M35:$Z35,0,EV$4))=EY$8,IFERROR(--LEFT(OFFSET('Vacation Tracker'!$M35:$Z35,0,EV$4),LEN(OFFSET('Vacation Tracker'!$M35:$Z35,0,EV$4))-1),0)))</f>
        <v>0</v>
      </c>
      <c r="EZ32" s="165">
        <f ca="1">SUM(OFFSET('Vacation Tracker'!$M35:$Z35,0,EZ$4))</f>
        <v>0</v>
      </c>
      <c r="FA32" s="166">
        <f t="shared" ref="FA32" ca="1" si="1415">EZ32-FB32</f>
        <v>0</v>
      </c>
      <c r="FB32" s="166">
        <f t="array" aca="1" ref="FB32" ca="1">SUM(IF(RIGHT(OFFSET('Vacation Tracker'!$M35:$Z35,0,EZ$4))&lt;&gt;"O",IFERROR(--LEFT(OFFSET('Vacation Tracker'!$M35:$Z35,0,EZ$4),LEN(OFFSET('Vacation Tracker'!$M35:$Z35,0,EZ$4))-1),0)))</f>
        <v>0</v>
      </c>
      <c r="FC32" s="166">
        <f t="array" aca="1" ref="FC32" ca="1">SUM(IF(RIGHT(OFFSET('Vacation Tracker'!$M35:$Z35,0,EZ$4))=FC$8,IFERROR(--LEFT(OFFSET('Vacation Tracker'!$M35:$Z35,0,EZ$4),LEN(OFFSET('Vacation Tracker'!$M35:$Z35,0,EZ$4))-1),0)))</f>
        <v>0</v>
      </c>
      <c r="FD32" s="165">
        <f ca="1">SUM(OFFSET('Vacation Tracker'!$M35:$Z35,0,FD$4))</f>
        <v>0</v>
      </c>
      <c r="FE32" s="166">
        <f t="shared" ref="FE32" ca="1" si="1416">FD32-FF32</f>
        <v>0</v>
      </c>
      <c r="FF32" s="166">
        <f t="array" aca="1" ref="FF32" ca="1">SUM(IF(RIGHT(OFFSET('Vacation Tracker'!$M35:$Z35,0,FD$4))&lt;&gt;"O",IFERROR(--LEFT(OFFSET('Vacation Tracker'!$M35:$Z35,0,FD$4),LEN(OFFSET('Vacation Tracker'!$M35:$Z35,0,FD$4))-1),0)))</f>
        <v>0</v>
      </c>
      <c r="FG32" s="166">
        <f t="array" aca="1" ref="FG32" ca="1">SUM(IF(RIGHT(OFFSET('Vacation Tracker'!$M35:$Z35,0,FD$4))=FG$8,IFERROR(--LEFT(OFFSET('Vacation Tracker'!$M35:$Z35,0,FD$4),LEN(OFFSET('Vacation Tracker'!$M35:$Z35,0,FD$4))-1),0)))</f>
        <v>0</v>
      </c>
      <c r="FH32" s="165">
        <f ca="1">SUM(OFFSET('Vacation Tracker'!$M35:$Z35,0,FH$4))</f>
        <v>0</v>
      </c>
      <c r="FI32" s="166">
        <f t="shared" ref="FI32" ca="1" si="1417">FH32-FJ32</f>
        <v>0</v>
      </c>
      <c r="FJ32" s="166">
        <f t="array" aca="1" ref="FJ32" ca="1">SUM(IF(RIGHT(OFFSET('Vacation Tracker'!$M35:$Z35,0,FH$4))&lt;&gt;"O",IFERROR(--LEFT(OFFSET('Vacation Tracker'!$M35:$Z35,0,FH$4),LEN(OFFSET('Vacation Tracker'!$M35:$Z35,0,FH$4))-1),0)))</f>
        <v>0</v>
      </c>
      <c r="FK32" s="166">
        <f t="array" aca="1" ref="FK32" ca="1">SUM(IF(RIGHT(OFFSET('Vacation Tracker'!$M35:$Z35,0,FH$4))=FK$8,IFERROR(--LEFT(OFFSET('Vacation Tracker'!$M35:$Z35,0,FH$4),LEN(OFFSET('Vacation Tracker'!$M35:$Z35,0,FH$4))-1),0)))</f>
        <v>0</v>
      </c>
      <c r="FL32" s="165">
        <f ca="1">SUM(OFFSET('Vacation Tracker'!$M35:$Z35,0,FL$4))</f>
        <v>0</v>
      </c>
      <c r="FM32" s="166">
        <f t="shared" ref="FM32" ca="1" si="1418">FL32-FN32</f>
        <v>0</v>
      </c>
      <c r="FN32" s="166">
        <f t="array" aca="1" ref="FN32" ca="1">SUM(IF(RIGHT(OFFSET('Vacation Tracker'!$M35:$Z35,0,FL$4))&lt;&gt;"O",IFERROR(--LEFT(OFFSET('Vacation Tracker'!$M35:$Z35,0,FL$4),LEN(OFFSET('Vacation Tracker'!$M35:$Z35,0,FL$4))-1),0)))</f>
        <v>0</v>
      </c>
      <c r="FO32" s="166">
        <f t="array" aca="1" ref="FO32" ca="1">SUM(IF(RIGHT(OFFSET('Vacation Tracker'!$M35:$Z35,0,FL$4))=FO$8,IFERROR(--LEFT(OFFSET('Vacation Tracker'!$M35:$Z35,0,FL$4),LEN(OFFSET('Vacation Tracker'!$M35:$Z35,0,FL$4))-1),0)))</f>
        <v>0</v>
      </c>
      <c r="FP32" s="165">
        <f ca="1">SUM(OFFSET('Vacation Tracker'!$M35:$Z35,0,FP$4))</f>
        <v>0</v>
      </c>
      <c r="FQ32" s="166">
        <f t="shared" ref="FQ32" ca="1" si="1419">FP32-FR32</f>
        <v>0</v>
      </c>
      <c r="FR32" s="166">
        <f t="array" aca="1" ref="FR32" ca="1">SUM(IF(RIGHT(OFFSET('Vacation Tracker'!$M35:$Z35,0,FP$4))&lt;&gt;"O",IFERROR(--LEFT(OFFSET('Vacation Tracker'!$M35:$Z35,0,FP$4),LEN(OFFSET('Vacation Tracker'!$M35:$Z35,0,FP$4))-1),0)))</f>
        <v>0</v>
      </c>
      <c r="FS32" s="166">
        <f t="array" aca="1" ref="FS32" ca="1">SUM(IF(RIGHT(OFFSET('Vacation Tracker'!$M35:$Z35,0,FP$4))=FS$8,IFERROR(--LEFT(OFFSET('Vacation Tracker'!$M35:$Z35,0,FP$4),LEN(OFFSET('Vacation Tracker'!$M35:$Z35,0,FP$4))-1),0)))</f>
        <v>0</v>
      </c>
      <c r="FT32" s="165">
        <f ca="1">SUM(OFFSET('Vacation Tracker'!$M35:$Z35,0,FT$4))</f>
        <v>0</v>
      </c>
      <c r="FU32" s="166">
        <f t="shared" ref="FU32" ca="1" si="1420">FT32-FV32</f>
        <v>0</v>
      </c>
      <c r="FV32" s="166">
        <f t="array" aca="1" ref="FV32" ca="1">SUM(IF(RIGHT(OFFSET('Vacation Tracker'!$M35:$Z35,0,FT$4))&lt;&gt;"O",IFERROR(--LEFT(OFFSET('Vacation Tracker'!$M35:$Z35,0,FT$4),LEN(OFFSET('Vacation Tracker'!$M35:$Z35,0,FT$4))-1),0)))</f>
        <v>0</v>
      </c>
      <c r="FW32" s="166">
        <f t="array" aca="1" ref="FW32" ca="1">SUM(IF(RIGHT(OFFSET('Vacation Tracker'!$M35:$Z35,0,FT$4))=FW$8,IFERROR(--LEFT(OFFSET('Vacation Tracker'!$M35:$Z35,0,FT$4),LEN(OFFSET('Vacation Tracker'!$M35:$Z35,0,FT$4))-1),0)))</f>
        <v>0</v>
      </c>
      <c r="FX32" s="165">
        <f ca="1">SUM(OFFSET('Vacation Tracker'!$M35:$Z35,0,FX$4))</f>
        <v>0</v>
      </c>
      <c r="FY32" s="166">
        <f t="shared" ref="FY32" ca="1" si="1421">FX32-FZ32</f>
        <v>0</v>
      </c>
      <c r="FZ32" s="166">
        <f t="array" aca="1" ref="FZ32" ca="1">SUM(IF(RIGHT(OFFSET('Vacation Tracker'!$M35:$Z35,0,FX$4))&lt;&gt;"O",IFERROR(--LEFT(OFFSET('Vacation Tracker'!$M35:$Z35,0,FX$4),LEN(OFFSET('Vacation Tracker'!$M35:$Z35,0,FX$4))-1),0)))</f>
        <v>0</v>
      </c>
      <c r="GA32" s="166">
        <f t="array" aca="1" ref="GA32" ca="1">SUM(IF(RIGHT(OFFSET('Vacation Tracker'!$M35:$Z35,0,FX$4))=GA$8,IFERROR(--LEFT(OFFSET('Vacation Tracker'!$M35:$Z35,0,FX$4),LEN(OFFSET('Vacation Tracker'!$M35:$Z35,0,FX$4))-1),0)))</f>
        <v>0</v>
      </c>
      <c r="GB32" s="165">
        <f ca="1">SUM(OFFSET('Vacation Tracker'!$M35:$Z35,0,GB$4))</f>
        <v>0</v>
      </c>
      <c r="GC32" s="166">
        <f t="shared" ref="GC32" ca="1" si="1422">GB32-GD32</f>
        <v>0</v>
      </c>
      <c r="GD32" s="166">
        <f t="array" aca="1" ref="GD32" ca="1">SUM(IF(RIGHT(OFFSET('Vacation Tracker'!$M35:$Z35,0,GB$4))&lt;&gt;"O",IFERROR(--LEFT(OFFSET('Vacation Tracker'!$M35:$Z35,0,GB$4),LEN(OFFSET('Vacation Tracker'!$M35:$Z35,0,GB$4))-1),0)))</f>
        <v>0</v>
      </c>
      <c r="GE32" s="166">
        <f t="array" aca="1" ref="GE32" ca="1">SUM(IF(RIGHT(OFFSET('Vacation Tracker'!$M35:$Z35,0,GB$4))=GE$8,IFERROR(--LEFT(OFFSET('Vacation Tracker'!$M35:$Z35,0,GB$4),LEN(OFFSET('Vacation Tracker'!$M35:$Z35,0,GB$4))-1),0)))</f>
        <v>0</v>
      </c>
      <c r="GF32" s="165">
        <f ca="1">SUM(OFFSET('Vacation Tracker'!$M35:$Z35,0,GF$4))</f>
        <v>0</v>
      </c>
      <c r="GG32" s="166">
        <f t="shared" ref="GG32" ca="1" si="1423">GF32-GH32</f>
        <v>0</v>
      </c>
      <c r="GH32" s="166">
        <f t="array" aca="1" ref="GH32" ca="1">SUM(IF(RIGHT(OFFSET('Vacation Tracker'!$M35:$Z35,0,GF$4))&lt;&gt;"O",IFERROR(--LEFT(OFFSET('Vacation Tracker'!$M35:$Z35,0,GF$4),LEN(OFFSET('Vacation Tracker'!$M35:$Z35,0,GF$4))-1),0)))</f>
        <v>0</v>
      </c>
      <c r="GI32" s="166">
        <f t="array" aca="1" ref="GI32" ca="1">SUM(IF(RIGHT(OFFSET('Vacation Tracker'!$M35:$Z35,0,GF$4))=GI$8,IFERROR(--LEFT(OFFSET('Vacation Tracker'!$M35:$Z35,0,GF$4),LEN(OFFSET('Vacation Tracker'!$M35:$Z35,0,GF$4))-1),0)))</f>
        <v>0</v>
      </c>
      <c r="GJ32" s="165">
        <f ca="1">SUM(OFFSET('Vacation Tracker'!$M35:$Z35,0,GJ$4))</f>
        <v>0</v>
      </c>
      <c r="GK32" s="166">
        <f t="shared" ref="GK32" ca="1" si="1424">GJ32-GL32</f>
        <v>0</v>
      </c>
      <c r="GL32" s="166">
        <f t="array" aca="1" ref="GL32" ca="1">SUM(IF(RIGHT(OFFSET('Vacation Tracker'!$M35:$Z35,0,GJ$4))&lt;&gt;"O",IFERROR(--LEFT(OFFSET('Vacation Tracker'!$M35:$Z35,0,GJ$4),LEN(OFFSET('Vacation Tracker'!$M35:$Z35,0,GJ$4))-1),0)))</f>
        <v>0</v>
      </c>
      <c r="GM32" s="166">
        <f t="array" aca="1" ref="GM32" ca="1">SUM(IF(RIGHT(OFFSET('Vacation Tracker'!$M35:$Z35,0,GJ$4))=GM$8,IFERROR(--LEFT(OFFSET('Vacation Tracker'!$M35:$Z35,0,GJ$4),LEN(OFFSET('Vacation Tracker'!$M35:$Z35,0,GJ$4))-1),0)))</f>
        <v>0</v>
      </c>
      <c r="GN32" s="165">
        <f ca="1">SUM(OFFSET('Vacation Tracker'!$M35:$Z35,0,GN$4))</f>
        <v>0</v>
      </c>
      <c r="GO32" s="166">
        <f t="shared" ref="GO32" ca="1" si="1425">GN32-GP32</f>
        <v>0</v>
      </c>
      <c r="GP32" s="166">
        <f t="array" aca="1" ref="GP32" ca="1">SUM(IF(RIGHT(OFFSET('Vacation Tracker'!$M35:$Z35,0,GN$4))&lt;&gt;"O",IFERROR(--LEFT(OFFSET('Vacation Tracker'!$M35:$Z35,0,GN$4),LEN(OFFSET('Vacation Tracker'!$M35:$Z35,0,GN$4))-1),0)))</f>
        <v>0</v>
      </c>
      <c r="GQ32" s="166">
        <f t="array" aca="1" ref="GQ32" ca="1">SUM(IF(RIGHT(OFFSET('Vacation Tracker'!$M35:$Z35,0,GN$4))=GQ$8,IFERROR(--LEFT(OFFSET('Vacation Tracker'!$M35:$Z35,0,GN$4),LEN(OFFSET('Vacation Tracker'!$M35:$Z35,0,GN$4))-1),0)))</f>
        <v>0</v>
      </c>
      <c r="GR32" s="165">
        <f ca="1">SUM(OFFSET('Vacation Tracker'!$M35:$Z35,0,GR$4))</f>
        <v>0</v>
      </c>
      <c r="GS32" s="166">
        <f t="shared" ref="GS32" ca="1" si="1426">GR32-GT32</f>
        <v>0</v>
      </c>
      <c r="GT32" s="166">
        <f t="array" aca="1" ref="GT32" ca="1">SUM(IF(RIGHT(OFFSET('Vacation Tracker'!$M35:$Z35,0,GR$4))&lt;&gt;"O",IFERROR(--LEFT(OFFSET('Vacation Tracker'!$M35:$Z35,0,GR$4),LEN(OFFSET('Vacation Tracker'!$M35:$Z35,0,GR$4))-1),0)))</f>
        <v>0</v>
      </c>
      <c r="GU32" s="166">
        <f t="array" aca="1" ref="GU32" ca="1">SUM(IF(RIGHT(OFFSET('Vacation Tracker'!$M35:$Z35,0,GR$4))=GU$8,IFERROR(--LEFT(OFFSET('Vacation Tracker'!$M35:$Z35,0,GR$4),LEN(OFFSET('Vacation Tracker'!$M35:$Z35,0,GR$4))-1),0)))</f>
        <v>0</v>
      </c>
      <c r="GV32" s="165">
        <f ca="1">SUM(OFFSET('Vacation Tracker'!$M35:$Z35,0,GV$4))</f>
        <v>0</v>
      </c>
      <c r="GW32" s="166">
        <f t="shared" ref="GW32" ca="1" si="1427">GV32-GX32</f>
        <v>0</v>
      </c>
      <c r="GX32" s="166">
        <f t="array" aca="1" ref="GX32" ca="1">SUM(IF(RIGHT(OFFSET('Vacation Tracker'!$M35:$Z35,0,GV$4))&lt;&gt;"O",IFERROR(--LEFT(OFFSET('Vacation Tracker'!$M35:$Z35,0,GV$4),LEN(OFFSET('Vacation Tracker'!$M35:$Z35,0,GV$4))-1),0)))</f>
        <v>0</v>
      </c>
      <c r="GY32" s="166">
        <f t="array" aca="1" ref="GY32" ca="1">SUM(IF(RIGHT(OFFSET('Vacation Tracker'!$M35:$Z35,0,GV$4))=GY$8,IFERROR(--LEFT(OFFSET('Vacation Tracker'!$M35:$Z35,0,GV$4),LEN(OFFSET('Vacation Tracker'!$M35:$Z35,0,GV$4))-1),0)))</f>
        <v>0</v>
      </c>
      <c r="GZ32" s="165">
        <f ca="1">SUM(OFFSET('Vacation Tracker'!$M35:$Z35,0,GZ$4))</f>
        <v>0</v>
      </c>
      <c r="HA32" s="166">
        <f t="shared" ref="HA32" ca="1" si="1428">GZ32-HB32</f>
        <v>0</v>
      </c>
      <c r="HB32" s="166">
        <f t="array" aca="1" ref="HB32" ca="1">SUM(IF(RIGHT(OFFSET('Vacation Tracker'!$M35:$Z35,0,GZ$4))&lt;&gt;"O",IFERROR(--LEFT(OFFSET('Vacation Tracker'!$M35:$Z35,0,GZ$4),LEN(OFFSET('Vacation Tracker'!$M35:$Z35,0,GZ$4))-1),0)))</f>
        <v>0</v>
      </c>
      <c r="HC32" s="166">
        <f t="array" aca="1" ref="HC32" ca="1">SUM(IF(RIGHT(OFFSET('Vacation Tracker'!$M35:$Z35,0,GZ$4))=HC$8,IFERROR(--LEFT(OFFSET('Vacation Tracker'!$M35:$Z35,0,GZ$4),LEN(OFFSET('Vacation Tracker'!$M35:$Z35,0,GZ$4))-1),0)))</f>
        <v>0</v>
      </c>
      <c r="HD32" s="165">
        <f ca="1">SUM(OFFSET('Vacation Tracker'!$M35:$Z35,0,HD$4))</f>
        <v>0</v>
      </c>
      <c r="HE32" s="166">
        <f t="shared" ref="HE32" ca="1" si="1429">HD32-HF32</f>
        <v>0</v>
      </c>
      <c r="HF32" s="166">
        <f t="array" aca="1" ref="HF32" ca="1">SUM(IF(RIGHT(OFFSET('Vacation Tracker'!$M35:$Z35,0,HD$4))&lt;&gt;"O",IFERROR(--LEFT(OFFSET('Vacation Tracker'!$M35:$Z35,0,HD$4),LEN(OFFSET('Vacation Tracker'!$M35:$Z35,0,HD$4))-1),0)))</f>
        <v>0</v>
      </c>
      <c r="HG32" s="166">
        <f t="array" aca="1" ref="HG32" ca="1">SUM(IF(RIGHT(OFFSET('Vacation Tracker'!$M35:$Z35,0,HD$4))=HG$8,IFERROR(--LEFT(OFFSET('Vacation Tracker'!$M35:$Z35,0,HD$4),LEN(OFFSET('Vacation Tracker'!$M35:$Z35,0,HD$4))-1),0)))</f>
        <v>0</v>
      </c>
      <c r="HH32" s="165">
        <f ca="1">SUM(OFFSET('Vacation Tracker'!$M35:$Z35,0,HH$4))</f>
        <v>0</v>
      </c>
      <c r="HI32" s="166">
        <f t="shared" ref="HI32" ca="1" si="1430">HH32-HJ32</f>
        <v>0</v>
      </c>
      <c r="HJ32" s="166">
        <f t="array" aca="1" ref="HJ32" ca="1">SUM(IF(RIGHT(OFFSET('Vacation Tracker'!$M35:$Z35,0,HH$4))&lt;&gt;"O",IFERROR(--LEFT(OFFSET('Vacation Tracker'!$M35:$Z35,0,HH$4),LEN(OFFSET('Vacation Tracker'!$M35:$Z35,0,HH$4))-1),0)))</f>
        <v>0</v>
      </c>
      <c r="HK32" s="166">
        <f t="array" aca="1" ref="HK32" ca="1">SUM(IF(RIGHT(OFFSET('Vacation Tracker'!$M35:$Z35,0,HH$4))=HK$8,IFERROR(--LEFT(OFFSET('Vacation Tracker'!$M35:$Z35,0,HH$4),LEN(OFFSET('Vacation Tracker'!$M35:$Z35,0,HH$4))-1),0)))</f>
        <v>0</v>
      </c>
      <c r="HL32" s="165">
        <f ca="1">SUM(OFFSET('Vacation Tracker'!$M35:$Z35,0,HL$4))</f>
        <v>0</v>
      </c>
      <c r="HM32" s="166">
        <f t="shared" ref="HM32" ca="1" si="1431">HL32-HN32</f>
        <v>0</v>
      </c>
      <c r="HN32" s="166">
        <f t="array" aca="1" ref="HN32" ca="1">SUM(IF(RIGHT(OFFSET('Vacation Tracker'!$M35:$Z35,0,HL$4))&lt;&gt;"O",IFERROR(--LEFT(OFFSET('Vacation Tracker'!$M35:$Z35,0,HL$4),LEN(OFFSET('Vacation Tracker'!$M35:$Z35,0,HL$4))-1),0)))</f>
        <v>0</v>
      </c>
      <c r="HO32" s="166">
        <f t="array" aca="1" ref="HO32" ca="1">SUM(IF(RIGHT(OFFSET('Vacation Tracker'!$M35:$Z35,0,HL$4))=HO$8,IFERROR(--LEFT(OFFSET('Vacation Tracker'!$M35:$Z35,0,HL$4),LEN(OFFSET('Vacation Tracker'!$M35:$Z35,0,HL$4))-1),0)))</f>
        <v>0</v>
      </c>
      <c r="HP32" s="165">
        <f ca="1">SUM(OFFSET('Vacation Tracker'!$M35:$Z35,0,HP$4))</f>
        <v>0</v>
      </c>
      <c r="HQ32" s="166">
        <f t="shared" ref="HQ32" ca="1" si="1432">HP32-HR32</f>
        <v>0</v>
      </c>
      <c r="HR32" s="166">
        <f t="array" aca="1" ref="HR32" ca="1">SUM(IF(RIGHT(OFFSET('Vacation Tracker'!$M35:$Z35,0,HP$4))&lt;&gt;"O",IFERROR(--LEFT(OFFSET('Vacation Tracker'!$M35:$Z35,0,HP$4),LEN(OFFSET('Vacation Tracker'!$M35:$Z35,0,HP$4))-1),0)))</f>
        <v>0</v>
      </c>
      <c r="HS32" s="165">
        <f t="array" aca="1" ref="HS32" ca="1">SUM(IF(RIGHT(OFFSET('Vacation Tracker'!$M35:$Z35,0,HP$4))=HS$8,IFERROR(--LEFT(OFFSET('Vacation Tracker'!$M35:$Z35,0,HP$4),LEN(OFFSET('Vacation Tracker'!$M35:$Z35,0,HP$4))-1),0)))</f>
        <v>0</v>
      </c>
    </row>
    <row r="33" spans="2:227" ht="15" customHeight="1" x14ac:dyDescent="0.3">
      <c r="B33" s="162">
        <f>IF('Vacation Tracker'!B36&lt;&gt;"",'Vacation Tracker'!B36,"")</f>
        <v>25</v>
      </c>
      <c r="C33" s="163" t="str">
        <f>IF('Vacation Tracker'!C36&lt;&gt;"",'Vacation Tracker'!C36,"")</f>
        <v/>
      </c>
      <c r="D33" s="205" t="str">
        <f>IF('Vacation Tracker'!D36&lt;&gt;"",'Vacation Tracker'!D36,"")</f>
        <v/>
      </c>
      <c r="E33" s="205" t="str">
        <f>IF('Vacation Tracker'!E36&lt;&gt;"",'Vacation Tracker'!E36,"")</f>
        <v/>
      </c>
      <c r="F33" s="163" t="str">
        <f>IF('Vacation Tracker'!F36&lt;&gt;"",'Vacation Tracker'!F36,"")</f>
        <v/>
      </c>
      <c r="G33" s="163" t="str">
        <f>IF('Vacation Tracker'!G36&lt;&gt;"",'Vacation Tracker'!G36,"")</f>
        <v/>
      </c>
      <c r="H33" s="164" t="str">
        <f t="shared" si="258"/>
        <v/>
      </c>
      <c r="I33" s="164" t="str">
        <f t="shared" si="258"/>
        <v/>
      </c>
      <c r="J33" s="164" t="str">
        <f t="shared" si="258"/>
        <v/>
      </c>
      <c r="K33" s="164" t="str">
        <f t="shared" si="259"/>
        <v/>
      </c>
      <c r="L33" s="165">
        <f ca="1">SUM(OFFSET('Vacation Tracker'!$M36:$Z36,0,L$4))</f>
        <v>0</v>
      </c>
      <c r="M33" s="166">
        <f t="shared" ca="1" si="204"/>
        <v>0</v>
      </c>
      <c r="N33" s="166">
        <f t="array" aca="1" ref="N33" ca="1">SUM(IF(RIGHT(OFFSET('Vacation Tracker'!$M36:$Z36,0,L$4))&lt;&gt;"O",IFERROR(--LEFT(OFFSET('Vacation Tracker'!$M36:$Z36,0,L$4),LEN(OFFSET('Vacation Tracker'!$M36:$Z36,0,L$4))-1),0)))</f>
        <v>0</v>
      </c>
      <c r="O33" s="166">
        <f t="array" aca="1" ref="O33" ca="1">SUM(IF(RIGHT(OFFSET('Vacation Tracker'!$M36:$Z36,0,L$4))=O$8,IFERROR(--LEFT(OFFSET('Vacation Tracker'!$M36:$Z36,0,L$4),LEN(OFFSET('Vacation Tracker'!$M36:$Z36,0,L$4))-1),0)))</f>
        <v>0</v>
      </c>
      <c r="P33" s="165">
        <f ca="1">SUM(OFFSET('Vacation Tracker'!$M36:$Z36,0,P$4))</f>
        <v>0</v>
      </c>
      <c r="Q33" s="166">
        <f t="shared" ca="1" si="205"/>
        <v>0</v>
      </c>
      <c r="R33" s="166">
        <f t="array" aca="1" ref="R33" ca="1">SUM(IF(RIGHT(OFFSET('Vacation Tracker'!$M36:$Z36,0,P$4))&lt;&gt;"O",IFERROR(--LEFT(OFFSET('Vacation Tracker'!$M36:$Z36,0,P$4),LEN(OFFSET('Vacation Tracker'!$M36:$Z36,0,P$4))-1),0)))</f>
        <v>0</v>
      </c>
      <c r="S33" s="166">
        <f t="array" aca="1" ref="S33" ca="1">SUM(IF(RIGHT(OFFSET('Vacation Tracker'!$M36:$Z36,0,P$4))=S$8,IFERROR(--LEFT(OFFSET('Vacation Tracker'!$M36:$Z36,0,P$4),LEN(OFFSET('Vacation Tracker'!$M36:$Z36,0,P$4))-1),0)))</f>
        <v>0</v>
      </c>
      <c r="T33" s="165">
        <f ca="1">SUM(OFFSET('Vacation Tracker'!$M36:$Z36,0,T$4))</f>
        <v>0</v>
      </c>
      <c r="U33" s="166">
        <f t="shared" ca="1" si="206"/>
        <v>0</v>
      </c>
      <c r="V33" s="166">
        <f t="array" aca="1" ref="V33" ca="1">SUM(IF(RIGHT(OFFSET('Vacation Tracker'!$M36:$Z36,0,T$4))&lt;&gt;"O",IFERROR(--LEFT(OFFSET('Vacation Tracker'!$M36:$Z36,0,T$4),LEN(OFFSET('Vacation Tracker'!$M36:$Z36,0,T$4))-1),0)))</f>
        <v>0</v>
      </c>
      <c r="W33" s="166">
        <f t="array" aca="1" ref="W33" ca="1">SUM(IF(RIGHT(OFFSET('Vacation Tracker'!$M36:$Z36,0,T$4))=W$8,IFERROR(--LEFT(OFFSET('Vacation Tracker'!$M36:$Z36,0,T$4),LEN(OFFSET('Vacation Tracker'!$M36:$Z36,0,T$4))-1),0)))</f>
        <v>0</v>
      </c>
      <c r="X33" s="165">
        <f ca="1">SUM(OFFSET('Vacation Tracker'!$M36:$Z36,0,X$4))</f>
        <v>0</v>
      </c>
      <c r="Y33" s="166">
        <f t="shared" ref="Y33" ca="1" si="1433">X33-Z33</f>
        <v>0</v>
      </c>
      <c r="Z33" s="166">
        <f t="array" aca="1" ref="Z33" ca="1">SUM(IF(RIGHT(OFFSET('Vacation Tracker'!$M36:$Z36,0,X$4))&lt;&gt;"O",IFERROR(--LEFT(OFFSET('Vacation Tracker'!$M36:$Z36,0,X$4),LEN(OFFSET('Vacation Tracker'!$M36:$Z36,0,X$4))-1),0)))</f>
        <v>0</v>
      </c>
      <c r="AA33" s="166">
        <f t="array" aca="1" ref="AA33" ca="1">SUM(IF(RIGHT(OFFSET('Vacation Tracker'!$M36:$Z36,0,X$4))=AA$8,IFERROR(--LEFT(OFFSET('Vacation Tracker'!$M36:$Z36,0,X$4),LEN(OFFSET('Vacation Tracker'!$M36:$Z36,0,X$4))-1),0)))</f>
        <v>0</v>
      </c>
      <c r="AB33" s="165">
        <f ca="1">SUM(OFFSET('Vacation Tracker'!$M36:$Z36,0,AB$4))</f>
        <v>0</v>
      </c>
      <c r="AC33" s="166">
        <f t="shared" ref="AC33" ca="1" si="1434">AB33-AD33</f>
        <v>0</v>
      </c>
      <c r="AD33" s="166">
        <f t="array" aca="1" ref="AD33" ca="1">SUM(IF(RIGHT(OFFSET('Vacation Tracker'!$M36:$Z36,0,AB$4))&lt;&gt;"O",IFERROR(--LEFT(OFFSET('Vacation Tracker'!$M36:$Z36,0,AB$4),LEN(OFFSET('Vacation Tracker'!$M36:$Z36,0,AB$4))-1),0)))</f>
        <v>0</v>
      </c>
      <c r="AE33" s="166">
        <f t="array" aca="1" ref="AE33" ca="1">SUM(IF(RIGHT(OFFSET('Vacation Tracker'!$M36:$Z36,0,AB$4))=AE$8,IFERROR(--LEFT(OFFSET('Vacation Tracker'!$M36:$Z36,0,AB$4),LEN(OFFSET('Vacation Tracker'!$M36:$Z36,0,AB$4))-1),0)))</f>
        <v>0</v>
      </c>
      <c r="AF33" s="165">
        <f ca="1">SUM(OFFSET('Vacation Tracker'!$M36:$Z36,0,AF$4))</f>
        <v>0</v>
      </c>
      <c r="AG33" s="166">
        <f t="shared" ref="AG33" ca="1" si="1435">AF33-AH33</f>
        <v>0</v>
      </c>
      <c r="AH33" s="166">
        <f t="array" aca="1" ref="AH33" ca="1">SUM(IF(RIGHT(OFFSET('Vacation Tracker'!$M36:$Z36,0,AF$4))&lt;&gt;"O",IFERROR(--LEFT(OFFSET('Vacation Tracker'!$M36:$Z36,0,AF$4),LEN(OFFSET('Vacation Tracker'!$M36:$Z36,0,AF$4))-1),0)))</f>
        <v>0</v>
      </c>
      <c r="AI33" s="166">
        <f t="array" aca="1" ref="AI33" ca="1">SUM(IF(RIGHT(OFFSET('Vacation Tracker'!$M36:$Z36,0,AF$4))=AI$8,IFERROR(--LEFT(OFFSET('Vacation Tracker'!$M36:$Z36,0,AF$4),LEN(OFFSET('Vacation Tracker'!$M36:$Z36,0,AF$4))-1),0)))</f>
        <v>0</v>
      </c>
      <c r="AJ33" s="165">
        <f ca="1">SUM(OFFSET('Vacation Tracker'!$M36:$Z36,0,AJ$4))</f>
        <v>0</v>
      </c>
      <c r="AK33" s="166">
        <f t="shared" ref="AK33" ca="1" si="1436">AJ33-AL33</f>
        <v>0</v>
      </c>
      <c r="AL33" s="166">
        <f t="array" aca="1" ref="AL33" ca="1">SUM(IF(RIGHT(OFFSET('Vacation Tracker'!$M36:$Z36,0,AJ$4))&lt;&gt;"O",IFERROR(--LEFT(OFFSET('Vacation Tracker'!$M36:$Z36,0,AJ$4),LEN(OFFSET('Vacation Tracker'!$M36:$Z36,0,AJ$4))-1),0)))</f>
        <v>0</v>
      </c>
      <c r="AM33" s="166">
        <f t="array" aca="1" ref="AM33" ca="1">SUM(IF(RIGHT(OFFSET('Vacation Tracker'!$M36:$Z36,0,AJ$4))=AM$8,IFERROR(--LEFT(OFFSET('Vacation Tracker'!$M36:$Z36,0,AJ$4),LEN(OFFSET('Vacation Tracker'!$M36:$Z36,0,AJ$4))-1),0)))</f>
        <v>0</v>
      </c>
      <c r="AN33" s="165">
        <f ca="1">SUM(OFFSET('Vacation Tracker'!$M36:$Z36,0,AN$4))</f>
        <v>0</v>
      </c>
      <c r="AO33" s="166">
        <f t="shared" ref="AO33" ca="1" si="1437">AN33-AP33</f>
        <v>0</v>
      </c>
      <c r="AP33" s="166">
        <f t="array" aca="1" ref="AP33" ca="1">SUM(IF(RIGHT(OFFSET('Vacation Tracker'!$M36:$Z36,0,AN$4))&lt;&gt;"O",IFERROR(--LEFT(OFFSET('Vacation Tracker'!$M36:$Z36,0,AN$4),LEN(OFFSET('Vacation Tracker'!$M36:$Z36,0,AN$4))-1),0)))</f>
        <v>0</v>
      </c>
      <c r="AQ33" s="166">
        <f t="array" aca="1" ref="AQ33" ca="1">SUM(IF(RIGHT(OFFSET('Vacation Tracker'!$M36:$Z36,0,AN$4))=AQ$8,IFERROR(--LEFT(OFFSET('Vacation Tracker'!$M36:$Z36,0,AN$4),LEN(OFFSET('Vacation Tracker'!$M36:$Z36,0,AN$4))-1),0)))</f>
        <v>0</v>
      </c>
      <c r="AR33" s="165">
        <f ca="1">SUM(OFFSET('Vacation Tracker'!$M36:$Z36,0,AR$4))</f>
        <v>0</v>
      </c>
      <c r="AS33" s="166">
        <f t="shared" ref="AS33" ca="1" si="1438">AR33-AT33</f>
        <v>0</v>
      </c>
      <c r="AT33" s="166">
        <f t="array" aca="1" ref="AT33" ca="1">SUM(IF(RIGHT(OFFSET('Vacation Tracker'!$M36:$Z36,0,AR$4))&lt;&gt;"O",IFERROR(--LEFT(OFFSET('Vacation Tracker'!$M36:$Z36,0,AR$4),LEN(OFFSET('Vacation Tracker'!$M36:$Z36,0,AR$4))-1),0)))</f>
        <v>0</v>
      </c>
      <c r="AU33" s="166">
        <f t="array" aca="1" ref="AU33" ca="1">SUM(IF(RIGHT(OFFSET('Vacation Tracker'!$M36:$Z36,0,AR$4))=AU$8,IFERROR(--LEFT(OFFSET('Vacation Tracker'!$M36:$Z36,0,AR$4),LEN(OFFSET('Vacation Tracker'!$M36:$Z36,0,AR$4))-1),0)))</f>
        <v>0</v>
      </c>
      <c r="AV33" s="165">
        <f ca="1">SUM(OFFSET('Vacation Tracker'!$M36:$Z36,0,AV$4))</f>
        <v>0</v>
      </c>
      <c r="AW33" s="166">
        <f t="shared" ref="AW33" ca="1" si="1439">AV33-AX33</f>
        <v>0</v>
      </c>
      <c r="AX33" s="166">
        <f t="array" aca="1" ref="AX33" ca="1">SUM(IF(RIGHT(OFFSET('Vacation Tracker'!$M36:$Z36,0,AV$4))&lt;&gt;"O",IFERROR(--LEFT(OFFSET('Vacation Tracker'!$M36:$Z36,0,AV$4),LEN(OFFSET('Vacation Tracker'!$M36:$Z36,0,AV$4))-1),0)))</f>
        <v>0</v>
      </c>
      <c r="AY33" s="166">
        <f t="array" aca="1" ref="AY33" ca="1">SUM(IF(RIGHT(OFFSET('Vacation Tracker'!$M36:$Z36,0,AV$4))=AY$8,IFERROR(--LEFT(OFFSET('Vacation Tracker'!$M36:$Z36,0,AV$4),LEN(OFFSET('Vacation Tracker'!$M36:$Z36,0,AV$4))-1),0)))</f>
        <v>0</v>
      </c>
      <c r="AZ33" s="165">
        <f ca="1">SUM(OFFSET('Vacation Tracker'!$M36:$Z36,0,AZ$4))</f>
        <v>0</v>
      </c>
      <c r="BA33" s="166">
        <f t="shared" ref="BA33" ca="1" si="1440">AZ33-BB33</f>
        <v>0</v>
      </c>
      <c r="BB33" s="166">
        <f t="array" aca="1" ref="BB33" ca="1">SUM(IF(RIGHT(OFFSET('Vacation Tracker'!$M36:$Z36,0,AZ$4))&lt;&gt;"O",IFERROR(--LEFT(OFFSET('Vacation Tracker'!$M36:$Z36,0,AZ$4),LEN(OFFSET('Vacation Tracker'!$M36:$Z36,0,AZ$4))-1),0)))</f>
        <v>0</v>
      </c>
      <c r="BC33" s="166">
        <f t="array" aca="1" ref="BC33" ca="1">SUM(IF(RIGHT(OFFSET('Vacation Tracker'!$M36:$Z36,0,AZ$4))=BC$8,IFERROR(--LEFT(OFFSET('Vacation Tracker'!$M36:$Z36,0,AZ$4),LEN(OFFSET('Vacation Tracker'!$M36:$Z36,0,AZ$4))-1),0)))</f>
        <v>0</v>
      </c>
      <c r="BD33" s="165">
        <f ca="1">SUM(OFFSET('Vacation Tracker'!$M36:$Z36,0,BD$4))</f>
        <v>0</v>
      </c>
      <c r="BE33" s="166">
        <f t="shared" ref="BE33" ca="1" si="1441">BD33-BF33</f>
        <v>0</v>
      </c>
      <c r="BF33" s="166">
        <f t="array" aca="1" ref="BF33" ca="1">SUM(IF(RIGHT(OFFSET('Vacation Tracker'!$M36:$Z36,0,BD$4))&lt;&gt;"O",IFERROR(--LEFT(OFFSET('Vacation Tracker'!$M36:$Z36,0,BD$4),LEN(OFFSET('Vacation Tracker'!$M36:$Z36,0,BD$4))-1),0)))</f>
        <v>0</v>
      </c>
      <c r="BG33" s="166">
        <f t="array" aca="1" ref="BG33" ca="1">SUM(IF(RIGHT(OFFSET('Vacation Tracker'!$M36:$Z36,0,BD$4))=BG$8,IFERROR(--LEFT(OFFSET('Vacation Tracker'!$M36:$Z36,0,BD$4),LEN(OFFSET('Vacation Tracker'!$M36:$Z36,0,BD$4))-1),0)))</f>
        <v>0</v>
      </c>
      <c r="BH33" s="165">
        <f ca="1">SUM(OFFSET('Vacation Tracker'!$M36:$Z36,0,BH$4))</f>
        <v>0</v>
      </c>
      <c r="BI33" s="166">
        <f t="shared" ref="BI33" ca="1" si="1442">BH33-BJ33</f>
        <v>0</v>
      </c>
      <c r="BJ33" s="166">
        <f t="array" aca="1" ref="BJ33" ca="1">SUM(IF(RIGHT(OFFSET('Vacation Tracker'!$M36:$Z36,0,BH$4))&lt;&gt;"O",IFERROR(--LEFT(OFFSET('Vacation Tracker'!$M36:$Z36,0,BH$4),LEN(OFFSET('Vacation Tracker'!$M36:$Z36,0,BH$4))-1),0)))</f>
        <v>0</v>
      </c>
      <c r="BK33" s="166">
        <f t="array" aca="1" ref="BK33" ca="1">SUM(IF(RIGHT(OFFSET('Vacation Tracker'!$M36:$Z36,0,BH$4))=BK$8,IFERROR(--LEFT(OFFSET('Vacation Tracker'!$M36:$Z36,0,BH$4),LEN(OFFSET('Vacation Tracker'!$M36:$Z36,0,BH$4))-1),0)))</f>
        <v>0</v>
      </c>
      <c r="BL33" s="165">
        <f ca="1">SUM(OFFSET('Vacation Tracker'!$M36:$Z36,0,BL$4))</f>
        <v>0</v>
      </c>
      <c r="BM33" s="166">
        <f t="shared" ref="BM33" ca="1" si="1443">BL33-BN33</f>
        <v>0</v>
      </c>
      <c r="BN33" s="166">
        <f t="array" aca="1" ref="BN33" ca="1">SUM(IF(RIGHT(OFFSET('Vacation Tracker'!$M36:$Z36,0,BL$4))&lt;&gt;"O",IFERROR(--LEFT(OFFSET('Vacation Tracker'!$M36:$Z36,0,BL$4),LEN(OFFSET('Vacation Tracker'!$M36:$Z36,0,BL$4))-1),0)))</f>
        <v>0</v>
      </c>
      <c r="BO33" s="166">
        <f t="array" aca="1" ref="BO33" ca="1">SUM(IF(RIGHT(OFFSET('Vacation Tracker'!$M36:$Z36,0,BL$4))=BO$8,IFERROR(--LEFT(OFFSET('Vacation Tracker'!$M36:$Z36,0,BL$4),LEN(OFFSET('Vacation Tracker'!$M36:$Z36,0,BL$4))-1),0)))</f>
        <v>0</v>
      </c>
      <c r="BP33" s="165">
        <f ca="1">SUM(OFFSET('Vacation Tracker'!$M36:$Z36,0,BP$4))</f>
        <v>0</v>
      </c>
      <c r="BQ33" s="166">
        <f t="shared" ref="BQ33" ca="1" si="1444">BP33-BR33</f>
        <v>0</v>
      </c>
      <c r="BR33" s="166">
        <f t="array" aca="1" ref="BR33" ca="1">SUM(IF(RIGHT(OFFSET('Vacation Tracker'!$M36:$Z36,0,BP$4))&lt;&gt;"O",IFERROR(--LEFT(OFFSET('Vacation Tracker'!$M36:$Z36,0,BP$4),LEN(OFFSET('Vacation Tracker'!$M36:$Z36,0,BP$4))-1),0)))</f>
        <v>0</v>
      </c>
      <c r="BS33" s="166">
        <f t="array" aca="1" ref="BS33" ca="1">SUM(IF(RIGHT(OFFSET('Vacation Tracker'!$M36:$Z36,0,BP$4))=BS$8,IFERROR(--LEFT(OFFSET('Vacation Tracker'!$M36:$Z36,0,BP$4),LEN(OFFSET('Vacation Tracker'!$M36:$Z36,0,BP$4))-1),0)))</f>
        <v>0</v>
      </c>
      <c r="BT33" s="165">
        <f ca="1">SUM(OFFSET('Vacation Tracker'!$M36:$Z36,0,BT$4))</f>
        <v>0</v>
      </c>
      <c r="BU33" s="166">
        <f t="shared" ref="BU33" ca="1" si="1445">BT33-BV33</f>
        <v>0</v>
      </c>
      <c r="BV33" s="166">
        <f t="array" aca="1" ref="BV33" ca="1">SUM(IF(RIGHT(OFFSET('Vacation Tracker'!$M36:$Z36,0,BT$4))&lt;&gt;"O",IFERROR(--LEFT(OFFSET('Vacation Tracker'!$M36:$Z36,0,BT$4),LEN(OFFSET('Vacation Tracker'!$M36:$Z36,0,BT$4))-1),0)))</f>
        <v>0</v>
      </c>
      <c r="BW33" s="166">
        <f t="array" aca="1" ref="BW33" ca="1">SUM(IF(RIGHT(OFFSET('Vacation Tracker'!$M36:$Z36,0,BT$4))=BW$8,IFERROR(--LEFT(OFFSET('Vacation Tracker'!$M36:$Z36,0,BT$4),LEN(OFFSET('Vacation Tracker'!$M36:$Z36,0,BT$4))-1),0)))</f>
        <v>0</v>
      </c>
      <c r="BX33" s="165">
        <f ca="1">SUM(OFFSET('Vacation Tracker'!$M36:$Z36,0,BX$4))</f>
        <v>0</v>
      </c>
      <c r="BY33" s="166">
        <f t="shared" ref="BY33" ca="1" si="1446">BX33-BZ33</f>
        <v>0</v>
      </c>
      <c r="BZ33" s="166">
        <f t="array" aca="1" ref="BZ33" ca="1">SUM(IF(RIGHT(OFFSET('Vacation Tracker'!$M36:$Z36,0,BX$4))&lt;&gt;"O",IFERROR(--LEFT(OFFSET('Vacation Tracker'!$M36:$Z36,0,BX$4),LEN(OFFSET('Vacation Tracker'!$M36:$Z36,0,BX$4))-1),0)))</f>
        <v>0</v>
      </c>
      <c r="CA33" s="166">
        <f t="array" aca="1" ref="CA33" ca="1">SUM(IF(RIGHT(OFFSET('Vacation Tracker'!$M36:$Z36,0,BX$4))=CA$8,IFERROR(--LEFT(OFFSET('Vacation Tracker'!$M36:$Z36,0,BX$4),LEN(OFFSET('Vacation Tracker'!$M36:$Z36,0,BX$4))-1),0)))</f>
        <v>0</v>
      </c>
      <c r="CB33" s="165">
        <f ca="1">SUM(OFFSET('Vacation Tracker'!$M36:$Z36,0,CB$4))</f>
        <v>0</v>
      </c>
      <c r="CC33" s="166">
        <f t="shared" ref="CC33" ca="1" si="1447">CB33-CD33</f>
        <v>0</v>
      </c>
      <c r="CD33" s="166">
        <f t="array" aca="1" ref="CD33" ca="1">SUM(IF(RIGHT(OFFSET('Vacation Tracker'!$M36:$Z36,0,CB$4))&lt;&gt;"O",IFERROR(--LEFT(OFFSET('Vacation Tracker'!$M36:$Z36,0,CB$4),LEN(OFFSET('Vacation Tracker'!$M36:$Z36,0,CB$4))-1),0)))</f>
        <v>0</v>
      </c>
      <c r="CE33" s="166">
        <f t="array" aca="1" ref="CE33" ca="1">SUM(IF(RIGHT(OFFSET('Vacation Tracker'!$M36:$Z36,0,CB$4))=CE$8,IFERROR(--LEFT(OFFSET('Vacation Tracker'!$M36:$Z36,0,CB$4),LEN(OFFSET('Vacation Tracker'!$M36:$Z36,0,CB$4))-1),0)))</f>
        <v>0</v>
      </c>
      <c r="CF33" s="165">
        <f ca="1">SUM(OFFSET('Vacation Tracker'!$M36:$Z36,0,CF$4))</f>
        <v>0</v>
      </c>
      <c r="CG33" s="166">
        <f t="shared" ref="CG33" ca="1" si="1448">CF33-CH33</f>
        <v>0</v>
      </c>
      <c r="CH33" s="166">
        <f t="array" aca="1" ref="CH33" ca="1">SUM(IF(RIGHT(OFFSET('Vacation Tracker'!$M36:$Z36,0,CF$4))&lt;&gt;"O",IFERROR(--LEFT(OFFSET('Vacation Tracker'!$M36:$Z36,0,CF$4),LEN(OFFSET('Vacation Tracker'!$M36:$Z36,0,CF$4))-1),0)))</f>
        <v>0</v>
      </c>
      <c r="CI33" s="166">
        <f t="array" aca="1" ref="CI33" ca="1">SUM(IF(RIGHT(OFFSET('Vacation Tracker'!$M36:$Z36,0,CF$4))=CI$8,IFERROR(--LEFT(OFFSET('Vacation Tracker'!$M36:$Z36,0,CF$4),LEN(OFFSET('Vacation Tracker'!$M36:$Z36,0,CF$4))-1),0)))</f>
        <v>0</v>
      </c>
      <c r="CJ33" s="165">
        <f ca="1">SUM(OFFSET('Vacation Tracker'!$M36:$Z36,0,CJ$4))</f>
        <v>0</v>
      </c>
      <c r="CK33" s="166">
        <f t="shared" ref="CK33" ca="1" si="1449">CJ33-CL33</f>
        <v>0</v>
      </c>
      <c r="CL33" s="166">
        <f t="array" aca="1" ref="CL33" ca="1">SUM(IF(RIGHT(OFFSET('Vacation Tracker'!$M36:$Z36,0,CJ$4))&lt;&gt;"O",IFERROR(--LEFT(OFFSET('Vacation Tracker'!$M36:$Z36,0,CJ$4),LEN(OFFSET('Vacation Tracker'!$M36:$Z36,0,CJ$4))-1),0)))</f>
        <v>0</v>
      </c>
      <c r="CM33" s="166">
        <f t="array" aca="1" ref="CM33" ca="1">SUM(IF(RIGHT(OFFSET('Vacation Tracker'!$M36:$Z36,0,CJ$4))=CM$8,IFERROR(--LEFT(OFFSET('Vacation Tracker'!$M36:$Z36,0,CJ$4),LEN(OFFSET('Vacation Tracker'!$M36:$Z36,0,CJ$4))-1),0)))</f>
        <v>0</v>
      </c>
      <c r="CN33" s="165">
        <f ca="1">SUM(OFFSET('Vacation Tracker'!$M36:$Z36,0,CN$4))</f>
        <v>0</v>
      </c>
      <c r="CO33" s="166">
        <f t="shared" ref="CO33" ca="1" si="1450">CN33-CP33</f>
        <v>0</v>
      </c>
      <c r="CP33" s="166">
        <f t="array" aca="1" ref="CP33" ca="1">SUM(IF(RIGHT(OFFSET('Vacation Tracker'!$M36:$Z36,0,CN$4))&lt;&gt;"O",IFERROR(--LEFT(OFFSET('Vacation Tracker'!$M36:$Z36,0,CN$4),LEN(OFFSET('Vacation Tracker'!$M36:$Z36,0,CN$4))-1),0)))</f>
        <v>0</v>
      </c>
      <c r="CQ33" s="166">
        <f t="array" aca="1" ref="CQ33" ca="1">SUM(IF(RIGHT(OFFSET('Vacation Tracker'!$M36:$Z36,0,CN$4))=CQ$8,IFERROR(--LEFT(OFFSET('Vacation Tracker'!$M36:$Z36,0,CN$4),LEN(OFFSET('Vacation Tracker'!$M36:$Z36,0,CN$4))-1),0)))</f>
        <v>0</v>
      </c>
      <c r="CR33" s="165">
        <f ca="1">SUM(OFFSET('Vacation Tracker'!$M36:$Z36,0,CR$4))</f>
        <v>0</v>
      </c>
      <c r="CS33" s="166">
        <f t="shared" ref="CS33" ca="1" si="1451">CR33-CT33</f>
        <v>0</v>
      </c>
      <c r="CT33" s="166">
        <f t="array" aca="1" ref="CT33" ca="1">SUM(IF(RIGHT(OFFSET('Vacation Tracker'!$M36:$Z36,0,CR$4))&lt;&gt;"O",IFERROR(--LEFT(OFFSET('Vacation Tracker'!$M36:$Z36,0,CR$4),LEN(OFFSET('Vacation Tracker'!$M36:$Z36,0,CR$4))-1),0)))</f>
        <v>0</v>
      </c>
      <c r="CU33" s="166">
        <f t="array" aca="1" ref="CU33" ca="1">SUM(IF(RIGHT(OFFSET('Vacation Tracker'!$M36:$Z36,0,CR$4))=CU$8,IFERROR(--LEFT(OFFSET('Vacation Tracker'!$M36:$Z36,0,CR$4),LEN(OFFSET('Vacation Tracker'!$M36:$Z36,0,CR$4))-1),0)))</f>
        <v>0</v>
      </c>
      <c r="CV33" s="165">
        <f ca="1">SUM(OFFSET('Vacation Tracker'!$M36:$Z36,0,CV$4))</f>
        <v>0</v>
      </c>
      <c r="CW33" s="166">
        <f t="shared" ref="CW33" ca="1" si="1452">CV33-CX33</f>
        <v>0</v>
      </c>
      <c r="CX33" s="166">
        <f t="array" aca="1" ref="CX33" ca="1">SUM(IF(RIGHT(OFFSET('Vacation Tracker'!$M36:$Z36,0,CV$4))&lt;&gt;"O",IFERROR(--LEFT(OFFSET('Vacation Tracker'!$M36:$Z36,0,CV$4),LEN(OFFSET('Vacation Tracker'!$M36:$Z36,0,CV$4))-1),0)))</f>
        <v>0</v>
      </c>
      <c r="CY33" s="166">
        <f t="array" aca="1" ref="CY33" ca="1">SUM(IF(RIGHT(OFFSET('Vacation Tracker'!$M36:$Z36,0,CV$4))=CY$8,IFERROR(--LEFT(OFFSET('Vacation Tracker'!$M36:$Z36,0,CV$4),LEN(OFFSET('Vacation Tracker'!$M36:$Z36,0,CV$4))-1),0)))</f>
        <v>0</v>
      </c>
      <c r="CZ33" s="165">
        <f ca="1">SUM(OFFSET('Vacation Tracker'!$M36:$Z36,0,CZ$4))</f>
        <v>0</v>
      </c>
      <c r="DA33" s="166">
        <f t="shared" ref="DA33" ca="1" si="1453">CZ33-DB33</f>
        <v>0</v>
      </c>
      <c r="DB33" s="166">
        <f t="array" aca="1" ref="DB33" ca="1">SUM(IF(RIGHT(OFFSET('Vacation Tracker'!$M36:$Z36,0,CZ$4))&lt;&gt;"O",IFERROR(--LEFT(OFFSET('Vacation Tracker'!$M36:$Z36,0,CZ$4),LEN(OFFSET('Vacation Tracker'!$M36:$Z36,0,CZ$4))-1),0)))</f>
        <v>0</v>
      </c>
      <c r="DC33" s="166">
        <f t="array" aca="1" ref="DC33" ca="1">SUM(IF(RIGHT(OFFSET('Vacation Tracker'!$M36:$Z36,0,CZ$4))=DC$8,IFERROR(--LEFT(OFFSET('Vacation Tracker'!$M36:$Z36,0,CZ$4),LEN(OFFSET('Vacation Tracker'!$M36:$Z36,0,CZ$4))-1),0)))</f>
        <v>0</v>
      </c>
      <c r="DD33" s="165">
        <f ca="1">SUM(OFFSET('Vacation Tracker'!$M36:$Z36,0,DD$4))</f>
        <v>0</v>
      </c>
      <c r="DE33" s="166">
        <f t="shared" ref="DE33" ca="1" si="1454">DD33-DF33</f>
        <v>0</v>
      </c>
      <c r="DF33" s="166">
        <f t="array" aca="1" ref="DF33" ca="1">SUM(IF(RIGHT(OFFSET('Vacation Tracker'!$M36:$Z36,0,DD$4))&lt;&gt;"O",IFERROR(--LEFT(OFFSET('Vacation Tracker'!$M36:$Z36,0,DD$4),LEN(OFFSET('Vacation Tracker'!$M36:$Z36,0,DD$4))-1),0)))</f>
        <v>0</v>
      </c>
      <c r="DG33" s="166">
        <f t="array" aca="1" ref="DG33" ca="1">SUM(IF(RIGHT(OFFSET('Vacation Tracker'!$M36:$Z36,0,DD$4))=DG$8,IFERROR(--LEFT(OFFSET('Vacation Tracker'!$M36:$Z36,0,DD$4),LEN(OFFSET('Vacation Tracker'!$M36:$Z36,0,DD$4))-1),0)))</f>
        <v>0</v>
      </c>
      <c r="DH33" s="165">
        <f ca="1">SUM(OFFSET('Vacation Tracker'!$M36:$Z36,0,DH$4))</f>
        <v>0</v>
      </c>
      <c r="DI33" s="166">
        <f t="shared" ref="DI33" ca="1" si="1455">DH33-DJ33</f>
        <v>0</v>
      </c>
      <c r="DJ33" s="166">
        <f t="array" aca="1" ref="DJ33" ca="1">SUM(IF(RIGHT(OFFSET('Vacation Tracker'!$M36:$Z36,0,DH$4))&lt;&gt;"O",IFERROR(--LEFT(OFFSET('Vacation Tracker'!$M36:$Z36,0,DH$4),LEN(OFFSET('Vacation Tracker'!$M36:$Z36,0,DH$4))-1),0)))</f>
        <v>0</v>
      </c>
      <c r="DK33" s="166">
        <f t="array" aca="1" ref="DK33" ca="1">SUM(IF(RIGHT(OFFSET('Vacation Tracker'!$M36:$Z36,0,DH$4))=DK$8,IFERROR(--LEFT(OFFSET('Vacation Tracker'!$M36:$Z36,0,DH$4),LEN(OFFSET('Vacation Tracker'!$M36:$Z36,0,DH$4))-1),0)))</f>
        <v>0</v>
      </c>
      <c r="DL33" s="165">
        <f ca="1">SUM(OFFSET('Vacation Tracker'!$M36:$Z36,0,DL$4))</f>
        <v>0</v>
      </c>
      <c r="DM33" s="166">
        <f t="shared" ref="DM33" ca="1" si="1456">DL33-DN33</f>
        <v>0</v>
      </c>
      <c r="DN33" s="166">
        <f t="array" aca="1" ref="DN33" ca="1">SUM(IF(RIGHT(OFFSET('Vacation Tracker'!$M36:$Z36,0,DL$4))&lt;&gt;"O",IFERROR(--LEFT(OFFSET('Vacation Tracker'!$M36:$Z36,0,DL$4),LEN(OFFSET('Vacation Tracker'!$M36:$Z36,0,DL$4))-1),0)))</f>
        <v>0</v>
      </c>
      <c r="DO33" s="166">
        <f t="array" aca="1" ref="DO33" ca="1">SUM(IF(RIGHT(OFFSET('Vacation Tracker'!$M36:$Z36,0,DL$4))=DO$8,IFERROR(--LEFT(OFFSET('Vacation Tracker'!$M36:$Z36,0,DL$4),LEN(OFFSET('Vacation Tracker'!$M36:$Z36,0,DL$4))-1),0)))</f>
        <v>0</v>
      </c>
      <c r="DP33" s="165">
        <f ca="1">SUM(OFFSET('Vacation Tracker'!$M36:$Z36,0,DP$4))</f>
        <v>0</v>
      </c>
      <c r="DQ33" s="166">
        <f t="shared" ref="DQ33" ca="1" si="1457">DP33-DR33</f>
        <v>0</v>
      </c>
      <c r="DR33" s="166">
        <f t="array" aca="1" ref="DR33" ca="1">SUM(IF(RIGHT(OFFSET('Vacation Tracker'!$M36:$Z36,0,DP$4))&lt;&gt;"O",IFERROR(--LEFT(OFFSET('Vacation Tracker'!$M36:$Z36,0,DP$4),LEN(OFFSET('Vacation Tracker'!$M36:$Z36,0,DP$4))-1),0)))</f>
        <v>0</v>
      </c>
      <c r="DS33" s="166">
        <f t="array" aca="1" ref="DS33" ca="1">SUM(IF(RIGHT(OFFSET('Vacation Tracker'!$M36:$Z36,0,DP$4))=DS$8,IFERROR(--LEFT(OFFSET('Vacation Tracker'!$M36:$Z36,0,DP$4),LEN(OFFSET('Vacation Tracker'!$M36:$Z36,0,DP$4))-1),0)))</f>
        <v>0</v>
      </c>
      <c r="DT33" s="165">
        <f ca="1">SUM(OFFSET('Vacation Tracker'!$M36:$Z36,0,DT$4))</f>
        <v>0</v>
      </c>
      <c r="DU33" s="166">
        <f t="shared" ref="DU33" ca="1" si="1458">DT33-DV33</f>
        <v>0</v>
      </c>
      <c r="DV33" s="166">
        <f t="array" aca="1" ref="DV33" ca="1">SUM(IF(RIGHT(OFFSET('Vacation Tracker'!$M36:$Z36,0,DT$4))&lt;&gt;"O",IFERROR(--LEFT(OFFSET('Vacation Tracker'!$M36:$Z36,0,DT$4),LEN(OFFSET('Vacation Tracker'!$M36:$Z36,0,DT$4))-1),0)))</f>
        <v>0</v>
      </c>
      <c r="DW33" s="166">
        <f t="array" aca="1" ref="DW33" ca="1">SUM(IF(RIGHT(OFFSET('Vacation Tracker'!$M36:$Z36,0,DT$4))=DW$8,IFERROR(--LEFT(OFFSET('Vacation Tracker'!$M36:$Z36,0,DT$4),LEN(OFFSET('Vacation Tracker'!$M36:$Z36,0,DT$4))-1),0)))</f>
        <v>0</v>
      </c>
      <c r="DX33" s="165">
        <f ca="1">SUM(OFFSET('Vacation Tracker'!$M36:$Z36,0,DX$4))</f>
        <v>0</v>
      </c>
      <c r="DY33" s="166">
        <f t="shared" ref="DY33" ca="1" si="1459">DX33-DZ33</f>
        <v>0</v>
      </c>
      <c r="DZ33" s="166">
        <f t="array" aca="1" ref="DZ33" ca="1">SUM(IF(RIGHT(OFFSET('Vacation Tracker'!$M36:$Z36,0,DX$4))&lt;&gt;"O",IFERROR(--LEFT(OFFSET('Vacation Tracker'!$M36:$Z36,0,DX$4),LEN(OFFSET('Vacation Tracker'!$M36:$Z36,0,DX$4))-1),0)))</f>
        <v>0</v>
      </c>
      <c r="EA33" s="166">
        <f t="array" aca="1" ref="EA33" ca="1">SUM(IF(RIGHT(OFFSET('Vacation Tracker'!$M36:$Z36,0,DX$4))=EA$8,IFERROR(--LEFT(OFFSET('Vacation Tracker'!$M36:$Z36,0,DX$4),LEN(OFFSET('Vacation Tracker'!$M36:$Z36,0,DX$4))-1),0)))</f>
        <v>0</v>
      </c>
      <c r="EB33" s="165">
        <f ca="1">SUM(OFFSET('Vacation Tracker'!$M36:$Z36,0,EB$4))</f>
        <v>0</v>
      </c>
      <c r="EC33" s="166">
        <f t="shared" ref="EC33" ca="1" si="1460">EB33-ED33</f>
        <v>0</v>
      </c>
      <c r="ED33" s="166">
        <f t="array" aca="1" ref="ED33" ca="1">SUM(IF(RIGHT(OFFSET('Vacation Tracker'!$M36:$Z36,0,EB$4))&lt;&gt;"O",IFERROR(--LEFT(OFFSET('Vacation Tracker'!$M36:$Z36,0,EB$4),LEN(OFFSET('Vacation Tracker'!$M36:$Z36,0,EB$4))-1),0)))</f>
        <v>0</v>
      </c>
      <c r="EE33" s="166">
        <f t="array" aca="1" ref="EE33" ca="1">SUM(IF(RIGHT(OFFSET('Vacation Tracker'!$M36:$Z36,0,EB$4))=EE$8,IFERROR(--LEFT(OFFSET('Vacation Tracker'!$M36:$Z36,0,EB$4),LEN(OFFSET('Vacation Tracker'!$M36:$Z36,0,EB$4))-1),0)))</f>
        <v>0</v>
      </c>
      <c r="EF33" s="165">
        <f ca="1">SUM(OFFSET('Vacation Tracker'!$M36:$Z36,0,EF$4))</f>
        <v>0</v>
      </c>
      <c r="EG33" s="166">
        <f t="shared" ref="EG33" ca="1" si="1461">EF33-EH33</f>
        <v>0</v>
      </c>
      <c r="EH33" s="166">
        <f t="array" aca="1" ref="EH33" ca="1">SUM(IF(RIGHT(OFFSET('Vacation Tracker'!$M36:$Z36,0,EF$4))&lt;&gt;"O",IFERROR(--LEFT(OFFSET('Vacation Tracker'!$M36:$Z36,0,EF$4),LEN(OFFSET('Vacation Tracker'!$M36:$Z36,0,EF$4))-1),0)))</f>
        <v>0</v>
      </c>
      <c r="EI33" s="166">
        <f t="array" aca="1" ref="EI33" ca="1">SUM(IF(RIGHT(OFFSET('Vacation Tracker'!$M36:$Z36,0,EF$4))=EI$8,IFERROR(--LEFT(OFFSET('Vacation Tracker'!$M36:$Z36,0,EF$4),LEN(OFFSET('Vacation Tracker'!$M36:$Z36,0,EF$4))-1),0)))</f>
        <v>0</v>
      </c>
      <c r="EJ33" s="165">
        <f ca="1">SUM(OFFSET('Vacation Tracker'!$M36:$Z36,0,EJ$4))</f>
        <v>0</v>
      </c>
      <c r="EK33" s="166">
        <f t="shared" ref="EK33" ca="1" si="1462">EJ33-EL33</f>
        <v>0</v>
      </c>
      <c r="EL33" s="166">
        <f t="array" aca="1" ref="EL33" ca="1">SUM(IF(RIGHT(OFFSET('Vacation Tracker'!$M36:$Z36,0,EJ$4))&lt;&gt;"O",IFERROR(--LEFT(OFFSET('Vacation Tracker'!$M36:$Z36,0,EJ$4),LEN(OFFSET('Vacation Tracker'!$M36:$Z36,0,EJ$4))-1),0)))</f>
        <v>0</v>
      </c>
      <c r="EM33" s="166">
        <f t="array" aca="1" ref="EM33" ca="1">SUM(IF(RIGHT(OFFSET('Vacation Tracker'!$M36:$Z36,0,EJ$4))=EM$8,IFERROR(--LEFT(OFFSET('Vacation Tracker'!$M36:$Z36,0,EJ$4),LEN(OFFSET('Vacation Tracker'!$M36:$Z36,0,EJ$4))-1),0)))</f>
        <v>0</v>
      </c>
      <c r="EN33" s="165">
        <f ca="1">SUM(OFFSET('Vacation Tracker'!$M36:$Z36,0,EN$4))</f>
        <v>0</v>
      </c>
      <c r="EO33" s="166">
        <f t="shared" ref="EO33" ca="1" si="1463">EN33-EP33</f>
        <v>0</v>
      </c>
      <c r="EP33" s="166">
        <f t="array" aca="1" ref="EP33" ca="1">SUM(IF(RIGHT(OFFSET('Vacation Tracker'!$M36:$Z36,0,EN$4))&lt;&gt;"O",IFERROR(--LEFT(OFFSET('Vacation Tracker'!$M36:$Z36,0,EN$4),LEN(OFFSET('Vacation Tracker'!$M36:$Z36,0,EN$4))-1),0)))</f>
        <v>0</v>
      </c>
      <c r="EQ33" s="166">
        <f t="array" aca="1" ref="EQ33" ca="1">SUM(IF(RIGHT(OFFSET('Vacation Tracker'!$M36:$Z36,0,EN$4))=EQ$8,IFERROR(--LEFT(OFFSET('Vacation Tracker'!$M36:$Z36,0,EN$4),LEN(OFFSET('Vacation Tracker'!$M36:$Z36,0,EN$4))-1),0)))</f>
        <v>0</v>
      </c>
      <c r="ER33" s="165">
        <f ca="1">SUM(OFFSET('Vacation Tracker'!$M36:$Z36,0,ER$4))</f>
        <v>0</v>
      </c>
      <c r="ES33" s="166">
        <f t="shared" ref="ES33" ca="1" si="1464">ER33-ET33</f>
        <v>0</v>
      </c>
      <c r="ET33" s="166">
        <f t="array" aca="1" ref="ET33" ca="1">SUM(IF(RIGHT(OFFSET('Vacation Tracker'!$M36:$Z36,0,ER$4))&lt;&gt;"O",IFERROR(--LEFT(OFFSET('Vacation Tracker'!$M36:$Z36,0,ER$4),LEN(OFFSET('Vacation Tracker'!$M36:$Z36,0,ER$4))-1),0)))</f>
        <v>0</v>
      </c>
      <c r="EU33" s="166">
        <f t="array" aca="1" ref="EU33" ca="1">SUM(IF(RIGHT(OFFSET('Vacation Tracker'!$M36:$Z36,0,ER$4))=EU$8,IFERROR(--LEFT(OFFSET('Vacation Tracker'!$M36:$Z36,0,ER$4),LEN(OFFSET('Vacation Tracker'!$M36:$Z36,0,ER$4))-1),0)))</f>
        <v>0</v>
      </c>
      <c r="EV33" s="165">
        <f ca="1">SUM(OFFSET('Vacation Tracker'!$M36:$Z36,0,EV$4))</f>
        <v>0</v>
      </c>
      <c r="EW33" s="166">
        <f t="shared" ref="EW33" ca="1" si="1465">EV33-EX33</f>
        <v>0</v>
      </c>
      <c r="EX33" s="166">
        <f t="array" aca="1" ref="EX33" ca="1">SUM(IF(RIGHT(OFFSET('Vacation Tracker'!$M36:$Z36,0,EV$4))&lt;&gt;"O",IFERROR(--LEFT(OFFSET('Vacation Tracker'!$M36:$Z36,0,EV$4),LEN(OFFSET('Vacation Tracker'!$M36:$Z36,0,EV$4))-1),0)))</f>
        <v>0</v>
      </c>
      <c r="EY33" s="166">
        <f t="array" aca="1" ref="EY33" ca="1">SUM(IF(RIGHT(OFFSET('Vacation Tracker'!$M36:$Z36,0,EV$4))=EY$8,IFERROR(--LEFT(OFFSET('Vacation Tracker'!$M36:$Z36,0,EV$4),LEN(OFFSET('Vacation Tracker'!$M36:$Z36,0,EV$4))-1),0)))</f>
        <v>0</v>
      </c>
      <c r="EZ33" s="165">
        <f ca="1">SUM(OFFSET('Vacation Tracker'!$M36:$Z36,0,EZ$4))</f>
        <v>0</v>
      </c>
      <c r="FA33" s="166">
        <f t="shared" ref="FA33" ca="1" si="1466">EZ33-FB33</f>
        <v>0</v>
      </c>
      <c r="FB33" s="166">
        <f t="array" aca="1" ref="FB33" ca="1">SUM(IF(RIGHT(OFFSET('Vacation Tracker'!$M36:$Z36,0,EZ$4))&lt;&gt;"O",IFERROR(--LEFT(OFFSET('Vacation Tracker'!$M36:$Z36,0,EZ$4),LEN(OFFSET('Vacation Tracker'!$M36:$Z36,0,EZ$4))-1),0)))</f>
        <v>0</v>
      </c>
      <c r="FC33" s="166">
        <f t="array" aca="1" ref="FC33" ca="1">SUM(IF(RIGHT(OFFSET('Vacation Tracker'!$M36:$Z36,0,EZ$4))=FC$8,IFERROR(--LEFT(OFFSET('Vacation Tracker'!$M36:$Z36,0,EZ$4),LEN(OFFSET('Vacation Tracker'!$M36:$Z36,0,EZ$4))-1),0)))</f>
        <v>0</v>
      </c>
      <c r="FD33" s="165">
        <f ca="1">SUM(OFFSET('Vacation Tracker'!$M36:$Z36,0,FD$4))</f>
        <v>0</v>
      </c>
      <c r="FE33" s="166">
        <f t="shared" ref="FE33" ca="1" si="1467">FD33-FF33</f>
        <v>0</v>
      </c>
      <c r="FF33" s="166">
        <f t="array" aca="1" ref="FF33" ca="1">SUM(IF(RIGHT(OFFSET('Vacation Tracker'!$M36:$Z36,0,FD$4))&lt;&gt;"O",IFERROR(--LEFT(OFFSET('Vacation Tracker'!$M36:$Z36,0,FD$4),LEN(OFFSET('Vacation Tracker'!$M36:$Z36,0,FD$4))-1),0)))</f>
        <v>0</v>
      </c>
      <c r="FG33" s="166">
        <f t="array" aca="1" ref="FG33" ca="1">SUM(IF(RIGHT(OFFSET('Vacation Tracker'!$M36:$Z36,0,FD$4))=FG$8,IFERROR(--LEFT(OFFSET('Vacation Tracker'!$M36:$Z36,0,FD$4),LEN(OFFSET('Vacation Tracker'!$M36:$Z36,0,FD$4))-1),0)))</f>
        <v>0</v>
      </c>
      <c r="FH33" s="165">
        <f ca="1">SUM(OFFSET('Vacation Tracker'!$M36:$Z36,0,FH$4))</f>
        <v>0</v>
      </c>
      <c r="FI33" s="166">
        <f t="shared" ref="FI33" ca="1" si="1468">FH33-FJ33</f>
        <v>0</v>
      </c>
      <c r="FJ33" s="166">
        <f t="array" aca="1" ref="FJ33" ca="1">SUM(IF(RIGHT(OFFSET('Vacation Tracker'!$M36:$Z36,0,FH$4))&lt;&gt;"O",IFERROR(--LEFT(OFFSET('Vacation Tracker'!$M36:$Z36,0,FH$4),LEN(OFFSET('Vacation Tracker'!$M36:$Z36,0,FH$4))-1),0)))</f>
        <v>0</v>
      </c>
      <c r="FK33" s="166">
        <f t="array" aca="1" ref="FK33" ca="1">SUM(IF(RIGHT(OFFSET('Vacation Tracker'!$M36:$Z36,0,FH$4))=FK$8,IFERROR(--LEFT(OFFSET('Vacation Tracker'!$M36:$Z36,0,FH$4),LEN(OFFSET('Vacation Tracker'!$M36:$Z36,0,FH$4))-1),0)))</f>
        <v>0</v>
      </c>
      <c r="FL33" s="165">
        <f ca="1">SUM(OFFSET('Vacation Tracker'!$M36:$Z36,0,FL$4))</f>
        <v>0</v>
      </c>
      <c r="FM33" s="166">
        <f t="shared" ref="FM33" ca="1" si="1469">FL33-FN33</f>
        <v>0</v>
      </c>
      <c r="FN33" s="166">
        <f t="array" aca="1" ref="FN33" ca="1">SUM(IF(RIGHT(OFFSET('Vacation Tracker'!$M36:$Z36,0,FL$4))&lt;&gt;"O",IFERROR(--LEFT(OFFSET('Vacation Tracker'!$M36:$Z36,0,FL$4),LEN(OFFSET('Vacation Tracker'!$M36:$Z36,0,FL$4))-1),0)))</f>
        <v>0</v>
      </c>
      <c r="FO33" s="166">
        <f t="array" aca="1" ref="FO33" ca="1">SUM(IF(RIGHT(OFFSET('Vacation Tracker'!$M36:$Z36,0,FL$4))=FO$8,IFERROR(--LEFT(OFFSET('Vacation Tracker'!$M36:$Z36,0,FL$4),LEN(OFFSET('Vacation Tracker'!$M36:$Z36,0,FL$4))-1),0)))</f>
        <v>0</v>
      </c>
      <c r="FP33" s="165">
        <f ca="1">SUM(OFFSET('Vacation Tracker'!$M36:$Z36,0,FP$4))</f>
        <v>0</v>
      </c>
      <c r="FQ33" s="166">
        <f t="shared" ref="FQ33" ca="1" si="1470">FP33-FR33</f>
        <v>0</v>
      </c>
      <c r="FR33" s="166">
        <f t="array" aca="1" ref="FR33" ca="1">SUM(IF(RIGHT(OFFSET('Vacation Tracker'!$M36:$Z36,0,FP$4))&lt;&gt;"O",IFERROR(--LEFT(OFFSET('Vacation Tracker'!$M36:$Z36,0,FP$4),LEN(OFFSET('Vacation Tracker'!$M36:$Z36,0,FP$4))-1),0)))</f>
        <v>0</v>
      </c>
      <c r="FS33" s="166">
        <f t="array" aca="1" ref="FS33" ca="1">SUM(IF(RIGHT(OFFSET('Vacation Tracker'!$M36:$Z36,0,FP$4))=FS$8,IFERROR(--LEFT(OFFSET('Vacation Tracker'!$M36:$Z36,0,FP$4),LEN(OFFSET('Vacation Tracker'!$M36:$Z36,0,FP$4))-1),0)))</f>
        <v>0</v>
      </c>
      <c r="FT33" s="165">
        <f ca="1">SUM(OFFSET('Vacation Tracker'!$M36:$Z36,0,FT$4))</f>
        <v>0</v>
      </c>
      <c r="FU33" s="166">
        <f t="shared" ref="FU33" ca="1" si="1471">FT33-FV33</f>
        <v>0</v>
      </c>
      <c r="FV33" s="166">
        <f t="array" aca="1" ref="FV33" ca="1">SUM(IF(RIGHT(OFFSET('Vacation Tracker'!$M36:$Z36,0,FT$4))&lt;&gt;"O",IFERROR(--LEFT(OFFSET('Vacation Tracker'!$M36:$Z36,0,FT$4),LEN(OFFSET('Vacation Tracker'!$M36:$Z36,0,FT$4))-1),0)))</f>
        <v>0</v>
      </c>
      <c r="FW33" s="166">
        <f t="array" aca="1" ref="FW33" ca="1">SUM(IF(RIGHT(OFFSET('Vacation Tracker'!$M36:$Z36,0,FT$4))=FW$8,IFERROR(--LEFT(OFFSET('Vacation Tracker'!$M36:$Z36,0,FT$4),LEN(OFFSET('Vacation Tracker'!$M36:$Z36,0,FT$4))-1),0)))</f>
        <v>0</v>
      </c>
      <c r="FX33" s="165">
        <f ca="1">SUM(OFFSET('Vacation Tracker'!$M36:$Z36,0,FX$4))</f>
        <v>0</v>
      </c>
      <c r="FY33" s="166">
        <f t="shared" ref="FY33" ca="1" si="1472">FX33-FZ33</f>
        <v>0</v>
      </c>
      <c r="FZ33" s="166">
        <f t="array" aca="1" ref="FZ33" ca="1">SUM(IF(RIGHT(OFFSET('Vacation Tracker'!$M36:$Z36,0,FX$4))&lt;&gt;"O",IFERROR(--LEFT(OFFSET('Vacation Tracker'!$M36:$Z36,0,FX$4),LEN(OFFSET('Vacation Tracker'!$M36:$Z36,0,FX$4))-1),0)))</f>
        <v>0</v>
      </c>
      <c r="GA33" s="166">
        <f t="array" aca="1" ref="GA33" ca="1">SUM(IF(RIGHT(OFFSET('Vacation Tracker'!$M36:$Z36,0,FX$4))=GA$8,IFERROR(--LEFT(OFFSET('Vacation Tracker'!$M36:$Z36,0,FX$4),LEN(OFFSET('Vacation Tracker'!$M36:$Z36,0,FX$4))-1),0)))</f>
        <v>0</v>
      </c>
      <c r="GB33" s="165">
        <f ca="1">SUM(OFFSET('Vacation Tracker'!$M36:$Z36,0,GB$4))</f>
        <v>0</v>
      </c>
      <c r="GC33" s="166">
        <f t="shared" ref="GC33" ca="1" si="1473">GB33-GD33</f>
        <v>0</v>
      </c>
      <c r="GD33" s="166">
        <f t="array" aca="1" ref="GD33" ca="1">SUM(IF(RIGHT(OFFSET('Vacation Tracker'!$M36:$Z36,0,GB$4))&lt;&gt;"O",IFERROR(--LEFT(OFFSET('Vacation Tracker'!$M36:$Z36,0,GB$4),LEN(OFFSET('Vacation Tracker'!$M36:$Z36,0,GB$4))-1),0)))</f>
        <v>0</v>
      </c>
      <c r="GE33" s="166">
        <f t="array" aca="1" ref="GE33" ca="1">SUM(IF(RIGHT(OFFSET('Vacation Tracker'!$M36:$Z36,0,GB$4))=GE$8,IFERROR(--LEFT(OFFSET('Vacation Tracker'!$M36:$Z36,0,GB$4),LEN(OFFSET('Vacation Tracker'!$M36:$Z36,0,GB$4))-1),0)))</f>
        <v>0</v>
      </c>
      <c r="GF33" s="165">
        <f ca="1">SUM(OFFSET('Vacation Tracker'!$M36:$Z36,0,GF$4))</f>
        <v>0</v>
      </c>
      <c r="GG33" s="166">
        <f t="shared" ref="GG33" ca="1" si="1474">GF33-GH33</f>
        <v>0</v>
      </c>
      <c r="GH33" s="166">
        <f t="array" aca="1" ref="GH33" ca="1">SUM(IF(RIGHT(OFFSET('Vacation Tracker'!$M36:$Z36,0,GF$4))&lt;&gt;"O",IFERROR(--LEFT(OFFSET('Vacation Tracker'!$M36:$Z36,0,GF$4),LEN(OFFSET('Vacation Tracker'!$M36:$Z36,0,GF$4))-1),0)))</f>
        <v>0</v>
      </c>
      <c r="GI33" s="166">
        <f t="array" aca="1" ref="GI33" ca="1">SUM(IF(RIGHT(OFFSET('Vacation Tracker'!$M36:$Z36,0,GF$4))=GI$8,IFERROR(--LEFT(OFFSET('Vacation Tracker'!$M36:$Z36,0,GF$4),LEN(OFFSET('Vacation Tracker'!$M36:$Z36,0,GF$4))-1),0)))</f>
        <v>0</v>
      </c>
      <c r="GJ33" s="165">
        <f ca="1">SUM(OFFSET('Vacation Tracker'!$M36:$Z36,0,GJ$4))</f>
        <v>0</v>
      </c>
      <c r="GK33" s="166">
        <f t="shared" ref="GK33" ca="1" si="1475">GJ33-GL33</f>
        <v>0</v>
      </c>
      <c r="GL33" s="166">
        <f t="array" aca="1" ref="GL33" ca="1">SUM(IF(RIGHT(OFFSET('Vacation Tracker'!$M36:$Z36,0,GJ$4))&lt;&gt;"O",IFERROR(--LEFT(OFFSET('Vacation Tracker'!$M36:$Z36,0,GJ$4),LEN(OFFSET('Vacation Tracker'!$M36:$Z36,0,GJ$4))-1),0)))</f>
        <v>0</v>
      </c>
      <c r="GM33" s="166">
        <f t="array" aca="1" ref="GM33" ca="1">SUM(IF(RIGHT(OFFSET('Vacation Tracker'!$M36:$Z36,0,GJ$4))=GM$8,IFERROR(--LEFT(OFFSET('Vacation Tracker'!$M36:$Z36,0,GJ$4),LEN(OFFSET('Vacation Tracker'!$M36:$Z36,0,GJ$4))-1),0)))</f>
        <v>0</v>
      </c>
      <c r="GN33" s="165">
        <f ca="1">SUM(OFFSET('Vacation Tracker'!$M36:$Z36,0,GN$4))</f>
        <v>0</v>
      </c>
      <c r="GO33" s="166">
        <f t="shared" ref="GO33" ca="1" si="1476">GN33-GP33</f>
        <v>0</v>
      </c>
      <c r="GP33" s="166">
        <f t="array" aca="1" ref="GP33" ca="1">SUM(IF(RIGHT(OFFSET('Vacation Tracker'!$M36:$Z36,0,GN$4))&lt;&gt;"O",IFERROR(--LEFT(OFFSET('Vacation Tracker'!$M36:$Z36,0,GN$4),LEN(OFFSET('Vacation Tracker'!$M36:$Z36,0,GN$4))-1),0)))</f>
        <v>0</v>
      </c>
      <c r="GQ33" s="166">
        <f t="array" aca="1" ref="GQ33" ca="1">SUM(IF(RIGHT(OFFSET('Vacation Tracker'!$M36:$Z36,0,GN$4))=GQ$8,IFERROR(--LEFT(OFFSET('Vacation Tracker'!$M36:$Z36,0,GN$4),LEN(OFFSET('Vacation Tracker'!$M36:$Z36,0,GN$4))-1),0)))</f>
        <v>0</v>
      </c>
      <c r="GR33" s="165">
        <f ca="1">SUM(OFFSET('Vacation Tracker'!$M36:$Z36,0,GR$4))</f>
        <v>0</v>
      </c>
      <c r="GS33" s="166">
        <f t="shared" ref="GS33" ca="1" si="1477">GR33-GT33</f>
        <v>0</v>
      </c>
      <c r="GT33" s="166">
        <f t="array" aca="1" ref="GT33" ca="1">SUM(IF(RIGHT(OFFSET('Vacation Tracker'!$M36:$Z36,0,GR$4))&lt;&gt;"O",IFERROR(--LEFT(OFFSET('Vacation Tracker'!$M36:$Z36,0,GR$4),LEN(OFFSET('Vacation Tracker'!$M36:$Z36,0,GR$4))-1),0)))</f>
        <v>0</v>
      </c>
      <c r="GU33" s="166">
        <f t="array" aca="1" ref="GU33" ca="1">SUM(IF(RIGHT(OFFSET('Vacation Tracker'!$M36:$Z36,0,GR$4))=GU$8,IFERROR(--LEFT(OFFSET('Vacation Tracker'!$M36:$Z36,0,GR$4),LEN(OFFSET('Vacation Tracker'!$M36:$Z36,0,GR$4))-1),0)))</f>
        <v>0</v>
      </c>
      <c r="GV33" s="165">
        <f ca="1">SUM(OFFSET('Vacation Tracker'!$M36:$Z36,0,GV$4))</f>
        <v>0</v>
      </c>
      <c r="GW33" s="166">
        <f t="shared" ref="GW33" ca="1" si="1478">GV33-GX33</f>
        <v>0</v>
      </c>
      <c r="GX33" s="166">
        <f t="array" aca="1" ref="GX33" ca="1">SUM(IF(RIGHT(OFFSET('Vacation Tracker'!$M36:$Z36,0,GV$4))&lt;&gt;"O",IFERROR(--LEFT(OFFSET('Vacation Tracker'!$M36:$Z36,0,GV$4),LEN(OFFSET('Vacation Tracker'!$M36:$Z36,0,GV$4))-1),0)))</f>
        <v>0</v>
      </c>
      <c r="GY33" s="166">
        <f t="array" aca="1" ref="GY33" ca="1">SUM(IF(RIGHT(OFFSET('Vacation Tracker'!$M36:$Z36,0,GV$4))=GY$8,IFERROR(--LEFT(OFFSET('Vacation Tracker'!$M36:$Z36,0,GV$4),LEN(OFFSET('Vacation Tracker'!$M36:$Z36,0,GV$4))-1),0)))</f>
        <v>0</v>
      </c>
      <c r="GZ33" s="165">
        <f ca="1">SUM(OFFSET('Vacation Tracker'!$M36:$Z36,0,GZ$4))</f>
        <v>0</v>
      </c>
      <c r="HA33" s="166">
        <f t="shared" ref="HA33" ca="1" si="1479">GZ33-HB33</f>
        <v>0</v>
      </c>
      <c r="HB33" s="166">
        <f t="array" aca="1" ref="HB33" ca="1">SUM(IF(RIGHT(OFFSET('Vacation Tracker'!$M36:$Z36,0,GZ$4))&lt;&gt;"O",IFERROR(--LEFT(OFFSET('Vacation Tracker'!$M36:$Z36,0,GZ$4),LEN(OFFSET('Vacation Tracker'!$M36:$Z36,0,GZ$4))-1),0)))</f>
        <v>0</v>
      </c>
      <c r="HC33" s="166">
        <f t="array" aca="1" ref="HC33" ca="1">SUM(IF(RIGHT(OFFSET('Vacation Tracker'!$M36:$Z36,0,GZ$4))=HC$8,IFERROR(--LEFT(OFFSET('Vacation Tracker'!$M36:$Z36,0,GZ$4),LEN(OFFSET('Vacation Tracker'!$M36:$Z36,0,GZ$4))-1),0)))</f>
        <v>0</v>
      </c>
      <c r="HD33" s="165">
        <f ca="1">SUM(OFFSET('Vacation Tracker'!$M36:$Z36,0,HD$4))</f>
        <v>0</v>
      </c>
      <c r="HE33" s="166">
        <f t="shared" ref="HE33" ca="1" si="1480">HD33-HF33</f>
        <v>0</v>
      </c>
      <c r="HF33" s="166">
        <f t="array" aca="1" ref="HF33" ca="1">SUM(IF(RIGHT(OFFSET('Vacation Tracker'!$M36:$Z36,0,HD$4))&lt;&gt;"O",IFERROR(--LEFT(OFFSET('Vacation Tracker'!$M36:$Z36,0,HD$4),LEN(OFFSET('Vacation Tracker'!$M36:$Z36,0,HD$4))-1),0)))</f>
        <v>0</v>
      </c>
      <c r="HG33" s="166">
        <f t="array" aca="1" ref="HG33" ca="1">SUM(IF(RIGHT(OFFSET('Vacation Tracker'!$M36:$Z36,0,HD$4))=HG$8,IFERROR(--LEFT(OFFSET('Vacation Tracker'!$M36:$Z36,0,HD$4),LEN(OFFSET('Vacation Tracker'!$M36:$Z36,0,HD$4))-1),0)))</f>
        <v>0</v>
      </c>
      <c r="HH33" s="165">
        <f ca="1">SUM(OFFSET('Vacation Tracker'!$M36:$Z36,0,HH$4))</f>
        <v>0</v>
      </c>
      <c r="HI33" s="166">
        <f t="shared" ref="HI33" ca="1" si="1481">HH33-HJ33</f>
        <v>0</v>
      </c>
      <c r="HJ33" s="166">
        <f t="array" aca="1" ref="HJ33" ca="1">SUM(IF(RIGHT(OFFSET('Vacation Tracker'!$M36:$Z36,0,HH$4))&lt;&gt;"O",IFERROR(--LEFT(OFFSET('Vacation Tracker'!$M36:$Z36,0,HH$4),LEN(OFFSET('Vacation Tracker'!$M36:$Z36,0,HH$4))-1),0)))</f>
        <v>0</v>
      </c>
      <c r="HK33" s="166">
        <f t="array" aca="1" ref="HK33" ca="1">SUM(IF(RIGHT(OFFSET('Vacation Tracker'!$M36:$Z36,0,HH$4))=HK$8,IFERROR(--LEFT(OFFSET('Vacation Tracker'!$M36:$Z36,0,HH$4),LEN(OFFSET('Vacation Tracker'!$M36:$Z36,0,HH$4))-1),0)))</f>
        <v>0</v>
      </c>
      <c r="HL33" s="165">
        <f ca="1">SUM(OFFSET('Vacation Tracker'!$M36:$Z36,0,HL$4))</f>
        <v>0</v>
      </c>
      <c r="HM33" s="166">
        <f t="shared" ref="HM33" ca="1" si="1482">HL33-HN33</f>
        <v>0</v>
      </c>
      <c r="HN33" s="166">
        <f t="array" aca="1" ref="HN33" ca="1">SUM(IF(RIGHT(OFFSET('Vacation Tracker'!$M36:$Z36,0,HL$4))&lt;&gt;"O",IFERROR(--LEFT(OFFSET('Vacation Tracker'!$M36:$Z36,0,HL$4),LEN(OFFSET('Vacation Tracker'!$M36:$Z36,0,HL$4))-1),0)))</f>
        <v>0</v>
      </c>
      <c r="HO33" s="166">
        <f t="array" aca="1" ref="HO33" ca="1">SUM(IF(RIGHT(OFFSET('Vacation Tracker'!$M36:$Z36,0,HL$4))=HO$8,IFERROR(--LEFT(OFFSET('Vacation Tracker'!$M36:$Z36,0,HL$4),LEN(OFFSET('Vacation Tracker'!$M36:$Z36,0,HL$4))-1),0)))</f>
        <v>0</v>
      </c>
      <c r="HP33" s="165">
        <f ca="1">SUM(OFFSET('Vacation Tracker'!$M36:$Z36,0,HP$4))</f>
        <v>0</v>
      </c>
      <c r="HQ33" s="166">
        <f t="shared" ref="HQ33" ca="1" si="1483">HP33-HR33</f>
        <v>0</v>
      </c>
      <c r="HR33" s="166">
        <f t="array" aca="1" ref="HR33" ca="1">SUM(IF(RIGHT(OFFSET('Vacation Tracker'!$M36:$Z36,0,HP$4))&lt;&gt;"O",IFERROR(--LEFT(OFFSET('Vacation Tracker'!$M36:$Z36,0,HP$4),LEN(OFFSET('Vacation Tracker'!$M36:$Z36,0,HP$4))-1),0)))</f>
        <v>0</v>
      </c>
      <c r="HS33" s="165">
        <f t="array" aca="1" ref="HS33" ca="1">SUM(IF(RIGHT(OFFSET('Vacation Tracker'!$M36:$Z36,0,HP$4))=HS$8,IFERROR(--LEFT(OFFSET('Vacation Tracker'!$M36:$Z36,0,HP$4),LEN(OFFSET('Vacation Tracker'!$M36:$Z36,0,HP$4))-1),0)))</f>
        <v>0</v>
      </c>
    </row>
    <row r="34" spans="2:227" ht="15" customHeight="1" x14ac:dyDescent="0.3"/>
    <row r="35" spans="2:227" ht="15" customHeight="1" x14ac:dyDescent="0.3">
      <c r="B35" s="37" t="s">
        <v>101</v>
      </c>
    </row>
    <row r="36" spans="2:227" x14ac:dyDescent="0.3"/>
    <row r="37" spans="2:227" hidden="1" x14ac:dyDescent="0.3"/>
    <row r="38" spans="2:227" hidden="1" x14ac:dyDescent="0.3"/>
    <row r="39" spans="2:227" hidden="1" x14ac:dyDescent="0.3"/>
    <row r="40" spans="2:227" hidden="1" x14ac:dyDescent="0.3"/>
    <row r="41" spans="2:227" hidden="1" x14ac:dyDescent="0.3"/>
    <row r="42" spans="2:227" hidden="1" x14ac:dyDescent="0.3"/>
    <row r="43" spans="2:227" hidden="1" x14ac:dyDescent="0.3"/>
    <row r="44" spans="2:227" hidden="1" x14ac:dyDescent="0.3"/>
    <row r="45" spans="2:227" hidden="1" x14ac:dyDescent="0.3"/>
    <row r="46" spans="2:227" hidden="1" x14ac:dyDescent="0.3"/>
    <row r="47" spans="2:227" hidden="1" x14ac:dyDescent="0.3"/>
    <row r="48" spans="2:227" hidden="1" x14ac:dyDescent="0.3"/>
    <row r="49" hidden="1" x14ac:dyDescent="0.3"/>
    <row r="50" hidden="1" x14ac:dyDescent="0.3"/>
    <row r="51" hidden="1" x14ac:dyDescent="0.3"/>
    <row r="52" hidden="1" x14ac:dyDescent="0.3"/>
    <row r="53" hidden="1" x14ac:dyDescent="0.3"/>
    <row r="54" hidden="1" x14ac:dyDescent="0.3"/>
    <row r="55" hidden="1" x14ac:dyDescent="0.3"/>
    <row r="56" hidden="1" x14ac:dyDescent="0.3"/>
    <row r="57" hidden="1" x14ac:dyDescent="0.3"/>
    <row r="58" hidden="1" x14ac:dyDescent="0.3"/>
    <row r="59" hidden="1" x14ac:dyDescent="0.3"/>
    <row r="60" hidden="1" x14ac:dyDescent="0.3"/>
    <row r="61" hidden="1" x14ac:dyDescent="0.3"/>
    <row r="62" hidden="1" x14ac:dyDescent="0.3"/>
    <row r="63" hidden="1" x14ac:dyDescent="0.3"/>
    <row r="64" hidden="1" x14ac:dyDescent="0.3"/>
    <row r="65" hidden="1" x14ac:dyDescent="0.3"/>
    <row r="66" hidden="1" x14ac:dyDescent="0.3"/>
    <row r="67" hidden="1" x14ac:dyDescent="0.3"/>
    <row r="68" hidden="1" x14ac:dyDescent="0.3"/>
    <row r="69" hidden="1" x14ac:dyDescent="0.3"/>
    <row r="70" hidden="1" x14ac:dyDescent="0.3"/>
    <row r="71" hidden="1" x14ac:dyDescent="0.3"/>
    <row r="72" hidden="1" x14ac:dyDescent="0.3"/>
    <row r="73" hidden="1" x14ac:dyDescent="0.3"/>
    <row r="74" hidden="1" x14ac:dyDescent="0.3"/>
    <row r="75" hidden="1" x14ac:dyDescent="0.3"/>
    <row r="76" hidden="1" x14ac:dyDescent="0.3"/>
    <row r="77" hidden="1" x14ac:dyDescent="0.3"/>
    <row r="78" hidden="1" x14ac:dyDescent="0.3"/>
    <row r="79" hidden="1" x14ac:dyDescent="0.3"/>
    <row r="80" hidden="1" x14ac:dyDescent="0.3"/>
    <row r="81" hidden="1" x14ac:dyDescent="0.3"/>
    <row r="82" hidden="1" x14ac:dyDescent="0.3"/>
    <row r="83" hidden="1" x14ac:dyDescent="0.3"/>
    <row r="84" hidden="1" x14ac:dyDescent="0.3"/>
    <row r="85" hidden="1" x14ac:dyDescent="0.3"/>
    <row r="86" hidden="1" x14ac:dyDescent="0.3"/>
    <row r="87" hidden="1" x14ac:dyDescent="0.3"/>
    <row r="88" hidden="1" x14ac:dyDescent="0.3"/>
    <row r="89" hidden="1" x14ac:dyDescent="0.3"/>
    <row r="90" hidden="1" x14ac:dyDescent="0.3"/>
    <row r="91" hidden="1" x14ac:dyDescent="0.3"/>
    <row r="92" hidden="1" x14ac:dyDescent="0.3"/>
    <row r="93" hidden="1" x14ac:dyDescent="0.3"/>
    <row r="94" hidden="1" x14ac:dyDescent="0.3"/>
    <row r="95" hidden="1" x14ac:dyDescent="0.3"/>
    <row r="96" hidden="1" x14ac:dyDescent="0.3"/>
    <row r="97" hidden="1" x14ac:dyDescent="0.3"/>
    <row r="98" hidden="1" x14ac:dyDescent="0.3"/>
    <row r="99" hidden="1" x14ac:dyDescent="0.3"/>
    <row r="100" hidden="1" x14ac:dyDescent="0.3"/>
    <row r="101" hidden="1" x14ac:dyDescent="0.3"/>
    <row r="102" hidden="1" x14ac:dyDescent="0.3"/>
    <row r="103" hidden="1" x14ac:dyDescent="0.3"/>
    <row r="104" hidden="1" x14ac:dyDescent="0.3"/>
    <row r="105" hidden="1" x14ac:dyDescent="0.3"/>
    <row r="106" hidden="1" x14ac:dyDescent="0.3"/>
    <row r="107" hidden="1" x14ac:dyDescent="0.3"/>
    <row r="108" hidden="1" x14ac:dyDescent="0.3"/>
    <row r="109" hidden="1" x14ac:dyDescent="0.3"/>
    <row r="110" hidden="1" x14ac:dyDescent="0.3"/>
    <row r="111" hidden="1" x14ac:dyDescent="0.3"/>
    <row r="112" hidden="1" x14ac:dyDescent="0.3"/>
    <row r="113" hidden="1" x14ac:dyDescent="0.3"/>
    <row r="114" hidden="1" x14ac:dyDescent="0.3"/>
    <row r="115" hidden="1" x14ac:dyDescent="0.3"/>
    <row r="116" hidden="1" x14ac:dyDescent="0.3"/>
    <row r="117" hidden="1" x14ac:dyDescent="0.3"/>
    <row r="118" hidden="1" x14ac:dyDescent="0.3"/>
    <row r="119" hidden="1" x14ac:dyDescent="0.3"/>
    <row r="120" hidden="1" x14ac:dyDescent="0.3"/>
    <row r="121" hidden="1" x14ac:dyDescent="0.3"/>
    <row r="122" hidden="1" x14ac:dyDescent="0.3"/>
    <row r="123" hidden="1" x14ac:dyDescent="0.3"/>
    <row r="124" hidden="1" x14ac:dyDescent="0.3"/>
    <row r="125" hidden="1" x14ac:dyDescent="0.3"/>
    <row r="126" hidden="1" x14ac:dyDescent="0.3"/>
    <row r="127" hidden="1" x14ac:dyDescent="0.3"/>
    <row r="128" hidden="1" x14ac:dyDescent="0.3"/>
    <row r="129" hidden="1" x14ac:dyDescent="0.3"/>
    <row r="130" hidden="1" x14ac:dyDescent="0.3"/>
    <row r="131" hidden="1" x14ac:dyDescent="0.3"/>
    <row r="132" hidden="1" x14ac:dyDescent="0.3"/>
    <row r="133" hidden="1" x14ac:dyDescent="0.3"/>
    <row r="134" hidden="1" x14ac:dyDescent="0.3"/>
    <row r="135" hidden="1" x14ac:dyDescent="0.3"/>
    <row r="136" hidden="1" x14ac:dyDescent="0.3"/>
    <row r="137" hidden="1" x14ac:dyDescent="0.3"/>
    <row r="138" hidden="1" x14ac:dyDescent="0.3"/>
    <row r="139" hidden="1" x14ac:dyDescent="0.3"/>
    <row r="140" hidden="1" x14ac:dyDescent="0.3"/>
    <row r="141" hidden="1" x14ac:dyDescent="0.3"/>
    <row r="142" hidden="1" x14ac:dyDescent="0.3"/>
    <row r="143" hidden="1" x14ac:dyDescent="0.3"/>
    <row r="144" hidden="1" x14ac:dyDescent="0.3"/>
    <row r="145" hidden="1" x14ac:dyDescent="0.3"/>
    <row r="146" hidden="1" x14ac:dyDescent="0.3"/>
    <row r="147" hidden="1" x14ac:dyDescent="0.3"/>
    <row r="148" hidden="1" x14ac:dyDescent="0.3"/>
    <row r="149" hidden="1" x14ac:dyDescent="0.3"/>
    <row r="150" hidden="1" x14ac:dyDescent="0.3"/>
    <row r="151" hidden="1" x14ac:dyDescent="0.3"/>
    <row r="152" hidden="1" x14ac:dyDescent="0.3"/>
    <row r="153" hidden="1" x14ac:dyDescent="0.3"/>
    <row r="154" hidden="1" x14ac:dyDescent="0.3"/>
    <row r="155" hidden="1" x14ac:dyDescent="0.3"/>
    <row r="156" hidden="1" x14ac:dyDescent="0.3"/>
    <row r="157" hidden="1" x14ac:dyDescent="0.3"/>
    <row r="158" hidden="1" x14ac:dyDescent="0.3"/>
    <row r="159" hidden="1" x14ac:dyDescent="0.3"/>
    <row r="160" hidden="1" x14ac:dyDescent="0.3"/>
    <row r="161" hidden="1" x14ac:dyDescent="0.3"/>
    <row r="162" hidden="1" x14ac:dyDescent="0.3"/>
    <row r="163" hidden="1" x14ac:dyDescent="0.3"/>
    <row r="164" hidden="1" x14ac:dyDescent="0.3"/>
    <row r="165" hidden="1" x14ac:dyDescent="0.3"/>
    <row r="166" hidden="1" x14ac:dyDescent="0.3"/>
    <row r="167" hidden="1" x14ac:dyDescent="0.3"/>
    <row r="168" hidden="1" x14ac:dyDescent="0.3"/>
    <row r="169" hidden="1" x14ac:dyDescent="0.3"/>
    <row r="170" hidden="1" x14ac:dyDescent="0.3"/>
    <row r="171" hidden="1" x14ac:dyDescent="0.3"/>
    <row r="172" hidden="1" x14ac:dyDescent="0.3"/>
    <row r="173" hidden="1" x14ac:dyDescent="0.3"/>
    <row r="174" hidden="1" x14ac:dyDescent="0.3"/>
    <row r="175" hidden="1" x14ac:dyDescent="0.3"/>
    <row r="176" hidden="1" x14ac:dyDescent="0.3"/>
    <row r="177" hidden="1" x14ac:dyDescent="0.3"/>
    <row r="178" hidden="1" x14ac:dyDescent="0.3"/>
    <row r="179" hidden="1" x14ac:dyDescent="0.3"/>
    <row r="180" hidden="1" x14ac:dyDescent="0.3"/>
    <row r="181" hidden="1" x14ac:dyDescent="0.3"/>
    <row r="182" hidden="1" x14ac:dyDescent="0.3"/>
    <row r="183" hidden="1" x14ac:dyDescent="0.3"/>
    <row r="184" hidden="1" x14ac:dyDescent="0.3"/>
    <row r="185" hidden="1" x14ac:dyDescent="0.3"/>
    <row r="186" hidden="1" x14ac:dyDescent="0.3"/>
    <row r="187" hidden="1" x14ac:dyDescent="0.3"/>
    <row r="188" hidden="1" x14ac:dyDescent="0.3"/>
    <row r="189" hidden="1" x14ac:dyDescent="0.3"/>
    <row r="190" hidden="1" x14ac:dyDescent="0.3"/>
    <row r="191" hidden="1" x14ac:dyDescent="0.3"/>
    <row r="192" hidden="1" x14ac:dyDescent="0.3"/>
    <row r="193" hidden="1" x14ac:dyDescent="0.3"/>
    <row r="194" hidden="1" x14ac:dyDescent="0.3"/>
    <row r="195" hidden="1" x14ac:dyDescent="0.3"/>
    <row r="196" hidden="1" x14ac:dyDescent="0.3"/>
    <row r="197" hidden="1" x14ac:dyDescent="0.3"/>
    <row r="198" hidden="1" x14ac:dyDescent="0.3"/>
    <row r="199" hidden="1" x14ac:dyDescent="0.3"/>
    <row r="200" hidden="1" x14ac:dyDescent="0.3"/>
    <row r="201" hidden="1" x14ac:dyDescent="0.3"/>
    <row r="202" hidden="1" x14ac:dyDescent="0.3"/>
    <row r="203" hidden="1" x14ac:dyDescent="0.3"/>
    <row r="204" hidden="1" x14ac:dyDescent="0.3"/>
    <row r="205" hidden="1" x14ac:dyDescent="0.3"/>
    <row r="206" hidden="1" x14ac:dyDescent="0.3"/>
    <row r="207" hidden="1" x14ac:dyDescent="0.3"/>
    <row r="208" hidden="1" x14ac:dyDescent="0.3"/>
    <row r="209" hidden="1" x14ac:dyDescent="0.3"/>
    <row r="210" hidden="1" x14ac:dyDescent="0.3"/>
    <row r="211" hidden="1" x14ac:dyDescent="0.3"/>
    <row r="212" hidden="1" x14ac:dyDescent="0.3"/>
    <row r="213" hidden="1" x14ac:dyDescent="0.3"/>
    <row r="214" hidden="1" x14ac:dyDescent="0.3"/>
    <row r="215" hidden="1" x14ac:dyDescent="0.3"/>
    <row r="216" hidden="1" x14ac:dyDescent="0.3"/>
    <row r="217" hidden="1" x14ac:dyDescent="0.3"/>
    <row r="218" hidden="1" x14ac:dyDescent="0.3"/>
    <row r="219" hidden="1" x14ac:dyDescent="0.3"/>
    <row r="220" hidden="1" x14ac:dyDescent="0.3"/>
    <row r="221" hidden="1" x14ac:dyDescent="0.3"/>
    <row r="222" hidden="1" x14ac:dyDescent="0.3"/>
    <row r="223" hidden="1" x14ac:dyDescent="0.3"/>
    <row r="224" hidden="1" x14ac:dyDescent="0.3"/>
    <row r="225" hidden="1" x14ac:dyDescent="0.3"/>
    <row r="226" hidden="1" x14ac:dyDescent="0.3"/>
    <row r="227" hidden="1" x14ac:dyDescent="0.3"/>
    <row r="228" hidden="1" x14ac:dyDescent="0.3"/>
    <row r="229" hidden="1" x14ac:dyDescent="0.3"/>
    <row r="230" hidden="1" x14ac:dyDescent="0.3"/>
    <row r="231" hidden="1" x14ac:dyDescent="0.3"/>
    <row r="232" hidden="1" x14ac:dyDescent="0.3"/>
    <row r="233" hidden="1" x14ac:dyDescent="0.3"/>
    <row r="234" hidden="1" x14ac:dyDescent="0.3"/>
    <row r="235" hidden="1" x14ac:dyDescent="0.3"/>
    <row r="236" hidden="1" x14ac:dyDescent="0.3"/>
    <row r="237" hidden="1" x14ac:dyDescent="0.3"/>
    <row r="238" hidden="1" x14ac:dyDescent="0.3"/>
    <row r="239" hidden="1" x14ac:dyDescent="0.3"/>
    <row r="240" hidden="1" x14ac:dyDescent="0.3"/>
    <row r="241" hidden="1" x14ac:dyDescent="0.3"/>
    <row r="242" hidden="1" x14ac:dyDescent="0.3"/>
    <row r="243" hidden="1" x14ac:dyDescent="0.3"/>
    <row r="244" hidden="1" x14ac:dyDescent="0.3"/>
    <row r="245" hidden="1" x14ac:dyDescent="0.3"/>
    <row r="246" hidden="1" x14ac:dyDescent="0.3"/>
    <row r="247" hidden="1" x14ac:dyDescent="0.3"/>
    <row r="248" hidden="1" x14ac:dyDescent="0.3"/>
    <row r="249" hidden="1" x14ac:dyDescent="0.3"/>
    <row r="250" hidden="1" x14ac:dyDescent="0.3"/>
    <row r="251" hidden="1" x14ac:dyDescent="0.3"/>
    <row r="252" hidden="1" x14ac:dyDescent="0.3"/>
    <row r="253" hidden="1" x14ac:dyDescent="0.3"/>
    <row r="254" hidden="1" x14ac:dyDescent="0.3"/>
    <row r="255" hidden="1" x14ac:dyDescent="0.3"/>
    <row r="256" hidden="1" x14ac:dyDescent="0.3"/>
    <row r="257" hidden="1" x14ac:dyDescent="0.3"/>
    <row r="258" hidden="1" x14ac:dyDescent="0.3"/>
    <row r="259" hidden="1" x14ac:dyDescent="0.3"/>
    <row r="260" hidden="1" x14ac:dyDescent="0.3"/>
    <row r="261" hidden="1" x14ac:dyDescent="0.3"/>
    <row r="262" hidden="1" x14ac:dyDescent="0.3"/>
    <row r="263" hidden="1" x14ac:dyDescent="0.3"/>
    <row r="264" hidden="1" x14ac:dyDescent="0.3"/>
  </sheetData>
  <sheetProtection password="CE2F" sheet="1" objects="1" scenarios="1"/>
  <mergeCells count="173">
    <mergeCell ref="HL7:HO7"/>
    <mergeCell ref="HP7:HS7"/>
    <mergeCell ref="H6:H7"/>
    <mergeCell ref="I6:I7"/>
    <mergeCell ref="J6:J7"/>
    <mergeCell ref="K6:K7"/>
    <mergeCell ref="GR7:GU7"/>
    <mergeCell ref="GV7:GY7"/>
    <mergeCell ref="GZ7:HC7"/>
    <mergeCell ref="HD7:HG7"/>
    <mergeCell ref="HH7:HK7"/>
    <mergeCell ref="FX7:GA7"/>
    <mergeCell ref="GB7:GE7"/>
    <mergeCell ref="GF7:GI7"/>
    <mergeCell ref="GJ7:GM7"/>
    <mergeCell ref="GN7:GQ7"/>
    <mergeCell ref="FD7:FG7"/>
    <mergeCell ref="FH7:FK7"/>
    <mergeCell ref="FL7:FO7"/>
    <mergeCell ref="FP7:FS7"/>
    <mergeCell ref="FT7:FW7"/>
    <mergeCell ref="EJ7:EM7"/>
    <mergeCell ref="EN7:EQ7"/>
    <mergeCell ref="ER7:EU7"/>
    <mergeCell ref="HL6:HO6"/>
    <mergeCell ref="HP6:HS6"/>
    <mergeCell ref="X7:AA7"/>
    <mergeCell ref="AB7:AE7"/>
    <mergeCell ref="AF7:AI7"/>
    <mergeCell ref="AJ7:AM7"/>
    <mergeCell ref="AN7:AQ7"/>
    <mergeCell ref="AR7:AU7"/>
    <mergeCell ref="AV7:AY7"/>
    <mergeCell ref="AZ7:BC7"/>
    <mergeCell ref="BD7:BG7"/>
    <mergeCell ref="BH7:BK7"/>
    <mergeCell ref="BL7:BO7"/>
    <mergeCell ref="BP7:BS7"/>
    <mergeCell ref="GJ6:GM6"/>
    <mergeCell ref="GN6:GQ6"/>
    <mergeCell ref="GR6:GU6"/>
    <mergeCell ref="GV6:GY6"/>
    <mergeCell ref="GZ6:HC6"/>
    <mergeCell ref="FP6:FS6"/>
    <mergeCell ref="FT6:FW6"/>
    <mergeCell ref="FX6:GA6"/>
    <mergeCell ref="EV7:EY7"/>
    <mergeCell ref="EZ7:FC7"/>
    <mergeCell ref="HL5:HO5"/>
    <mergeCell ref="HP5:HS5"/>
    <mergeCell ref="X6:AA6"/>
    <mergeCell ref="AB6:AE6"/>
    <mergeCell ref="AF6:AI6"/>
    <mergeCell ref="AJ6:AM6"/>
    <mergeCell ref="AN6:AQ6"/>
    <mergeCell ref="AR6:AU6"/>
    <mergeCell ref="AV6:AY6"/>
    <mergeCell ref="AZ6:BC6"/>
    <mergeCell ref="BD6:BG6"/>
    <mergeCell ref="BH6:BK6"/>
    <mergeCell ref="BL6:BO6"/>
    <mergeCell ref="BP6:BS6"/>
    <mergeCell ref="BT6:BW6"/>
    <mergeCell ref="BX6:CA6"/>
    <mergeCell ref="GR5:GU5"/>
    <mergeCell ref="GV5:GY5"/>
    <mergeCell ref="GZ5:HC5"/>
    <mergeCell ref="HD5:HG5"/>
    <mergeCell ref="HH5:HK5"/>
    <mergeCell ref="FX5:GA5"/>
    <mergeCell ref="HD6:HG6"/>
    <mergeCell ref="HH6:HK6"/>
    <mergeCell ref="GJ5:GM5"/>
    <mergeCell ref="GN5:GQ5"/>
    <mergeCell ref="P5:S5"/>
    <mergeCell ref="P7:S7"/>
    <mergeCell ref="T5:W5"/>
    <mergeCell ref="T6:W6"/>
    <mergeCell ref="T7:W7"/>
    <mergeCell ref="CJ6:CM6"/>
    <mergeCell ref="CN6:CQ6"/>
    <mergeCell ref="CR6:CU6"/>
    <mergeCell ref="CV6:CY6"/>
    <mergeCell ref="EV6:EY6"/>
    <mergeCell ref="EZ6:FC6"/>
    <mergeCell ref="FD6:FG6"/>
    <mergeCell ref="FH6:FK6"/>
    <mergeCell ref="FL6:FO6"/>
    <mergeCell ref="EJ6:EM6"/>
    <mergeCell ref="EN6:EQ6"/>
    <mergeCell ref="ER6:EU6"/>
    <mergeCell ref="DT6:DW6"/>
    <mergeCell ref="DX6:EA6"/>
    <mergeCell ref="EB6:EE6"/>
    <mergeCell ref="GB6:GE6"/>
    <mergeCell ref="GF6:GI6"/>
    <mergeCell ref="AB5:AE5"/>
    <mergeCell ref="AF5:AI5"/>
    <mergeCell ref="AJ5:AM5"/>
    <mergeCell ref="L7:O7"/>
    <mergeCell ref="L6:O6"/>
    <mergeCell ref="P6:S6"/>
    <mergeCell ref="L5:O5"/>
    <mergeCell ref="GB5:GE5"/>
    <mergeCell ref="GF5:GI5"/>
    <mergeCell ref="DP7:DS7"/>
    <mergeCell ref="DT7:DW7"/>
    <mergeCell ref="DX7:EA7"/>
    <mergeCell ref="EB7:EE7"/>
    <mergeCell ref="EF7:EI7"/>
    <mergeCell ref="CV7:CY7"/>
    <mergeCell ref="CZ7:DC7"/>
    <mergeCell ref="DD7:DG7"/>
    <mergeCell ref="DH7:DK7"/>
    <mergeCell ref="DL7:DO7"/>
    <mergeCell ref="FH5:FK5"/>
    <mergeCell ref="FL5:FO5"/>
    <mergeCell ref="DL5:DO5"/>
    <mergeCell ref="DP5:DS5"/>
    <mergeCell ref="DT5:DW5"/>
    <mergeCell ref="DD5:DG5"/>
    <mergeCell ref="DH5:DK5"/>
    <mergeCell ref="B7:B8"/>
    <mergeCell ref="C7:C8"/>
    <mergeCell ref="D7:D8"/>
    <mergeCell ref="E7:E8"/>
    <mergeCell ref="F7:F8"/>
    <mergeCell ref="G7:G8"/>
    <mergeCell ref="H5:K5"/>
    <mergeCell ref="CB6:CE6"/>
    <mergeCell ref="CF6:CI6"/>
    <mergeCell ref="BD5:BG5"/>
    <mergeCell ref="BH5:BK5"/>
    <mergeCell ref="BL5:BO5"/>
    <mergeCell ref="AN5:AQ5"/>
    <mergeCell ref="AR5:AU5"/>
    <mergeCell ref="AV5:AY5"/>
    <mergeCell ref="AZ5:BC5"/>
    <mergeCell ref="X5:AA5"/>
    <mergeCell ref="BT7:BW7"/>
    <mergeCell ref="BX7:CA7"/>
    <mergeCell ref="CB7:CE7"/>
    <mergeCell ref="CF7:CI7"/>
    <mergeCell ref="CJ7:CM7"/>
    <mergeCell ref="CN7:CQ7"/>
    <mergeCell ref="CR7:CU7"/>
    <mergeCell ref="FP5:FS5"/>
    <mergeCell ref="FT5:FW5"/>
    <mergeCell ref="EN5:EQ5"/>
    <mergeCell ref="ER5:EU5"/>
    <mergeCell ref="EV5:EY5"/>
    <mergeCell ref="EZ5:FC5"/>
    <mergeCell ref="DX5:EA5"/>
    <mergeCell ref="EB5:EE5"/>
    <mergeCell ref="EF5:EI5"/>
    <mergeCell ref="EJ5:EM5"/>
    <mergeCell ref="EF6:EI6"/>
    <mergeCell ref="DD6:DG6"/>
    <mergeCell ref="DH6:DK6"/>
    <mergeCell ref="DL6:DO6"/>
    <mergeCell ref="DP6:DS6"/>
    <mergeCell ref="CZ6:DC6"/>
    <mergeCell ref="FD5:FG5"/>
    <mergeCell ref="CV5:CY5"/>
    <mergeCell ref="CZ5:DC5"/>
    <mergeCell ref="CF5:CI5"/>
    <mergeCell ref="CJ5:CM5"/>
    <mergeCell ref="CN5:CQ5"/>
    <mergeCell ref="CR5:CU5"/>
    <mergeCell ref="BP5:BS5"/>
    <mergeCell ref="BT5:BW5"/>
    <mergeCell ref="BX5:CA5"/>
    <mergeCell ref="CB5:CE5"/>
  </mergeCells>
  <conditionalFormatting sqref="L9:HS33">
    <cfRule type="expression" dxfId="15" priority="60">
      <formula>$C9=""</formula>
    </cfRule>
  </conditionalFormatting>
  <pageMargins left="0.70866141732283472" right="0.70866141732283472" top="0.74803149606299213" bottom="0.74803149606299213" header="0.31496062992125984" footer="0.31496062992125984"/>
  <pageSetup scale="7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Q262"/>
  <sheetViews>
    <sheetView showGridLines="0" workbookViewId="0">
      <selection activeCell="E18" sqref="E18"/>
    </sheetView>
  </sheetViews>
  <sheetFormatPr defaultColWidth="0" defaultRowHeight="14.4" zeroHeight="1" x14ac:dyDescent="0.3"/>
  <cols>
    <col min="1" max="1" width="2.77734375" style="1" customWidth="1"/>
    <col min="2" max="2" width="4.77734375" style="2" customWidth="1"/>
    <col min="3" max="7" width="17.77734375" style="1" customWidth="1"/>
    <col min="8" max="11" width="7.77734375" style="23" customWidth="1"/>
    <col min="12" max="59" width="3.77734375" customWidth="1"/>
    <col min="60" max="68" width="3.77734375" style="8" customWidth="1"/>
    <col min="69" max="181" width="3.77734375" style="8" hidden="1" customWidth="1"/>
    <col min="182" max="182" width="8.88671875" hidden="1" customWidth="1"/>
    <col min="183" max="199" width="3.77734375" hidden="1" customWidth="1"/>
    <col min="200" max="16384" width="8.88671875" hidden="1"/>
  </cols>
  <sheetData>
    <row r="1" spans="1:181" x14ac:dyDescent="0.3"/>
    <row r="2" spans="1:181" ht="30" customHeight="1" x14ac:dyDescent="0.3">
      <c r="B2" s="33" t="s">
        <v>149</v>
      </c>
      <c r="C2" s="12"/>
      <c r="D2" s="12"/>
      <c r="E2" s="12"/>
      <c r="F2" s="12"/>
      <c r="G2" s="12"/>
      <c r="H2" s="26"/>
      <c r="I2" s="26"/>
      <c r="J2" s="26"/>
      <c r="K2" s="26"/>
      <c r="L2" s="12"/>
      <c r="M2" s="12"/>
      <c r="N2" s="12"/>
      <c r="O2" s="12"/>
      <c r="P2" s="12"/>
      <c r="Q2" s="12"/>
      <c r="R2" s="12"/>
      <c r="S2" s="12"/>
      <c r="T2" s="12"/>
      <c r="U2" s="12"/>
      <c r="V2" s="12"/>
      <c r="W2" s="12"/>
      <c r="X2" s="12"/>
      <c r="Y2" s="12"/>
      <c r="Z2" s="12"/>
      <c r="AA2" s="12"/>
      <c r="AB2" s="12"/>
      <c r="AC2" s="12"/>
      <c r="AD2" s="12"/>
      <c r="AE2" s="12"/>
      <c r="AF2" s="12"/>
      <c r="AG2" s="12"/>
      <c r="AH2" s="12"/>
      <c r="AI2" s="12"/>
      <c r="AJ2" s="12"/>
      <c r="AK2" s="12"/>
      <c r="AL2" s="12"/>
      <c r="AM2" s="12"/>
      <c r="AN2" s="12"/>
      <c r="AO2" s="12"/>
      <c r="AP2" s="12"/>
      <c r="AQ2" s="12"/>
      <c r="AR2" s="12"/>
      <c r="AS2" s="13"/>
      <c r="AT2" s="13"/>
      <c r="AU2" s="13"/>
      <c r="AV2" s="13"/>
      <c r="AW2" s="13"/>
      <c r="AX2" s="13"/>
      <c r="AY2" s="13"/>
      <c r="AZ2" s="13"/>
      <c r="BA2" s="13"/>
      <c r="BB2" s="13"/>
      <c r="BC2" s="13"/>
      <c r="BD2" s="13"/>
      <c r="BE2" s="13"/>
      <c r="BF2" s="13"/>
      <c r="BG2" s="13"/>
      <c r="BH2" s="14"/>
      <c r="BI2" s="14"/>
      <c r="BJ2" s="14"/>
      <c r="BK2" s="14"/>
      <c r="BL2" s="14"/>
      <c r="BM2" s="14"/>
      <c r="BN2" s="14"/>
      <c r="BO2" s="14"/>
    </row>
    <row r="3" spans="1:181" ht="15" customHeight="1" x14ac:dyDescent="0.3">
      <c r="C3" s="11"/>
      <c r="D3" s="11"/>
      <c r="E3" s="11"/>
      <c r="F3" s="30"/>
      <c r="G3" s="11"/>
      <c r="H3" s="27"/>
      <c r="I3" s="27"/>
      <c r="J3" s="27"/>
      <c r="K3" s="27"/>
      <c r="L3" s="11"/>
      <c r="M3" s="11"/>
      <c r="N3" s="11"/>
      <c r="O3" s="11"/>
      <c r="P3" s="11"/>
      <c r="Q3" s="11"/>
      <c r="R3" s="11"/>
      <c r="S3" s="11"/>
      <c r="T3" s="11"/>
      <c r="U3" s="11"/>
      <c r="V3" s="11"/>
      <c r="W3" s="11"/>
      <c r="X3" s="11"/>
      <c r="Y3" s="11"/>
      <c r="Z3" s="11"/>
      <c r="AA3" s="11"/>
      <c r="AB3" s="11"/>
      <c r="AC3" s="11"/>
      <c r="AD3" s="11"/>
      <c r="AE3" s="11"/>
      <c r="AF3" s="11"/>
      <c r="AG3" s="11"/>
      <c r="AH3" s="11"/>
      <c r="AI3" s="11"/>
      <c r="AJ3" s="11"/>
      <c r="AK3" s="11"/>
      <c r="AL3" s="11"/>
      <c r="AM3" s="11"/>
      <c r="AN3" s="11"/>
      <c r="AO3" s="11"/>
      <c r="AP3" s="11"/>
      <c r="AQ3" s="11"/>
      <c r="AR3" s="11"/>
    </row>
    <row r="4" spans="1:181" s="20" customFormat="1" ht="15" customHeight="1" x14ac:dyDescent="0.3">
      <c r="A4" s="6"/>
      <c r="B4" s="34"/>
      <c r="C4" s="35" t="s">
        <v>121</v>
      </c>
      <c r="D4" s="36"/>
      <c r="E4" s="39" t="s">
        <v>122</v>
      </c>
      <c r="F4" s="6"/>
      <c r="G4" s="6"/>
      <c r="H4" s="29"/>
      <c r="I4" s="29"/>
      <c r="J4" s="29"/>
      <c r="K4" s="29"/>
      <c r="L4" s="6"/>
      <c r="M4" s="6"/>
      <c r="N4" s="6"/>
      <c r="O4" s="6"/>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BH4" s="21"/>
      <c r="BI4" s="21"/>
      <c r="BJ4" s="21"/>
      <c r="BK4" s="21"/>
      <c r="BL4" s="21"/>
      <c r="BM4" s="21"/>
      <c r="BN4" s="21"/>
      <c r="BO4" s="21"/>
      <c r="BP4" s="21"/>
      <c r="BQ4" s="21"/>
      <c r="BR4" s="21"/>
      <c r="BS4" s="21"/>
      <c r="BT4" s="21"/>
      <c r="BU4" s="21"/>
      <c r="BV4" s="21"/>
      <c r="BW4" s="21"/>
      <c r="BX4" s="21"/>
      <c r="BY4" s="21"/>
      <c r="BZ4" s="21"/>
      <c r="CA4" s="21"/>
      <c r="CB4" s="21"/>
      <c r="CC4" s="21"/>
      <c r="CD4" s="21"/>
      <c r="CE4" s="21"/>
      <c r="CF4" s="21"/>
      <c r="CG4" s="21"/>
      <c r="CH4" s="21"/>
      <c r="CI4" s="21"/>
      <c r="CJ4" s="21"/>
      <c r="CK4" s="21"/>
      <c r="CL4" s="21"/>
      <c r="CM4" s="21"/>
      <c r="CN4" s="21"/>
      <c r="CO4" s="21"/>
      <c r="CP4" s="21"/>
      <c r="CQ4" s="21"/>
      <c r="CR4" s="21"/>
      <c r="CS4" s="21"/>
      <c r="CT4" s="21"/>
      <c r="CU4" s="21"/>
      <c r="CV4" s="21"/>
      <c r="CW4" s="21"/>
      <c r="CX4" s="21"/>
      <c r="CY4" s="21"/>
      <c r="CZ4" s="21"/>
      <c r="DA4" s="21"/>
      <c r="DB4" s="21"/>
      <c r="DC4" s="21"/>
      <c r="DD4" s="21"/>
      <c r="DE4" s="21"/>
      <c r="DF4" s="21"/>
      <c r="DG4" s="21"/>
      <c r="DH4" s="21"/>
      <c r="DI4" s="21"/>
      <c r="DJ4" s="21"/>
      <c r="DK4" s="21"/>
      <c r="DL4" s="21"/>
      <c r="DM4" s="21"/>
      <c r="DN4" s="21"/>
      <c r="DO4" s="21"/>
      <c r="DP4" s="21"/>
      <c r="DQ4" s="21"/>
      <c r="DR4" s="21"/>
      <c r="DS4" s="21"/>
      <c r="DT4" s="21"/>
      <c r="DU4" s="21"/>
      <c r="DV4" s="21"/>
      <c r="DW4" s="21"/>
      <c r="DX4" s="21"/>
      <c r="DY4" s="21"/>
      <c r="DZ4" s="21"/>
      <c r="EA4" s="21"/>
      <c r="EB4" s="21"/>
      <c r="EC4" s="21"/>
      <c r="ED4" s="21"/>
      <c r="EE4" s="21"/>
      <c r="EF4" s="21"/>
      <c r="EG4" s="21"/>
      <c r="EH4" s="21"/>
      <c r="EI4" s="21"/>
      <c r="EJ4" s="21"/>
      <c r="EK4" s="21"/>
      <c r="EL4" s="21"/>
      <c r="EM4" s="21"/>
      <c r="EN4" s="21"/>
      <c r="EO4" s="21"/>
      <c r="EP4" s="21"/>
      <c r="EQ4" s="21"/>
      <c r="ER4" s="21"/>
      <c r="ES4" s="21"/>
      <c r="ET4" s="21"/>
      <c r="EU4" s="21"/>
      <c r="EV4" s="21"/>
      <c r="EW4" s="21"/>
      <c r="EX4" s="21"/>
      <c r="EY4" s="21"/>
      <c r="EZ4" s="21"/>
      <c r="FA4" s="21"/>
      <c r="FB4" s="21"/>
      <c r="FC4" s="21"/>
      <c r="FD4" s="21"/>
      <c r="FE4" s="21"/>
      <c r="FF4" s="21"/>
      <c r="FG4" s="21"/>
      <c r="FH4" s="21"/>
      <c r="FI4" s="21"/>
      <c r="FJ4" s="21"/>
      <c r="FK4" s="21"/>
      <c r="FL4" s="21"/>
      <c r="FM4" s="21"/>
      <c r="FN4" s="21"/>
      <c r="FO4" s="21"/>
      <c r="FP4" s="21"/>
      <c r="FQ4" s="21"/>
      <c r="FR4" s="21"/>
      <c r="FS4" s="21"/>
      <c r="FT4" s="21"/>
      <c r="FU4" s="21"/>
      <c r="FV4" s="21"/>
      <c r="FW4" s="21"/>
      <c r="FX4" s="21"/>
      <c r="FY4" s="21"/>
    </row>
    <row r="5" spans="1:181" s="10" customFormat="1" ht="15" customHeight="1" x14ac:dyDescent="0.3">
      <c r="A5" s="18"/>
      <c r="B5" s="22"/>
      <c r="C5" s="18"/>
      <c r="D5" s="18"/>
      <c r="E5" s="18"/>
      <c r="F5" s="18"/>
      <c r="G5" s="18"/>
      <c r="H5" s="25"/>
      <c r="I5" s="25"/>
      <c r="J5" s="25"/>
      <c r="K5" s="25"/>
      <c r="L5" s="10">
        <v>0</v>
      </c>
      <c r="M5" s="10" t="str">
        <f>MONTH('Vacation Tracker'!$M$10)&amp;YEAR('Vacation Tracker'!$M$10)</f>
        <v>122014</v>
      </c>
      <c r="P5" s="10">
        <f>L5+14</f>
        <v>14</v>
      </c>
      <c r="Q5" s="10" t="str">
        <f>IF(MONTH('Vacation Tracker'!$M$10)=12,1&amp;YEAR('Vacation Tracker'!$M$10)+1,MONTH('Vacation Tracker'!$M$10)+1&amp;YEAR('Vacation Tracker'!$M$10))</f>
        <v>12015</v>
      </c>
      <c r="T5" s="10">
        <f>P5+14</f>
        <v>28</v>
      </c>
      <c r="U5" s="10" t="str">
        <f>IF(MONTH('Vacation Tracker'!$M$10)=12,2&amp;YEAR('Vacation Tracker'!$M$10)+1,MONTH('Vacation Tracker'!$M$10)+2&amp;YEAR('Vacation Tracker'!$M$10))</f>
        <v>22015</v>
      </c>
      <c r="X5" s="10">
        <f>T5+14</f>
        <v>42</v>
      </c>
      <c r="Y5" s="10" t="str">
        <f>IF(MONTH('Vacation Tracker'!$M$10)=12,3&amp;YEAR('Vacation Tracker'!$M$10)+1,MONTH('Vacation Tracker'!$M$10)+3&amp;YEAR('Vacation Tracker'!$M$10))</f>
        <v>32015</v>
      </c>
      <c r="AB5" s="10">
        <f>X5+14</f>
        <v>56</v>
      </c>
      <c r="AC5" s="10" t="str">
        <f>IF(MONTH('Vacation Tracker'!$M$10)=12,4&amp;YEAR('Vacation Tracker'!$M$10)+1,MONTH('Vacation Tracker'!$M$10)+4&amp;YEAR('Vacation Tracker'!$M$10))</f>
        <v>42015</v>
      </c>
      <c r="AF5" s="10">
        <f>AB5+14</f>
        <v>70</v>
      </c>
      <c r="AG5" s="10" t="str">
        <f>IF(MONTH('Vacation Tracker'!$M$10)=12,5&amp;YEAR('Vacation Tracker'!$M$10)+1,MONTH('Vacation Tracker'!$M$10)+5&amp;YEAR('Vacation Tracker'!$M$10))</f>
        <v>52015</v>
      </c>
      <c r="AJ5" s="10">
        <f>AF5+14</f>
        <v>84</v>
      </c>
      <c r="AK5" s="10" t="str">
        <f>IF(MONTH('Vacation Tracker'!$M$10)=12,6&amp;YEAR('Vacation Tracker'!$M$10)+1,MONTH('Vacation Tracker'!$M$10)+6&amp;YEAR('Vacation Tracker'!$M$10))</f>
        <v>62015</v>
      </c>
      <c r="AN5" s="10">
        <f>AJ5+14</f>
        <v>98</v>
      </c>
      <c r="AO5" s="10" t="str">
        <f>IF(MONTH('Vacation Tracker'!$M$10)=12,7&amp;YEAR('Vacation Tracker'!$M$10)+1,MONTH('Vacation Tracker'!$M$10)+7&amp;YEAR('Vacation Tracker'!$M$10))</f>
        <v>72015</v>
      </c>
      <c r="AR5" s="10">
        <f>AN5+14</f>
        <v>112</v>
      </c>
      <c r="AS5" s="10" t="str">
        <f>IF(MONTH('Vacation Tracker'!$M$10)=12,8&amp;YEAR('Vacation Tracker'!$M$10)+1,MONTH('Vacation Tracker'!$M$10)+8&amp;YEAR('Vacation Tracker'!$M$10))</f>
        <v>82015</v>
      </c>
      <c r="AV5" s="10">
        <f>AR5+14</f>
        <v>126</v>
      </c>
      <c r="AW5" s="10" t="str">
        <f>IF(MONTH('Vacation Tracker'!$M$10)=12,9&amp;YEAR('Vacation Tracker'!$M$10)+1,MONTH('Vacation Tracker'!$M$10)+9&amp;YEAR('Vacation Tracker'!$M$10))</f>
        <v>92015</v>
      </c>
      <c r="AZ5" s="10">
        <f>AV5+14</f>
        <v>140</v>
      </c>
      <c r="BA5" s="10" t="str">
        <f>IF(MONTH('Vacation Tracker'!$M$10)=12,10&amp;YEAR('Vacation Tracker'!$M$10)+1,MONTH('Vacation Tracker'!$M$10)+10&amp;YEAR('Vacation Tracker'!$M$10))</f>
        <v>102015</v>
      </c>
      <c r="BD5" s="10">
        <f>AZ5+14</f>
        <v>154</v>
      </c>
      <c r="BE5" s="10" t="str">
        <f>IF(MONTH('Vacation Tracker'!$M$10)=12,11&amp;YEAR('Vacation Tracker'!$M$10)+1,MONTH('Vacation Tracker'!$M$10)+11&amp;YEAR('Vacation Tracker'!$M$10))</f>
        <v>112015</v>
      </c>
      <c r="BH5" s="10">
        <f>BD5+14</f>
        <v>168</v>
      </c>
      <c r="BI5" s="10" t="str">
        <f>IF(MONTH('Vacation Tracker'!$M$10)=12,12&amp;YEAR('Vacation Tracker'!$M$10)+1,MONTH('Vacation Tracker'!$M$10)+12&amp;YEAR('Vacation Tracker'!$M$10))</f>
        <v>122015</v>
      </c>
      <c r="BL5" s="10">
        <f>BH5+14</f>
        <v>182</v>
      </c>
      <c r="BM5" s="10" t="str">
        <f>IF(MONTH('Vacation Tracker'!$M$10)=12,1&amp;YEAR('Vacation Tracker'!$M$10)+2,MONTH('Vacation Tracker'!$M$10)+1&amp;YEAR('Vacation Tracker'!$M$10)+1)</f>
        <v>12016</v>
      </c>
      <c r="BP5" s="19"/>
      <c r="BQ5" s="19"/>
      <c r="BR5" s="19"/>
      <c r="BS5" s="19"/>
      <c r="BT5" s="19"/>
      <c r="BU5" s="19"/>
      <c r="BV5" s="19"/>
      <c r="BW5" s="19"/>
      <c r="BX5" s="19"/>
      <c r="BY5" s="19"/>
      <c r="BZ5" s="19"/>
      <c r="CA5" s="19"/>
      <c r="CB5" s="19"/>
      <c r="CC5" s="19"/>
      <c r="CD5" s="19"/>
      <c r="CE5" s="19"/>
      <c r="CF5" s="19"/>
      <c r="CG5" s="19"/>
      <c r="CH5" s="19"/>
      <c r="CI5" s="19"/>
      <c r="CJ5" s="19"/>
      <c r="CK5" s="19"/>
      <c r="CL5" s="19"/>
      <c r="CM5" s="19"/>
      <c r="CN5" s="19"/>
      <c r="CO5" s="19"/>
      <c r="CP5" s="19"/>
      <c r="CQ5" s="19"/>
      <c r="CR5" s="19"/>
      <c r="CS5" s="19"/>
      <c r="CT5" s="19"/>
      <c r="CU5" s="19"/>
      <c r="CV5" s="19"/>
      <c r="CW5" s="19"/>
      <c r="CX5" s="19"/>
      <c r="CY5" s="19"/>
      <c r="CZ5" s="19"/>
      <c r="DA5" s="19"/>
      <c r="DB5" s="19"/>
      <c r="DC5" s="19"/>
      <c r="DD5" s="19"/>
      <c r="DE5" s="19"/>
      <c r="DF5" s="19"/>
      <c r="DG5" s="19"/>
      <c r="DH5" s="19"/>
      <c r="DI5" s="19"/>
      <c r="DJ5" s="19"/>
      <c r="DK5" s="19"/>
      <c r="DL5" s="19"/>
      <c r="DM5" s="19"/>
      <c r="DN5" s="19"/>
      <c r="DO5" s="19"/>
      <c r="DP5" s="19"/>
      <c r="DQ5" s="19"/>
      <c r="DR5" s="19"/>
      <c r="DS5" s="19"/>
      <c r="DT5" s="19"/>
      <c r="DU5" s="19"/>
      <c r="DV5" s="19"/>
      <c r="DW5" s="19"/>
      <c r="DX5" s="19"/>
      <c r="DY5" s="19"/>
      <c r="DZ5" s="19"/>
      <c r="EA5" s="19"/>
      <c r="EB5" s="19"/>
      <c r="EC5" s="19"/>
      <c r="ED5" s="19"/>
      <c r="EE5" s="19"/>
      <c r="EF5" s="19"/>
      <c r="EG5" s="19"/>
      <c r="EH5" s="19"/>
      <c r="EI5" s="19"/>
      <c r="EJ5" s="19"/>
      <c r="EK5" s="19"/>
      <c r="EL5" s="19"/>
      <c r="EM5" s="19"/>
      <c r="EN5" s="19"/>
      <c r="EO5" s="19"/>
      <c r="EP5" s="19"/>
      <c r="EQ5" s="19"/>
      <c r="ER5" s="19"/>
      <c r="ES5" s="19"/>
      <c r="ET5" s="19"/>
      <c r="EU5" s="19"/>
      <c r="EV5" s="19"/>
      <c r="EW5" s="19"/>
      <c r="EX5" s="19"/>
      <c r="EY5" s="19"/>
      <c r="EZ5" s="19"/>
      <c r="FA5" s="19"/>
      <c r="FB5" s="19"/>
      <c r="FC5" s="19"/>
      <c r="FD5" s="19"/>
      <c r="FE5" s="19"/>
      <c r="FF5" s="19"/>
      <c r="FG5" s="19"/>
      <c r="FH5" s="19"/>
      <c r="FI5" s="19"/>
      <c r="FJ5" s="19"/>
      <c r="FK5" s="19"/>
      <c r="FL5" s="19"/>
      <c r="FM5" s="19"/>
      <c r="FN5" s="19"/>
      <c r="FO5" s="19"/>
      <c r="FP5" s="19"/>
      <c r="FQ5" s="19"/>
      <c r="FR5" s="19"/>
      <c r="FS5" s="19"/>
      <c r="FT5" s="19"/>
      <c r="FU5" s="19"/>
      <c r="FV5" s="19"/>
      <c r="FW5" s="19"/>
      <c r="FX5" s="19"/>
      <c r="FY5" s="19"/>
    </row>
    <row r="6" spans="1:181" ht="15" customHeight="1" x14ac:dyDescent="0.3">
      <c r="B6" s="167"/>
      <c r="C6" s="168"/>
      <c r="D6" s="168"/>
      <c r="E6" s="168"/>
      <c r="F6" s="168"/>
      <c r="G6" s="168"/>
      <c r="H6" s="186" t="s">
        <v>106</v>
      </c>
      <c r="I6" s="187"/>
      <c r="J6" s="187"/>
      <c r="K6" s="187"/>
      <c r="L6" s="188"/>
      <c r="M6" s="188"/>
      <c r="N6" s="188"/>
      <c r="O6" s="188"/>
      <c r="P6" s="188"/>
      <c r="Q6" s="188"/>
      <c r="R6" s="188"/>
      <c r="S6" s="188"/>
      <c r="T6" s="188"/>
      <c r="U6" s="188"/>
      <c r="V6" s="188"/>
      <c r="W6" s="188"/>
      <c r="X6" s="188"/>
      <c r="Y6" s="188"/>
      <c r="Z6" s="188"/>
      <c r="AA6" s="188"/>
      <c r="AB6" s="188"/>
      <c r="AC6" s="188"/>
      <c r="AD6" s="188"/>
      <c r="AE6" s="188"/>
      <c r="AF6" s="188"/>
      <c r="AG6" s="188"/>
      <c r="AH6" s="188"/>
      <c r="AI6" s="188"/>
      <c r="AJ6" s="188"/>
      <c r="AK6" s="188"/>
      <c r="AL6" s="188"/>
      <c r="AM6" s="188"/>
      <c r="AN6" s="188"/>
      <c r="AO6" s="188"/>
      <c r="AP6" s="188"/>
      <c r="AQ6" s="188"/>
      <c r="AR6" s="188"/>
      <c r="AS6" s="188"/>
      <c r="AT6" s="188"/>
      <c r="AU6" s="188"/>
      <c r="AV6" s="188"/>
      <c r="AW6" s="188"/>
      <c r="AX6" s="188"/>
      <c r="AY6" s="188"/>
      <c r="AZ6" s="188"/>
      <c r="BA6" s="188"/>
      <c r="BB6" s="188"/>
      <c r="BC6" s="188"/>
      <c r="BD6" s="188"/>
      <c r="BE6" s="188"/>
      <c r="BF6" s="188"/>
      <c r="BG6" s="188"/>
      <c r="BH6" s="188"/>
      <c r="BI6" s="188"/>
      <c r="BJ6" s="188"/>
      <c r="BK6" s="188"/>
      <c r="BL6" s="188"/>
      <c r="BM6" s="188"/>
      <c r="BN6" s="188"/>
      <c r="BO6" s="188"/>
    </row>
    <row r="7" spans="1:181" ht="30" customHeight="1" x14ac:dyDescent="0.3">
      <c r="B7" s="189" t="s">
        <v>0</v>
      </c>
      <c r="C7" s="189" t="s">
        <v>1</v>
      </c>
      <c r="D7" s="189" t="s">
        <v>22</v>
      </c>
      <c r="E7" s="189" t="s">
        <v>23</v>
      </c>
      <c r="F7" s="189" t="s">
        <v>21</v>
      </c>
      <c r="G7" s="189" t="s">
        <v>39</v>
      </c>
      <c r="H7" s="169" t="s">
        <v>119</v>
      </c>
      <c r="I7" s="169" t="s">
        <v>115</v>
      </c>
      <c r="J7" s="169" t="s">
        <v>116</v>
      </c>
      <c r="K7" s="169" t="s">
        <v>118</v>
      </c>
      <c r="L7" s="185">
        <f>'Vacation Tracker'!M10</f>
        <v>42002</v>
      </c>
      <c r="M7" s="185"/>
      <c r="N7" s="185"/>
      <c r="O7" s="185"/>
      <c r="P7" s="185">
        <f>EOMONTH(L7,0)+1</f>
        <v>42005</v>
      </c>
      <c r="Q7" s="185"/>
      <c r="R7" s="185"/>
      <c r="S7" s="185"/>
      <c r="T7" s="185">
        <f t="shared" ref="T7" si="0">EOMONTH(P7,0)+1</f>
        <v>42036</v>
      </c>
      <c r="U7" s="185"/>
      <c r="V7" s="185"/>
      <c r="W7" s="185"/>
      <c r="X7" s="185">
        <f t="shared" ref="X7" si="1">EOMONTH(T7,0)+1</f>
        <v>42064</v>
      </c>
      <c r="Y7" s="185"/>
      <c r="Z7" s="185"/>
      <c r="AA7" s="185"/>
      <c r="AB7" s="185">
        <f t="shared" ref="AB7" si="2">EOMONTH(X7,0)+1</f>
        <v>42095</v>
      </c>
      <c r="AC7" s="185"/>
      <c r="AD7" s="185"/>
      <c r="AE7" s="185"/>
      <c r="AF7" s="185">
        <f t="shared" ref="AF7" si="3">EOMONTH(AB7,0)+1</f>
        <v>42125</v>
      </c>
      <c r="AG7" s="185"/>
      <c r="AH7" s="185"/>
      <c r="AI7" s="185"/>
      <c r="AJ7" s="185">
        <f t="shared" ref="AJ7" si="4">EOMONTH(AF7,0)+1</f>
        <v>42156</v>
      </c>
      <c r="AK7" s="185"/>
      <c r="AL7" s="185"/>
      <c r="AM7" s="185"/>
      <c r="AN7" s="185">
        <f t="shared" ref="AN7" si="5">EOMONTH(AJ7,0)+1</f>
        <v>42186</v>
      </c>
      <c r="AO7" s="185"/>
      <c r="AP7" s="185"/>
      <c r="AQ7" s="185"/>
      <c r="AR7" s="185">
        <f t="shared" ref="AR7" si="6">EOMONTH(AN7,0)+1</f>
        <v>42217</v>
      </c>
      <c r="AS7" s="185"/>
      <c r="AT7" s="185"/>
      <c r="AU7" s="185"/>
      <c r="AV7" s="185">
        <f t="shared" ref="AV7" si="7">EOMONTH(AR7,0)+1</f>
        <v>42248</v>
      </c>
      <c r="AW7" s="185"/>
      <c r="AX7" s="185"/>
      <c r="AY7" s="185"/>
      <c r="AZ7" s="185">
        <f t="shared" ref="AZ7" si="8">EOMONTH(AV7,0)+1</f>
        <v>42278</v>
      </c>
      <c r="BA7" s="185"/>
      <c r="BB7" s="185"/>
      <c r="BC7" s="185"/>
      <c r="BD7" s="185">
        <f t="shared" ref="BD7" si="9">EOMONTH(AZ7,0)+1</f>
        <v>42309</v>
      </c>
      <c r="BE7" s="185"/>
      <c r="BF7" s="185"/>
      <c r="BG7" s="185"/>
      <c r="BH7" s="185">
        <f t="shared" ref="BH7" si="10">EOMONTH(BD7,0)+1</f>
        <v>42339</v>
      </c>
      <c r="BI7" s="185"/>
      <c r="BJ7" s="185"/>
      <c r="BK7" s="185"/>
      <c r="BL7" s="185">
        <f t="shared" ref="BL7" si="11">EOMONTH(BH7,0)+1</f>
        <v>42370</v>
      </c>
      <c r="BM7" s="185"/>
      <c r="BN7" s="185"/>
      <c r="BO7" s="185"/>
      <c r="BP7" s="15"/>
      <c r="BQ7" s="15"/>
      <c r="BR7" s="15"/>
      <c r="BS7" s="15"/>
      <c r="BT7" s="15"/>
      <c r="BU7" s="15"/>
      <c r="BV7" s="15"/>
      <c r="BW7" s="15"/>
      <c r="BX7" s="15"/>
      <c r="BY7" s="15"/>
      <c r="BZ7" s="15"/>
      <c r="CA7" s="15"/>
      <c r="CB7" s="15"/>
      <c r="CC7" s="15"/>
      <c r="CD7" s="15"/>
      <c r="CE7" s="15"/>
      <c r="CF7" s="15"/>
      <c r="CG7" s="15"/>
      <c r="CH7" s="15"/>
      <c r="CI7" s="15"/>
      <c r="CJ7" s="15"/>
      <c r="CK7" s="15"/>
      <c r="CL7" s="15"/>
      <c r="CM7" s="15"/>
      <c r="CN7" s="15"/>
      <c r="CO7" s="15"/>
      <c r="CP7" s="15"/>
      <c r="CQ7" s="15"/>
      <c r="CR7" s="15"/>
      <c r="CS7" s="15"/>
      <c r="CT7" s="15"/>
      <c r="CU7" s="15"/>
      <c r="CV7" s="15"/>
      <c r="CW7" s="15"/>
      <c r="CX7" s="15"/>
      <c r="CY7" s="15"/>
      <c r="CZ7" s="15"/>
      <c r="DA7" s="15"/>
      <c r="DB7" s="15"/>
      <c r="DC7" s="15"/>
      <c r="DD7" s="15"/>
      <c r="DE7" s="15"/>
      <c r="DF7" s="15"/>
      <c r="DG7" s="15"/>
      <c r="DH7" s="15"/>
      <c r="DI7" s="15"/>
      <c r="DJ7" s="15"/>
      <c r="DK7" s="15"/>
      <c r="DL7" s="15"/>
      <c r="DM7" s="15"/>
      <c r="DN7" s="15"/>
      <c r="DO7" s="15"/>
      <c r="DP7" s="15"/>
      <c r="DQ7" s="15"/>
      <c r="DR7" s="15"/>
      <c r="DS7" s="15"/>
      <c r="DT7" s="15"/>
      <c r="DU7" s="15"/>
      <c r="DV7" s="15"/>
      <c r="DW7" s="15"/>
      <c r="DX7" s="15"/>
      <c r="DY7" s="15"/>
      <c r="DZ7" s="15"/>
      <c r="EA7" s="15"/>
      <c r="EB7" s="15"/>
      <c r="EC7" s="15"/>
      <c r="ED7" s="15"/>
      <c r="EE7" s="15"/>
      <c r="EF7" s="15"/>
      <c r="EG7" s="15"/>
      <c r="EH7" s="15"/>
      <c r="EI7" s="15"/>
      <c r="EJ7" s="15"/>
      <c r="EK7" s="15"/>
      <c r="EL7" s="15"/>
      <c r="EM7" s="15"/>
      <c r="EN7" s="15"/>
      <c r="EO7" s="15"/>
      <c r="EP7" s="15"/>
      <c r="EQ7" s="15"/>
      <c r="ER7" s="15"/>
      <c r="ES7" s="15"/>
      <c r="ET7" s="15"/>
      <c r="EU7" s="15"/>
      <c r="EV7" s="15"/>
      <c r="EW7" s="15"/>
      <c r="EX7" s="15"/>
      <c r="EY7" s="15"/>
      <c r="EZ7" s="15"/>
      <c r="FA7" s="15"/>
      <c r="FB7" s="15"/>
      <c r="FC7" s="15"/>
      <c r="FD7" s="15"/>
      <c r="FE7" s="15"/>
      <c r="FF7" s="15"/>
      <c r="FG7" s="15"/>
      <c r="FH7" s="15"/>
      <c r="FI7" s="15"/>
      <c r="FJ7" s="15"/>
      <c r="FK7" s="15"/>
      <c r="FL7" s="15"/>
      <c r="FM7" s="15"/>
      <c r="FN7" s="15"/>
      <c r="FO7" s="15"/>
      <c r="FP7" s="15"/>
      <c r="FQ7" s="15"/>
      <c r="FR7" s="15"/>
      <c r="FS7" s="15"/>
      <c r="FT7" s="15"/>
      <c r="FU7" s="15"/>
      <c r="FV7" s="15"/>
      <c r="FW7" s="15"/>
      <c r="FX7" s="15"/>
      <c r="FY7" s="15"/>
    </row>
    <row r="8" spans="1:181" ht="15" customHeight="1" x14ac:dyDescent="0.3">
      <c r="A8" s="3"/>
      <c r="B8" s="189"/>
      <c r="C8" s="189"/>
      <c r="D8" s="189"/>
      <c r="E8" s="189"/>
      <c r="F8" s="189"/>
      <c r="G8" s="189"/>
      <c r="H8" s="170" t="s">
        <v>94</v>
      </c>
      <c r="I8" s="170" t="s">
        <v>95</v>
      </c>
      <c r="J8" s="170" t="s">
        <v>18</v>
      </c>
      <c r="K8" s="170" t="s">
        <v>112</v>
      </c>
      <c r="L8" s="171" t="s">
        <v>94</v>
      </c>
      <c r="M8" s="171" t="s">
        <v>95</v>
      </c>
      <c r="N8" s="171" t="s">
        <v>18</v>
      </c>
      <c r="O8" s="171" t="s">
        <v>112</v>
      </c>
      <c r="P8" s="171" t="s">
        <v>94</v>
      </c>
      <c r="Q8" s="171" t="s">
        <v>95</v>
      </c>
      <c r="R8" s="171" t="s">
        <v>18</v>
      </c>
      <c r="S8" s="171" t="s">
        <v>112</v>
      </c>
      <c r="T8" s="171" t="s">
        <v>94</v>
      </c>
      <c r="U8" s="171" t="s">
        <v>95</v>
      </c>
      <c r="V8" s="171" t="s">
        <v>18</v>
      </c>
      <c r="W8" s="171" t="s">
        <v>112</v>
      </c>
      <c r="X8" s="171" t="s">
        <v>94</v>
      </c>
      <c r="Y8" s="171" t="s">
        <v>95</v>
      </c>
      <c r="Z8" s="171" t="s">
        <v>18</v>
      </c>
      <c r="AA8" s="171" t="s">
        <v>112</v>
      </c>
      <c r="AB8" s="171" t="s">
        <v>94</v>
      </c>
      <c r="AC8" s="171" t="s">
        <v>95</v>
      </c>
      <c r="AD8" s="171" t="s">
        <v>18</v>
      </c>
      <c r="AE8" s="171" t="s">
        <v>112</v>
      </c>
      <c r="AF8" s="171" t="s">
        <v>94</v>
      </c>
      <c r="AG8" s="171" t="s">
        <v>95</v>
      </c>
      <c r="AH8" s="171" t="s">
        <v>18</v>
      </c>
      <c r="AI8" s="171" t="s">
        <v>112</v>
      </c>
      <c r="AJ8" s="171" t="s">
        <v>94</v>
      </c>
      <c r="AK8" s="171" t="s">
        <v>95</v>
      </c>
      <c r="AL8" s="171" t="s">
        <v>18</v>
      </c>
      <c r="AM8" s="171" t="s">
        <v>112</v>
      </c>
      <c r="AN8" s="171" t="s">
        <v>94</v>
      </c>
      <c r="AO8" s="171" t="s">
        <v>95</v>
      </c>
      <c r="AP8" s="171" t="s">
        <v>18</v>
      </c>
      <c r="AQ8" s="171" t="s">
        <v>112</v>
      </c>
      <c r="AR8" s="171" t="s">
        <v>94</v>
      </c>
      <c r="AS8" s="171" t="s">
        <v>95</v>
      </c>
      <c r="AT8" s="171" t="s">
        <v>18</v>
      </c>
      <c r="AU8" s="171" t="s">
        <v>112</v>
      </c>
      <c r="AV8" s="171" t="s">
        <v>94</v>
      </c>
      <c r="AW8" s="171" t="s">
        <v>95</v>
      </c>
      <c r="AX8" s="171" t="s">
        <v>18</v>
      </c>
      <c r="AY8" s="171" t="s">
        <v>112</v>
      </c>
      <c r="AZ8" s="171" t="s">
        <v>94</v>
      </c>
      <c r="BA8" s="171" t="s">
        <v>95</v>
      </c>
      <c r="BB8" s="171" t="s">
        <v>18</v>
      </c>
      <c r="BC8" s="171" t="s">
        <v>112</v>
      </c>
      <c r="BD8" s="171" t="s">
        <v>94</v>
      </c>
      <c r="BE8" s="171" t="s">
        <v>95</v>
      </c>
      <c r="BF8" s="171" t="s">
        <v>18</v>
      </c>
      <c r="BG8" s="171" t="s">
        <v>112</v>
      </c>
      <c r="BH8" s="171" t="s">
        <v>94</v>
      </c>
      <c r="BI8" s="171" t="s">
        <v>95</v>
      </c>
      <c r="BJ8" s="171" t="s">
        <v>18</v>
      </c>
      <c r="BK8" s="171" t="s">
        <v>112</v>
      </c>
      <c r="BL8" s="171" t="s">
        <v>94</v>
      </c>
      <c r="BM8" s="171" t="s">
        <v>95</v>
      </c>
      <c r="BN8" s="171" t="s">
        <v>18</v>
      </c>
      <c r="BO8" s="171" t="s">
        <v>112</v>
      </c>
      <c r="BP8" s="9"/>
      <c r="BQ8" s="9"/>
      <c r="BR8" s="9"/>
      <c r="BS8" s="9"/>
      <c r="BT8" s="9"/>
      <c r="BU8" s="9"/>
      <c r="BV8" s="9"/>
      <c r="BW8" s="9"/>
      <c r="BX8" s="9"/>
      <c r="BY8" s="9"/>
      <c r="BZ8" s="9"/>
      <c r="CA8" s="9"/>
      <c r="CB8" s="9"/>
      <c r="CC8" s="9"/>
      <c r="CD8" s="9"/>
      <c r="CE8" s="9"/>
      <c r="CF8" s="9"/>
      <c r="CG8" s="9"/>
      <c r="CH8" s="9"/>
      <c r="CI8" s="9"/>
      <c r="CJ8" s="9"/>
      <c r="CK8" s="9"/>
      <c r="CL8" s="9"/>
      <c r="CM8" s="9"/>
      <c r="CN8" s="9"/>
      <c r="CO8" s="9"/>
      <c r="CP8" s="9"/>
      <c r="CQ8" s="9"/>
      <c r="CR8" s="9"/>
      <c r="CS8" s="9"/>
      <c r="CT8" s="9"/>
      <c r="CU8" s="9"/>
      <c r="CV8" s="9"/>
      <c r="CW8" s="9"/>
      <c r="CX8" s="9"/>
      <c r="CY8" s="9"/>
      <c r="CZ8" s="9"/>
      <c r="DA8" s="9"/>
      <c r="DB8" s="9"/>
      <c r="DC8" s="9"/>
      <c r="DD8" s="9"/>
      <c r="DE8" s="9"/>
      <c r="DF8" s="9"/>
      <c r="DG8" s="9"/>
      <c r="DH8" s="9"/>
      <c r="DI8" s="9"/>
      <c r="DJ8" s="9"/>
      <c r="DK8" s="9"/>
      <c r="DL8" s="9"/>
      <c r="DM8" s="9"/>
      <c r="DN8" s="9"/>
      <c r="DO8" s="9"/>
      <c r="DP8" s="9"/>
      <c r="DQ8" s="9"/>
      <c r="DR8" s="9"/>
      <c r="DS8" s="9"/>
      <c r="DT8" s="9"/>
      <c r="DU8" s="9"/>
      <c r="DV8" s="9"/>
      <c r="DW8" s="9"/>
      <c r="DX8" s="9"/>
      <c r="DY8" s="9"/>
      <c r="DZ8" s="9"/>
      <c r="EA8" s="9"/>
      <c r="EB8" s="9"/>
      <c r="EC8" s="9"/>
      <c r="ED8" s="9"/>
      <c r="EE8" s="9"/>
      <c r="EF8" s="9"/>
      <c r="EG8" s="9"/>
      <c r="EH8" s="9"/>
      <c r="EI8" s="9"/>
      <c r="EJ8" s="9"/>
      <c r="EK8" s="9"/>
      <c r="EL8" s="9"/>
      <c r="EM8" s="9"/>
      <c r="EN8" s="9"/>
      <c r="EO8" s="9"/>
      <c r="EP8" s="9"/>
      <c r="EQ8" s="9"/>
      <c r="ER8" s="9"/>
      <c r="ES8" s="9"/>
      <c r="ET8" s="9"/>
      <c r="EU8" s="9"/>
      <c r="EV8" s="9"/>
      <c r="EW8" s="9"/>
      <c r="EX8" s="9"/>
      <c r="EY8" s="9"/>
      <c r="EZ8" s="9"/>
      <c r="FA8" s="9"/>
      <c r="FB8" s="9"/>
      <c r="FC8" s="9"/>
      <c r="FD8" s="9"/>
      <c r="FE8" s="9"/>
      <c r="FF8" s="9"/>
      <c r="FG8" s="9"/>
      <c r="FH8" s="9"/>
      <c r="FI8" s="9"/>
      <c r="FJ8" s="9"/>
      <c r="FK8" s="9"/>
      <c r="FL8" s="9"/>
      <c r="FM8" s="9"/>
      <c r="FN8" s="9"/>
      <c r="FO8" s="9"/>
      <c r="FP8" s="9"/>
      <c r="FQ8" s="9"/>
      <c r="FR8" s="9"/>
      <c r="FS8" s="9"/>
      <c r="FT8" s="9"/>
      <c r="FU8" s="9"/>
      <c r="FV8" s="9"/>
      <c r="FW8" s="9"/>
      <c r="FX8" s="9"/>
      <c r="FY8" s="9"/>
    </row>
    <row r="9" spans="1:181" ht="15" customHeight="1" x14ac:dyDescent="0.3">
      <c r="B9" s="156">
        <f>IF('Vacation Tracker'!B12&lt;&gt;"",'Vacation Tracker'!B12,"")</f>
        <v>1</v>
      </c>
      <c r="C9" s="157" t="str">
        <f>IF('Vacation Tracker'!C12&lt;&gt;"",'Vacation Tracker'!C12,"")</f>
        <v>John Doe 1</v>
      </c>
      <c r="D9" s="204">
        <f>IF('Vacation Tracker'!D12&lt;&gt;"",'Vacation Tracker'!D12,"")</f>
        <v>42005</v>
      </c>
      <c r="E9" s="204" t="str">
        <f>IF('Vacation Tracker'!E12&lt;&gt;"",'Vacation Tracker'!E12,"")</f>
        <v/>
      </c>
      <c r="F9" s="157" t="str">
        <f>IF('Vacation Tracker'!F12&lt;&gt;"",'Vacation Tracker'!F12,"")</f>
        <v>Marketing</v>
      </c>
      <c r="G9" s="157" t="str">
        <f>IF('Vacation Tracker'!G12&lt;&gt;"",'Vacation Tracker'!G12,"")</f>
        <v>Permanent</v>
      </c>
      <c r="H9" s="158">
        <f>IF($C9&lt;&gt;"",SUMPRODUCT(($L$8:$BO$8=H$8)*$L9:$BO9),"")</f>
        <v>56</v>
      </c>
      <c r="I9" s="158">
        <f>IF($C9&lt;&gt;"",SUMPRODUCT(($L$8:$BO$8=I$8)*$L9:$BO9),"")</f>
        <v>52</v>
      </c>
      <c r="J9" s="158">
        <f>IF($C9&lt;&gt;"",SUMPRODUCT(($L$8:$BO$8=J$8)*$L9:$BO9),"")</f>
        <v>4</v>
      </c>
      <c r="K9" s="158">
        <f>IF($C9&lt;&gt;"",SUMPRODUCT(($L$8:$BO$8=K$8)*$L9:$BO9),"")</f>
        <v>0</v>
      </c>
      <c r="L9" s="159">
        <f>IF($E$4="Yes",SUMIF('Vacation Tracker'!$M$8:$UR$8,M$5,'Vacation Tracker'!$M12:$UR12),0)</f>
        <v>0</v>
      </c>
      <c r="M9" s="160">
        <f>L9-N9</f>
        <v>0</v>
      </c>
      <c r="N9" s="160">
        <f t="array" ref="N9">IF($E$4="Yes",SUM(IF('Vacation Tracker'!$M$8:$UR$8=M$5,IF((RIGHT('Vacation Tracker'!$M12:$UR12)&lt;&gt;"O"),IFERROR(--LEFT('Vacation Tracker'!$M12:$UR12,LEN('Vacation Tracker'!$M12:$UR12)-1),0)))),0)</f>
        <v>0</v>
      </c>
      <c r="O9" s="160">
        <f t="array" ref="O9">IF($E$4="Yes",SUM(IF('Vacation Tracker'!$M$8:$UR$8=M$5,IF((RIGHT('Vacation Tracker'!$M12:$UR12)="O"),IFERROR(--LEFT('Vacation Tracker'!$M12:$UR12,LEN('Vacation Tracker'!$M12:$UR12)-1),0)))),0)</f>
        <v>0</v>
      </c>
      <c r="P9" s="159">
        <f>SUMIF('Vacation Tracker'!$M$8:$UR$8,Q$5,'Vacation Tracker'!$M12:$UR12)</f>
        <v>56</v>
      </c>
      <c r="Q9" s="160">
        <f t="shared" ref="Q9:Q33" si="12">P9-R9</f>
        <v>52</v>
      </c>
      <c r="R9" s="160">
        <f t="array" ref="R9">SUM(IF('Vacation Tracker'!$M$8:$UR$8=Q$5,IF((RIGHT('Vacation Tracker'!$M12:$UR12)&lt;&gt;"O"),IFERROR(--LEFT('Vacation Tracker'!$M12:$UR12,LEN('Vacation Tracker'!$M12:$UR12)-1),0))))</f>
        <v>4</v>
      </c>
      <c r="S9" s="160">
        <f t="array" ref="S9">SUM(IF('Vacation Tracker'!$M$8:$UR$8=Q$5,IF((RIGHT('Vacation Tracker'!$M12:$UR12)="O"),IFERROR(--LEFT('Vacation Tracker'!$M12:$UR12,LEN('Vacation Tracker'!$M12:$UR12)-1),0))))</f>
        <v>0</v>
      </c>
      <c r="T9" s="159">
        <f>SUMIF('Vacation Tracker'!$M$8:$UR$8,U$5,'Vacation Tracker'!$M12:$UR12)</f>
        <v>0</v>
      </c>
      <c r="U9" s="160">
        <f t="shared" ref="U9:U33" si="13">T9-V9</f>
        <v>0</v>
      </c>
      <c r="V9" s="160">
        <f t="array" ref="V9">SUM(IF('Vacation Tracker'!$M$8:$UR$8=U$5,IF((RIGHT('Vacation Tracker'!$M12:$UR12)&lt;&gt;"O"),IFERROR(--LEFT('Vacation Tracker'!$M12:$UR12,LEN('Vacation Tracker'!$M12:$UR12)-1),0))))</f>
        <v>0</v>
      </c>
      <c r="W9" s="160">
        <f t="array" ref="W9">SUM(IF('Vacation Tracker'!$M$8:$UR$8=U$5,IF((RIGHT('Vacation Tracker'!$M12:$UR12)="O"),IFERROR(--LEFT('Vacation Tracker'!$M12:$UR12,LEN('Vacation Tracker'!$M12:$UR12)-1),0))))</f>
        <v>0</v>
      </c>
      <c r="X9" s="159">
        <f>SUMIF('Vacation Tracker'!$M$8:$UR$8,Y$5,'Vacation Tracker'!$M12:$UR12)</f>
        <v>0</v>
      </c>
      <c r="Y9" s="160">
        <f t="shared" ref="Y9:Y33" si="14">X9-Z9</f>
        <v>0</v>
      </c>
      <c r="Z9" s="160">
        <f t="array" ref="Z9">SUM(IF('Vacation Tracker'!$M$8:$UR$8=Y$5,IF((RIGHT('Vacation Tracker'!$M12:$UR12)&lt;&gt;"O"),IFERROR(--LEFT('Vacation Tracker'!$M12:$UR12,LEN('Vacation Tracker'!$M12:$UR12)-1),0))))</f>
        <v>0</v>
      </c>
      <c r="AA9" s="160">
        <f t="array" ref="AA9">SUM(IF('Vacation Tracker'!$M$8:$UR$8=Y$5,IF((RIGHT('Vacation Tracker'!$M12:$UR12)="O"),IFERROR(--LEFT('Vacation Tracker'!$M12:$UR12,LEN('Vacation Tracker'!$M12:$UR12)-1),0))))</f>
        <v>0</v>
      </c>
      <c r="AB9" s="159">
        <f>SUMIF('Vacation Tracker'!$M$8:$UR$8,AC$5,'Vacation Tracker'!$M12:$UR12)</f>
        <v>0</v>
      </c>
      <c r="AC9" s="160">
        <f t="shared" ref="AC9:AC33" si="15">AB9-AD9</f>
        <v>0</v>
      </c>
      <c r="AD9" s="160">
        <f t="array" ref="AD9">SUM(IF('Vacation Tracker'!$M$8:$UR$8=AC$5,IF((RIGHT('Vacation Tracker'!$M12:$UR12)&lt;&gt;"O"),IFERROR(--LEFT('Vacation Tracker'!$M12:$UR12,LEN('Vacation Tracker'!$M12:$UR12)-1),0))))</f>
        <v>0</v>
      </c>
      <c r="AE9" s="160">
        <f t="array" ref="AE9">SUM(IF('Vacation Tracker'!$M$8:$UR$8=AC$5,IF((RIGHT('Vacation Tracker'!$M12:$UR12)="O"),IFERROR(--LEFT('Vacation Tracker'!$M12:$UR12,LEN('Vacation Tracker'!$M12:$UR12)-1),0))))</f>
        <v>0</v>
      </c>
      <c r="AF9" s="159">
        <f>SUMIF('Vacation Tracker'!$M$8:$UR$8,AG$5,'Vacation Tracker'!$M12:$UR12)</f>
        <v>0</v>
      </c>
      <c r="AG9" s="160">
        <f t="shared" ref="AG9:AG33" si="16">AF9-AH9</f>
        <v>0</v>
      </c>
      <c r="AH9" s="160">
        <f t="array" ref="AH9">SUM(IF('Vacation Tracker'!$M$8:$UR$8=AG$5,IF((RIGHT('Vacation Tracker'!$M12:$UR12)&lt;&gt;"O"),IFERROR(--LEFT('Vacation Tracker'!$M12:$UR12,LEN('Vacation Tracker'!$M12:$UR12)-1),0))))</f>
        <v>0</v>
      </c>
      <c r="AI9" s="160">
        <f t="array" ref="AI9">SUM(IF('Vacation Tracker'!$M$8:$UR$8=AG$5,IF((RIGHT('Vacation Tracker'!$M12:$UR12)="O"),IFERROR(--LEFT('Vacation Tracker'!$M12:$UR12,LEN('Vacation Tracker'!$M12:$UR12)-1),0))))</f>
        <v>0</v>
      </c>
      <c r="AJ9" s="159">
        <f>SUMIF('Vacation Tracker'!$GQ$8:$ACN$8,AK$5,'Vacation Tracker'!$GQ12:$ACN12)</f>
        <v>0</v>
      </c>
      <c r="AK9" s="160">
        <f t="shared" ref="AK9:AK33" si="17">AJ9-AL9</f>
        <v>0</v>
      </c>
      <c r="AL9" s="160">
        <f t="array" ref="AL9">SUM(IF('Vacation Tracker'!$M$8:$UR$8=AK$5,IF((RIGHT('Vacation Tracker'!$M12:$UR12)&lt;&gt;"O"),IFERROR(--LEFT('Vacation Tracker'!$M12:$UR12,LEN('Vacation Tracker'!$M12:$UR12)-1),0))))</f>
        <v>0</v>
      </c>
      <c r="AM9" s="160">
        <f t="array" ref="AM9">SUM(IF('Vacation Tracker'!$M$8:$UR$8=AK$5,IF((RIGHT('Vacation Tracker'!$M12:$UR12)="O"),IFERROR(--LEFT('Vacation Tracker'!$M12:$UR12,LEN('Vacation Tracker'!$M12:$UR12)-1),0))))</f>
        <v>0</v>
      </c>
      <c r="AN9" s="159">
        <f>SUMIF('Vacation Tracker'!$GQ$8:$ACN$8,AO$5,'Vacation Tracker'!$GQ12:$ACN12)</f>
        <v>0</v>
      </c>
      <c r="AO9" s="160">
        <f t="shared" ref="AO9:AO33" si="18">AN9-AP9</f>
        <v>0</v>
      </c>
      <c r="AP9" s="160">
        <f t="array" ref="AP9">SUM(IF('Vacation Tracker'!$M$8:$UR$8=AO$5,IF((RIGHT('Vacation Tracker'!$M12:$UR12)&lt;&gt;"O"),IFERROR(--LEFT('Vacation Tracker'!$M12:$UR12,LEN('Vacation Tracker'!$M12:$UR12)-1),0))))</f>
        <v>0</v>
      </c>
      <c r="AQ9" s="160">
        <f t="array" ref="AQ9">SUM(IF('Vacation Tracker'!$M$8:$UR$8=AO$5,IF((RIGHT('Vacation Tracker'!$M12:$UR12)="O"),IFERROR(--LEFT('Vacation Tracker'!$M12:$UR12,LEN('Vacation Tracker'!$M12:$UR12)-1),0))))</f>
        <v>0</v>
      </c>
      <c r="AR9" s="159">
        <f>SUMIF('Vacation Tracker'!$GQ$8:$ACN$8,AS$5,'Vacation Tracker'!$GQ12:$ACN12)</f>
        <v>0</v>
      </c>
      <c r="AS9" s="160">
        <f t="shared" ref="AS9:AS33" si="19">AR9-AT9</f>
        <v>0</v>
      </c>
      <c r="AT9" s="160">
        <f t="array" ref="AT9">SUM(IF('Vacation Tracker'!$M$8:$UR$8=AS$5,IF((RIGHT('Vacation Tracker'!$M12:$UR12)&lt;&gt;"O"),IFERROR(--LEFT('Vacation Tracker'!$M12:$UR12,LEN('Vacation Tracker'!$M12:$UR12)-1),0))))</f>
        <v>0</v>
      </c>
      <c r="AU9" s="160">
        <f t="array" ref="AU9">SUM(IF('Vacation Tracker'!$M$8:$UR$8=AS$5,IF((RIGHT('Vacation Tracker'!$M12:$UR12)="O"),IFERROR(--LEFT('Vacation Tracker'!$M12:$UR12,LEN('Vacation Tracker'!$M12:$UR12)-1),0))))</f>
        <v>0</v>
      </c>
      <c r="AV9" s="159">
        <f>SUMIF('Vacation Tracker'!$GQ$8:$ACN$8,AW$5,'Vacation Tracker'!$GQ12:$ACN12)</f>
        <v>0</v>
      </c>
      <c r="AW9" s="160">
        <f t="shared" ref="AW9:AW33" si="20">AV9-AX9</f>
        <v>0</v>
      </c>
      <c r="AX9" s="160">
        <f t="array" ref="AX9">SUM(IF('Vacation Tracker'!$M$8:$UR$8=AW$5,IF((RIGHT('Vacation Tracker'!$M12:$UR12)&lt;&gt;"O"),IFERROR(--LEFT('Vacation Tracker'!$M12:$UR12,LEN('Vacation Tracker'!$M12:$UR12)-1),0))))</f>
        <v>0</v>
      </c>
      <c r="AY9" s="160">
        <f t="array" ref="AY9">SUM(IF('Vacation Tracker'!$M$8:$UR$8=AW$5,IF((RIGHT('Vacation Tracker'!$M12:$UR12)="O"),IFERROR(--LEFT('Vacation Tracker'!$M12:$UR12,LEN('Vacation Tracker'!$M12:$UR12)-1),0))))</f>
        <v>0</v>
      </c>
      <c r="AZ9" s="159">
        <f>SUMIF('Vacation Tracker'!$GQ$8:$ACN$8,BA$5,'Vacation Tracker'!$GQ12:$ACN12)</f>
        <v>0</v>
      </c>
      <c r="BA9" s="160">
        <f t="shared" ref="BA9:BA33" si="21">AZ9-BB9</f>
        <v>0</v>
      </c>
      <c r="BB9" s="160">
        <f t="array" ref="BB9">SUM(IF('Vacation Tracker'!$M$8:$UR$8=BA$5,IF((RIGHT('Vacation Tracker'!$M12:$UR12)&lt;&gt;"O"),IFERROR(--LEFT('Vacation Tracker'!$M12:$UR12,LEN('Vacation Tracker'!$M12:$UR12)-1),0))))</f>
        <v>0</v>
      </c>
      <c r="BC9" s="160">
        <f t="array" ref="BC9">SUM(IF('Vacation Tracker'!$M$8:$UR$8=BA$5,IF((RIGHT('Vacation Tracker'!$M12:$UR12)="O"),IFERROR(--LEFT('Vacation Tracker'!$M12:$UR12,LEN('Vacation Tracker'!$M12:$UR12)-1),0))))</f>
        <v>0</v>
      </c>
      <c r="BD9" s="159">
        <f>SUMIF('Vacation Tracker'!$GQ$8:$ACN$8,BE$5,'Vacation Tracker'!$GQ12:$ACN12)</f>
        <v>0</v>
      </c>
      <c r="BE9" s="160">
        <f t="shared" ref="BE9:BE33" si="22">BD9-BF9</f>
        <v>0</v>
      </c>
      <c r="BF9" s="160">
        <f t="array" ref="BF9">SUM(IF('Vacation Tracker'!$M$8:$UR$8=BE$5,IF((RIGHT('Vacation Tracker'!$M12:$UR12)&lt;&gt;"O"),IFERROR(--LEFT('Vacation Tracker'!$M12:$UR12,LEN('Vacation Tracker'!$M12:$UR12)-1),0))))</f>
        <v>0</v>
      </c>
      <c r="BG9" s="160">
        <f t="array" ref="BG9">SUM(IF('Vacation Tracker'!$M$8:$UR$8=BE$5,IF((RIGHT('Vacation Tracker'!$M12:$UR12)="O"),IFERROR(--LEFT('Vacation Tracker'!$M12:$UR12,LEN('Vacation Tracker'!$M12:$UR12)-1),0))))</f>
        <v>0</v>
      </c>
      <c r="BH9" s="159">
        <f>SUMIF('Vacation Tracker'!$GQ$8:$ACN$8,BI$5,'Vacation Tracker'!$GQ12:$ACN12)</f>
        <v>0</v>
      </c>
      <c r="BI9" s="160">
        <f t="shared" ref="BI9:BI33" si="23">BH9-BJ9</f>
        <v>0</v>
      </c>
      <c r="BJ9" s="160">
        <f t="array" ref="BJ9">SUM(IF('Vacation Tracker'!$M$8:$UR$8=BI$5,IF((RIGHT('Vacation Tracker'!$M12:$UR12)&lt;&gt;"O"),IFERROR(--LEFT('Vacation Tracker'!$M12:$UR12,LEN('Vacation Tracker'!$M12:$UR12)-1),0))))</f>
        <v>0</v>
      </c>
      <c r="BK9" s="160">
        <f t="array" ref="BK9">SUM(IF('Vacation Tracker'!$M$8:$UR$8=BI$5,IF((RIGHT('Vacation Tracker'!$M12:$UR12)="O"),IFERROR(--LEFT('Vacation Tracker'!$M12:$UR12,LEN('Vacation Tracker'!$M12:$UR12)-1),0))))</f>
        <v>0</v>
      </c>
      <c r="BL9" s="159">
        <f>IF($E$4="Yes",SUMIF('Vacation Tracker'!$GQ$8:$ACN$8,BM$5,'Vacation Tracker'!$GQ12:$ACN12),0)</f>
        <v>0</v>
      </c>
      <c r="BM9" s="160">
        <f>BL9-BN9</f>
        <v>0</v>
      </c>
      <c r="BN9" s="160">
        <f t="array" ref="BN9">IF($E$4="Yes",SUM(IF('Vacation Tracker'!$M$8:$UR$8=BM$5,IF((RIGHT('Vacation Tracker'!$M12:$UR12)&lt;&gt;"O"),IFERROR(--LEFT('Vacation Tracker'!$M12:$UR12,LEN('Vacation Tracker'!$M12:$UR12)-1),0)))),0)</f>
        <v>0</v>
      </c>
      <c r="BO9" s="172">
        <f t="array" ref="BO9">IF($E$4="Yes",SUM(IF('Vacation Tracker'!$M$8:$UR$8=BM$5,IF((RIGHT('Vacation Tracker'!$M12:$UR12)="O"),IFERROR(--LEFT('Vacation Tracker'!$M12:$UR12,LEN('Vacation Tracker'!$M12:$UR12)-1),0)))),0)</f>
        <v>0</v>
      </c>
      <c r="BP9" s="4"/>
      <c r="BQ9" s="4"/>
      <c r="BR9" s="4"/>
      <c r="BS9" s="4"/>
      <c r="BT9" s="4"/>
      <c r="BU9" s="4"/>
      <c r="BV9" s="4"/>
      <c r="BW9" s="4"/>
      <c r="BX9" s="4"/>
      <c r="BY9" s="4"/>
      <c r="BZ9" s="4"/>
      <c r="CA9" s="4"/>
      <c r="CB9" s="4"/>
      <c r="CC9" s="4"/>
      <c r="CD9" s="4"/>
      <c r="CE9" s="4"/>
      <c r="CF9" s="4"/>
      <c r="CG9" s="4"/>
      <c r="CH9" s="4"/>
      <c r="CI9" s="4"/>
      <c r="CJ9" s="4"/>
      <c r="CK9" s="4"/>
      <c r="CL9" s="4"/>
      <c r="CM9" s="4"/>
      <c r="CN9" s="4"/>
      <c r="CO9" s="4"/>
      <c r="CP9" s="4"/>
      <c r="CQ9" s="4"/>
      <c r="CR9" s="4"/>
      <c r="CS9" s="4"/>
      <c r="CT9" s="4"/>
      <c r="CU9" s="4"/>
      <c r="CV9" s="4"/>
      <c r="CW9" s="4"/>
      <c r="CX9" s="4"/>
      <c r="CY9" s="4"/>
      <c r="CZ9" s="4"/>
      <c r="DA9" s="4"/>
      <c r="DB9" s="4"/>
      <c r="DC9" s="4"/>
      <c r="DD9" s="4"/>
      <c r="DE9" s="4"/>
      <c r="DF9" s="4"/>
      <c r="DG9" s="4"/>
      <c r="DH9" s="4"/>
      <c r="DI9" s="4"/>
      <c r="DJ9" s="4"/>
      <c r="DK9" s="4"/>
      <c r="DL9" s="4"/>
      <c r="DM9" s="4"/>
      <c r="DN9" s="4"/>
      <c r="DO9" s="4"/>
      <c r="DP9" s="4"/>
      <c r="DQ9" s="4"/>
      <c r="DR9" s="4"/>
      <c r="DS9" s="4"/>
      <c r="DT9" s="4"/>
      <c r="DU9" s="4"/>
      <c r="DV9" s="4"/>
      <c r="DW9" s="4"/>
      <c r="DX9" s="4"/>
      <c r="DY9" s="4"/>
      <c r="DZ9" s="4"/>
      <c r="EA9" s="4"/>
      <c r="EB9" s="4"/>
      <c r="EC9" s="4"/>
      <c r="ED9" s="4"/>
      <c r="EE9" s="4"/>
      <c r="EF9" s="4"/>
      <c r="EG9" s="4"/>
      <c r="EH9" s="4"/>
      <c r="EI9" s="4"/>
      <c r="EJ9" s="4"/>
      <c r="EK9" s="4"/>
      <c r="EL9" s="4"/>
      <c r="EM9" s="4"/>
      <c r="EN9" s="4"/>
      <c r="EO9" s="4"/>
      <c r="EP9" s="4"/>
      <c r="EQ9" s="4"/>
      <c r="ER9" s="4"/>
      <c r="ES9" s="4"/>
      <c r="ET9" s="4"/>
      <c r="EU9" s="4"/>
      <c r="EV9" s="4"/>
      <c r="EW9" s="4"/>
      <c r="EX9" s="4"/>
      <c r="EY9" s="4"/>
      <c r="EZ9" s="4"/>
      <c r="FA9" s="4"/>
      <c r="FB9" s="4"/>
      <c r="FC9" s="4"/>
      <c r="FD9" s="4"/>
      <c r="FE9" s="4"/>
      <c r="FF9" s="4"/>
      <c r="FG9" s="4"/>
      <c r="FH9" s="4"/>
      <c r="FI9" s="4"/>
      <c r="FJ9" s="4"/>
      <c r="FK9" s="4"/>
      <c r="FL9" s="4"/>
      <c r="FM9" s="4"/>
      <c r="FN9" s="4"/>
      <c r="FO9" s="4"/>
      <c r="FP9" s="4"/>
      <c r="FQ9" s="4"/>
      <c r="FR9" s="4"/>
      <c r="FS9" s="4"/>
      <c r="FT9" s="4"/>
      <c r="FU9" s="4"/>
      <c r="FV9" s="4"/>
      <c r="FW9" s="4"/>
      <c r="FX9" s="4"/>
      <c r="FY9" s="4"/>
    </row>
    <row r="10" spans="1:181" ht="15" customHeight="1" x14ac:dyDescent="0.3">
      <c r="B10" s="162">
        <f>IF('Vacation Tracker'!B13&lt;&gt;"",'Vacation Tracker'!B13,"")</f>
        <v>2</v>
      </c>
      <c r="C10" s="163" t="str">
        <f>IF('Vacation Tracker'!C13&lt;&gt;"",'Vacation Tracker'!C13,"")</f>
        <v>John Doe 2</v>
      </c>
      <c r="D10" s="205">
        <f>IF('Vacation Tracker'!D13&lt;&gt;"",'Vacation Tracker'!D13,"")</f>
        <v>41620</v>
      </c>
      <c r="E10" s="205">
        <f>IF('Vacation Tracker'!E13&lt;&gt;"",'Vacation Tracker'!E13,"")</f>
        <v>42128</v>
      </c>
      <c r="F10" s="163" t="str">
        <f>IF('Vacation Tracker'!F13&lt;&gt;"",'Vacation Tracker'!F13,"")</f>
        <v>Marketing</v>
      </c>
      <c r="G10" s="163" t="str">
        <f>IF('Vacation Tracker'!G13&lt;&gt;"",'Vacation Tracker'!G13,"")</f>
        <v>Permanent</v>
      </c>
      <c r="H10" s="164">
        <f t="shared" ref="H10:J33" si="24">IF($C10&lt;&gt;"",SUMPRODUCT(($L$8:$BO$8=H$8)*$L10:$BO10),"")</f>
        <v>56</v>
      </c>
      <c r="I10" s="164">
        <f t="shared" si="24"/>
        <v>48</v>
      </c>
      <c r="J10" s="164">
        <f t="shared" si="24"/>
        <v>8</v>
      </c>
      <c r="K10" s="164">
        <f t="shared" ref="K10:K33" si="25">IF($C10&lt;&gt;"",SUMPRODUCT(($L$8:$BO$8=K$8)*$L10:$BO10),"")</f>
        <v>0</v>
      </c>
      <c r="L10" s="165">
        <f>IF($E$4="Yes",SUMIF('Vacation Tracker'!$M$8:$UR$8,M$5,'Vacation Tracker'!$M13:$UR13),0)</f>
        <v>0</v>
      </c>
      <c r="M10" s="166">
        <f>L10-N10</f>
        <v>0</v>
      </c>
      <c r="N10" s="166">
        <f t="array" ref="N10">IF($E$4="Yes",SUM(IF('Vacation Tracker'!$M$8:$UR$8=M$5,IF((RIGHT('Vacation Tracker'!$M13:$UR13)&lt;&gt;"O"),IFERROR(--LEFT('Vacation Tracker'!$M13:$UR13,LEN('Vacation Tracker'!$M13:$UR13)-1),0)))),0)</f>
        <v>0</v>
      </c>
      <c r="O10" s="166">
        <f t="array" ref="O10">IF($E$4="Yes",SUM(IF('Vacation Tracker'!$M$8:$UR$8=M$5,IF((RIGHT('Vacation Tracker'!$M13:$UR13)="O"),IFERROR(--LEFT('Vacation Tracker'!$M13:$UR13,LEN('Vacation Tracker'!$M13:$UR13)-1),0)))),0)</f>
        <v>0</v>
      </c>
      <c r="P10" s="165">
        <f>SUMIF('Vacation Tracker'!$M$8:$UR$8,Q$5,'Vacation Tracker'!$M13:$UR13)</f>
        <v>56</v>
      </c>
      <c r="Q10" s="166">
        <f t="shared" si="12"/>
        <v>48</v>
      </c>
      <c r="R10" s="166">
        <f t="array" ref="R10">SUM(IF('Vacation Tracker'!$M$8:$UR$8=Q$5,IF((RIGHT('Vacation Tracker'!$M13:$UR13)&lt;&gt;"O"),IFERROR(--LEFT('Vacation Tracker'!$M13:$UR13,LEN('Vacation Tracker'!$M13:$UR13)-1),0))))</f>
        <v>8</v>
      </c>
      <c r="S10" s="166">
        <f t="array" ref="S10">SUM(IF('Vacation Tracker'!$M$8:$UR$8=Q$5,IF((RIGHT('Vacation Tracker'!$M13:$UR13)="O"),IFERROR(--LEFT('Vacation Tracker'!$M13:$UR13,LEN('Vacation Tracker'!$M13:$UR13)-1),0))))</f>
        <v>0</v>
      </c>
      <c r="T10" s="165">
        <f>SUMIF('Vacation Tracker'!$M$8:$UR$8,U$5,'Vacation Tracker'!$M13:$UR13)</f>
        <v>0</v>
      </c>
      <c r="U10" s="166">
        <f t="shared" si="13"/>
        <v>0</v>
      </c>
      <c r="V10" s="166">
        <f t="array" ref="V10">SUM(IF('Vacation Tracker'!$M$8:$UR$8=U$5,IF((RIGHT('Vacation Tracker'!$M13:$UR13)&lt;&gt;"O"),IFERROR(--LEFT('Vacation Tracker'!$M13:$UR13,LEN('Vacation Tracker'!$M13:$UR13)-1),0))))</f>
        <v>0</v>
      </c>
      <c r="W10" s="166">
        <f t="array" ref="W10">SUM(IF('Vacation Tracker'!$M$8:$UR$8=U$5,IF((RIGHT('Vacation Tracker'!$M13:$UR13)="O"),IFERROR(--LEFT('Vacation Tracker'!$M13:$UR13,LEN('Vacation Tracker'!$M13:$UR13)-1),0))))</f>
        <v>0</v>
      </c>
      <c r="X10" s="165">
        <f>SUMIF('Vacation Tracker'!$M$8:$UR$8,Y$5,'Vacation Tracker'!$M13:$UR13)</f>
        <v>0</v>
      </c>
      <c r="Y10" s="166">
        <f t="shared" si="14"/>
        <v>0</v>
      </c>
      <c r="Z10" s="166">
        <f t="array" ref="Z10">SUM(IF('Vacation Tracker'!$M$8:$UR$8=Y$5,IF((RIGHT('Vacation Tracker'!$M13:$UR13)&lt;&gt;"O"),IFERROR(--LEFT('Vacation Tracker'!$M13:$UR13,LEN('Vacation Tracker'!$M13:$UR13)-1),0))))</f>
        <v>0</v>
      </c>
      <c r="AA10" s="166">
        <f t="array" ref="AA10">SUM(IF('Vacation Tracker'!$M$8:$UR$8=Y$5,IF((RIGHT('Vacation Tracker'!$M13:$UR13)="O"),IFERROR(--LEFT('Vacation Tracker'!$M13:$UR13,LEN('Vacation Tracker'!$M13:$UR13)-1),0))))</f>
        <v>0</v>
      </c>
      <c r="AB10" s="165">
        <f>SUMIF('Vacation Tracker'!$M$8:$UR$8,AC$5,'Vacation Tracker'!$M13:$UR13)</f>
        <v>0</v>
      </c>
      <c r="AC10" s="166">
        <f t="shared" si="15"/>
        <v>0</v>
      </c>
      <c r="AD10" s="166">
        <f t="array" ref="AD10">SUM(IF('Vacation Tracker'!$M$8:$UR$8=AC$5,IF((RIGHT('Vacation Tracker'!$M13:$UR13)&lt;&gt;"O"),IFERROR(--LEFT('Vacation Tracker'!$M13:$UR13,LEN('Vacation Tracker'!$M13:$UR13)-1),0))))</f>
        <v>0</v>
      </c>
      <c r="AE10" s="166">
        <f t="array" ref="AE10">SUM(IF('Vacation Tracker'!$M$8:$UR$8=AC$5,IF((RIGHT('Vacation Tracker'!$M13:$UR13)="O"),IFERROR(--LEFT('Vacation Tracker'!$M13:$UR13,LEN('Vacation Tracker'!$M13:$UR13)-1),0))))</f>
        <v>0</v>
      </c>
      <c r="AF10" s="165">
        <f>SUMIF('Vacation Tracker'!$M$8:$UR$8,AG$5,'Vacation Tracker'!$M13:$UR13)</f>
        <v>0</v>
      </c>
      <c r="AG10" s="166">
        <f t="shared" si="16"/>
        <v>0</v>
      </c>
      <c r="AH10" s="166">
        <f t="array" ref="AH10">SUM(IF('Vacation Tracker'!$M$8:$UR$8=AG$5,IF((RIGHT('Vacation Tracker'!$M13:$UR13)&lt;&gt;"O"),IFERROR(--LEFT('Vacation Tracker'!$M13:$UR13,LEN('Vacation Tracker'!$M13:$UR13)-1),0))))</f>
        <v>0</v>
      </c>
      <c r="AI10" s="166">
        <f t="array" ref="AI10">SUM(IF('Vacation Tracker'!$M$8:$UR$8=AG$5,IF((RIGHT('Vacation Tracker'!$M13:$UR13)="O"),IFERROR(--LEFT('Vacation Tracker'!$M13:$UR13,LEN('Vacation Tracker'!$M13:$UR13)-1),0))))</f>
        <v>0</v>
      </c>
      <c r="AJ10" s="165">
        <f>SUMIF('Vacation Tracker'!$GQ$8:$ACN$8,AK$5,'Vacation Tracker'!$GQ13:$ACN13)</f>
        <v>0</v>
      </c>
      <c r="AK10" s="166">
        <f t="shared" si="17"/>
        <v>0</v>
      </c>
      <c r="AL10" s="166">
        <f t="array" ref="AL10">SUM(IF('Vacation Tracker'!$M$8:$UR$8=AK$5,IF((RIGHT('Vacation Tracker'!$M13:$UR13)&lt;&gt;"O"),IFERROR(--LEFT('Vacation Tracker'!$M13:$UR13,LEN('Vacation Tracker'!$M13:$UR13)-1),0))))</f>
        <v>0</v>
      </c>
      <c r="AM10" s="166">
        <f t="array" ref="AM10">SUM(IF('Vacation Tracker'!$M$8:$UR$8=AK$5,IF((RIGHT('Vacation Tracker'!$M13:$UR13)="O"),IFERROR(--LEFT('Vacation Tracker'!$M13:$UR13,LEN('Vacation Tracker'!$M13:$UR13)-1),0))))</f>
        <v>0</v>
      </c>
      <c r="AN10" s="165">
        <f>SUMIF('Vacation Tracker'!$GQ$8:$ACN$8,AO$5,'Vacation Tracker'!$GQ13:$ACN13)</f>
        <v>0</v>
      </c>
      <c r="AO10" s="166">
        <f t="shared" si="18"/>
        <v>0</v>
      </c>
      <c r="AP10" s="166">
        <f t="array" ref="AP10">SUM(IF('Vacation Tracker'!$M$8:$UR$8=AO$5,IF((RIGHT('Vacation Tracker'!$M13:$UR13)&lt;&gt;"O"),IFERROR(--LEFT('Vacation Tracker'!$M13:$UR13,LEN('Vacation Tracker'!$M13:$UR13)-1),0))))</f>
        <v>0</v>
      </c>
      <c r="AQ10" s="166">
        <f t="array" ref="AQ10">SUM(IF('Vacation Tracker'!$M$8:$UR$8=AO$5,IF((RIGHT('Vacation Tracker'!$M13:$UR13)="O"),IFERROR(--LEFT('Vacation Tracker'!$M13:$UR13,LEN('Vacation Tracker'!$M13:$UR13)-1),0))))</f>
        <v>0</v>
      </c>
      <c r="AR10" s="165">
        <f>SUMIF('Vacation Tracker'!$GQ$8:$ACN$8,AS$5,'Vacation Tracker'!$GQ13:$ACN13)</f>
        <v>0</v>
      </c>
      <c r="AS10" s="166">
        <f t="shared" si="19"/>
        <v>0</v>
      </c>
      <c r="AT10" s="166">
        <f t="array" ref="AT10">SUM(IF('Vacation Tracker'!$M$8:$UR$8=AS$5,IF((RIGHT('Vacation Tracker'!$M13:$UR13)&lt;&gt;"O"),IFERROR(--LEFT('Vacation Tracker'!$M13:$UR13,LEN('Vacation Tracker'!$M13:$UR13)-1),0))))</f>
        <v>0</v>
      </c>
      <c r="AU10" s="166">
        <f t="array" ref="AU10">SUM(IF('Vacation Tracker'!$M$8:$UR$8=AS$5,IF((RIGHT('Vacation Tracker'!$M13:$UR13)="O"),IFERROR(--LEFT('Vacation Tracker'!$M13:$UR13,LEN('Vacation Tracker'!$M13:$UR13)-1),0))))</f>
        <v>0</v>
      </c>
      <c r="AV10" s="165">
        <f>SUMIF('Vacation Tracker'!$GQ$8:$ACN$8,AW$5,'Vacation Tracker'!$GQ13:$ACN13)</f>
        <v>0</v>
      </c>
      <c r="AW10" s="166">
        <f t="shared" si="20"/>
        <v>0</v>
      </c>
      <c r="AX10" s="166">
        <f t="array" ref="AX10">SUM(IF('Vacation Tracker'!$M$8:$UR$8=AW$5,IF((RIGHT('Vacation Tracker'!$M13:$UR13)&lt;&gt;"O"),IFERROR(--LEFT('Vacation Tracker'!$M13:$UR13,LEN('Vacation Tracker'!$M13:$UR13)-1),0))))</f>
        <v>0</v>
      </c>
      <c r="AY10" s="166">
        <f t="array" ref="AY10">SUM(IF('Vacation Tracker'!$M$8:$UR$8=AW$5,IF((RIGHT('Vacation Tracker'!$M13:$UR13)="O"),IFERROR(--LEFT('Vacation Tracker'!$M13:$UR13,LEN('Vacation Tracker'!$M13:$UR13)-1),0))))</f>
        <v>0</v>
      </c>
      <c r="AZ10" s="165">
        <f>SUMIF('Vacation Tracker'!$GQ$8:$ACN$8,BA$5,'Vacation Tracker'!$GQ13:$ACN13)</f>
        <v>0</v>
      </c>
      <c r="BA10" s="166">
        <f t="shared" si="21"/>
        <v>0</v>
      </c>
      <c r="BB10" s="166">
        <f t="array" ref="BB10">SUM(IF('Vacation Tracker'!$M$8:$UR$8=BA$5,IF((RIGHT('Vacation Tracker'!$M13:$UR13)&lt;&gt;"O"),IFERROR(--LEFT('Vacation Tracker'!$M13:$UR13,LEN('Vacation Tracker'!$M13:$UR13)-1),0))))</f>
        <v>0</v>
      </c>
      <c r="BC10" s="166">
        <f t="array" ref="BC10">SUM(IF('Vacation Tracker'!$M$8:$UR$8=BA$5,IF((RIGHT('Vacation Tracker'!$M13:$UR13)="O"),IFERROR(--LEFT('Vacation Tracker'!$M13:$UR13,LEN('Vacation Tracker'!$M13:$UR13)-1),0))))</f>
        <v>0</v>
      </c>
      <c r="BD10" s="165">
        <f>SUMIF('Vacation Tracker'!$GQ$8:$ACN$8,BE$5,'Vacation Tracker'!$GQ13:$ACN13)</f>
        <v>0</v>
      </c>
      <c r="BE10" s="166">
        <f t="shared" si="22"/>
        <v>0</v>
      </c>
      <c r="BF10" s="166">
        <f t="array" ref="BF10">SUM(IF('Vacation Tracker'!$M$8:$UR$8=BE$5,IF((RIGHT('Vacation Tracker'!$M13:$UR13)&lt;&gt;"O"),IFERROR(--LEFT('Vacation Tracker'!$M13:$UR13,LEN('Vacation Tracker'!$M13:$UR13)-1),0))))</f>
        <v>0</v>
      </c>
      <c r="BG10" s="166">
        <f t="array" ref="BG10">SUM(IF('Vacation Tracker'!$M$8:$UR$8=BE$5,IF((RIGHT('Vacation Tracker'!$M13:$UR13)="O"),IFERROR(--LEFT('Vacation Tracker'!$M13:$UR13,LEN('Vacation Tracker'!$M13:$UR13)-1),0))))</f>
        <v>0</v>
      </c>
      <c r="BH10" s="165">
        <f>SUMIF('Vacation Tracker'!$GQ$8:$ACN$8,BI$5,'Vacation Tracker'!$GQ13:$ACN13)</f>
        <v>0</v>
      </c>
      <c r="BI10" s="166">
        <f t="shared" si="23"/>
        <v>0</v>
      </c>
      <c r="BJ10" s="166">
        <f t="array" ref="BJ10">SUM(IF('Vacation Tracker'!$M$8:$UR$8=BI$5,IF((RIGHT('Vacation Tracker'!$M13:$UR13)&lt;&gt;"O"),IFERROR(--LEFT('Vacation Tracker'!$M13:$UR13,LEN('Vacation Tracker'!$M13:$UR13)-1),0))))</f>
        <v>0</v>
      </c>
      <c r="BK10" s="166">
        <f t="array" ref="BK10">SUM(IF('Vacation Tracker'!$M$8:$UR$8=BI$5,IF((RIGHT('Vacation Tracker'!$M13:$UR13)="O"),IFERROR(--LEFT('Vacation Tracker'!$M13:$UR13,LEN('Vacation Tracker'!$M13:$UR13)-1),0))))</f>
        <v>0</v>
      </c>
      <c r="BL10" s="165">
        <f>IF($E$4="Yes",SUMIF('Vacation Tracker'!$GQ$8:$ACN$8,BM$5,'Vacation Tracker'!$GQ13:$ACN13),0)</f>
        <v>0</v>
      </c>
      <c r="BM10" s="166">
        <f t="shared" ref="BM10:BM33" si="26">BL10-BN10</f>
        <v>0</v>
      </c>
      <c r="BN10" s="166">
        <f t="array" ref="BN10">IF($E$4="Yes",SUM(IF('Vacation Tracker'!$M$8:$UR$8=BM$5,IF((RIGHT('Vacation Tracker'!$M13:$UR13)&lt;&gt;"O"),IFERROR(--LEFT('Vacation Tracker'!$M13:$UR13,LEN('Vacation Tracker'!$M13:$UR13)-1),0)))),0)</f>
        <v>0</v>
      </c>
      <c r="BO10" s="165">
        <f t="array" ref="BO10">IF($E$4="Yes",SUM(IF('Vacation Tracker'!$M$8:$UR$8=BM$5,IF((RIGHT('Vacation Tracker'!$M13:$UR13)="O"),IFERROR(--LEFT('Vacation Tracker'!$M13:$UR13,LEN('Vacation Tracker'!$M13:$UR13)-1),0)))),0)</f>
        <v>0</v>
      </c>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row>
    <row r="11" spans="1:181" ht="15" customHeight="1" x14ac:dyDescent="0.3">
      <c r="B11" s="162">
        <f>IF('Vacation Tracker'!B14&lt;&gt;"",'Vacation Tracker'!B14,"")</f>
        <v>3</v>
      </c>
      <c r="C11" s="163" t="str">
        <f>IF('Vacation Tracker'!C14&lt;&gt;"",'Vacation Tracker'!C14,"")</f>
        <v>John Doe 3</v>
      </c>
      <c r="D11" s="205">
        <f>IF('Vacation Tracker'!D14&lt;&gt;"",'Vacation Tracker'!D14,"")</f>
        <v>41974</v>
      </c>
      <c r="E11" s="205" t="str">
        <f>IF('Vacation Tracker'!E14&lt;&gt;"",'Vacation Tracker'!E14,"")</f>
        <v/>
      </c>
      <c r="F11" s="163" t="str">
        <f>IF('Vacation Tracker'!F14&lt;&gt;"",'Vacation Tracker'!F14,"")</f>
        <v>Marketing</v>
      </c>
      <c r="G11" s="163" t="str">
        <f>IF('Vacation Tracker'!G14&lt;&gt;"",'Vacation Tracker'!G14,"")</f>
        <v>Permanent</v>
      </c>
      <c r="H11" s="164">
        <f t="shared" si="24"/>
        <v>56</v>
      </c>
      <c r="I11" s="164">
        <f t="shared" si="24"/>
        <v>48</v>
      </c>
      <c r="J11" s="164">
        <f t="shared" si="24"/>
        <v>8</v>
      </c>
      <c r="K11" s="164">
        <f t="shared" si="25"/>
        <v>0</v>
      </c>
      <c r="L11" s="165">
        <f>IF($E$4="Yes",SUMIF('Vacation Tracker'!$M$8:$UR$8,M$5,'Vacation Tracker'!$M14:$UR14),0)</f>
        <v>0</v>
      </c>
      <c r="M11" s="166">
        <f t="shared" ref="M11:M33" si="27">L11-N11</f>
        <v>0</v>
      </c>
      <c r="N11" s="166">
        <f t="array" ref="N11">IF($E$4="Yes",SUM(IF('Vacation Tracker'!$M$8:$UR$8=M$5,IF((RIGHT('Vacation Tracker'!$M14:$UR14)&lt;&gt;"O"),IFERROR(--LEFT('Vacation Tracker'!$M14:$UR14,LEN('Vacation Tracker'!$M14:$UR14)-1),0)))),0)</f>
        <v>0</v>
      </c>
      <c r="O11" s="166">
        <f t="array" ref="O11">IF($E$4="Yes",SUM(IF('Vacation Tracker'!$M$8:$UR$8=M$5,IF((RIGHT('Vacation Tracker'!$M14:$UR14)="O"),IFERROR(--LEFT('Vacation Tracker'!$M14:$UR14,LEN('Vacation Tracker'!$M14:$UR14)-1),0)))),0)</f>
        <v>0</v>
      </c>
      <c r="P11" s="165">
        <f>SUMIF('Vacation Tracker'!$M$8:$UR$8,Q$5,'Vacation Tracker'!$M14:$UR14)</f>
        <v>56</v>
      </c>
      <c r="Q11" s="166">
        <f t="shared" si="12"/>
        <v>48</v>
      </c>
      <c r="R11" s="166">
        <f t="array" ref="R11">SUM(IF('Vacation Tracker'!$M$8:$UR$8=Q$5,IF((RIGHT('Vacation Tracker'!$M14:$UR14)&lt;&gt;"O"),IFERROR(--LEFT('Vacation Tracker'!$M14:$UR14,LEN('Vacation Tracker'!$M14:$UR14)-1),0))))</f>
        <v>8</v>
      </c>
      <c r="S11" s="166">
        <f t="array" ref="S11">SUM(IF('Vacation Tracker'!$M$8:$UR$8=Q$5,IF((RIGHT('Vacation Tracker'!$M14:$UR14)="O"),IFERROR(--LEFT('Vacation Tracker'!$M14:$UR14,LEN('Vacation Tracker'!$M14:$UR14)-1),0))))</f>
        <v>0</v>
      </c>
      <c r="T11" s="165">
        <f>SUMIF('Vacation Tracker'!$M$8:$UR$8,U$5,'Vacation Tracker'!$M14:$UR14)</f>
        <v>0</v>
      </c>
      <c r="U11" s="166">
        <f t="shared" si="13"/>
        <v>0</v>
      </c>
      <c r="V11" s="166">
        <f t="array" ref="V11">SUM(IF('Vacation Tracker'!$M$8:$UR$8=U$5,IF((RIGHT('Vacation Tracker'!$M14:$UR14)&lt;&gt;"O"),IFERROR(--LEFT('Vacation Tracker'!$M14:$UR14,LEN('Vacation Tracker'!$M14:$UR14)-1),0))))</f>
        <v>0</v>
      </c>
      <c r="W11" s="166">
        <f t="array" ref="W11">SUM(IF('Vacation Tracker'!$M$8:$UR$8=U$5,IF((RIGHT('Vacation Tracker'!$M14:$UR14)="O"),IFERROR(--LEFT('Vacation Tracker'!$M14:$UR14,LEN('Vacation Tracker'!$M14:$UR14)-1),0))))</f>
        <v>0</v>
      </c>
      <c r="X11" s="165">
        <f>SUMIF('Vacation Tracker'!$M$8:$UR$8,Y$5,'Vacation Tracker'!$M14:$UR14)</f>
        <v>0</v>
      </c>
      <c r="Y11" s="166">
        <f t="shared" si="14"/>
        <v>0</v>
      </c>
      <c r="Z11" s="166">
        <f t="array" ref="Z11">SUM(IF('Vacation Tracker'!$M$8:$UR$8=Y$5,IF((RIGHT('Vacation Tracker'!$M14:$UR14)&lt;&gt;"O"),IFERROR(--LEFT('Vacation Tracker'!$M14:$UR14,LEN('Vacation Tracker'!$M14:$UR14)-1),0))))</f>
        <v>0</v>
      </c>
      <c r="AA11" s="166">
        <f t="array" ref="AA11">SUM(IF('Vacation Tracker'!$M$8:$UR$8=Y$5,IF((RIGHT('Vacation Tracker'!$M14:$UR14)="O"),IFERROR(--LEFT('Vacation Tracker'!$M14:$UR14,LEN('Vacation Tracker'!$M14:$UR14)-1),0))))</f>
        <v>0</v>
      </c>
      <c r="AB11" s="165">
        <f>SUMIF('Vacation Tracker'!$M$8:$UR$8,AC$5,'Vacation Tracker'!$M14:$UR14)</f>
        <v>0</v>
      </c>
      <c r="AC11" s="166">
        <f t="shared" si="15"/>
        <v>0</v>
      </c>
      <c r="AD11" s="166">
        <f t="array" ref="AD11">SUM(IF('Vacation Tracker'!$M$8:$UR$8=AC$5,IF((RIGHT('Vacation Tracker'!$M14:$UR14)&lt;&gt;"O"),IFERROR(--LEFT('Vacation Tracker'!$M14:$UR14,LEN('Vacation Tracker'!$M14:$UR14)-1),0))))</f>
        <v>0</v>
      </c>
      <c r="AE11" s="166">
        <f t="array" ref="AE11">SUM(IF('Vacation Tracker'!$M$8:$UR$8=AC$5,IF((RIGHT('Vacation Tracker'!$M14:$UR14)="O"),IFERROR(--LEFT('Vacation Tracker'!$M14:$UR14,LEN('Vacation Tracker'!$M14:$UR14)-1),0))))</f>
        <v>0</v>
      </c>
      <c r="AF11" s="165">
        <f>SUMIF('Vacation Tracker'!$M$8:$UR$8,AG$5,'Vacation Tracker'!$M14:$UR14)</f>
        <v>0</v>
      </c>
      <c r="AG11" s="166">
        <f t="shared" si="16"/>
        <v>0</v>
      </c>
      <c r="AH11" s="166">
        <f t="array" ref="AH11">SUM(IF('Vacation Tracker'!$M$8:$UR$8=AG$5,IF((RIGHT('Vacation Tracker'!$M14:$UR14)&lt;&gt;"O"),IFERROR(--LEFT('Vacation Tracker'!$M14:$UR14,LEN('Vacation Tracker'!$M14:$UR14)-1),0))))</f>
        <v>0</v>
      </c>
      <c r="AI11" s="166">
        <f t="array" ref="AI11">SUM(IF('Vacation Tracker'!$M$8:$UR$8=AG$5,IF((RIGHT('Vacation Tracker'!$M14:$UR14)="O"),IFERROR(--LEFT('Vacation Tracker'!$M14:$UR14,LEN('Vacation Tracker'!$M14:$UR14)-1),0))))</f>
        <v>0</v>
      </c>
      <c r="AJ11" s="165">
        <f>SUMIF('Vacation Tracker'!$GQ$8:$ACN$8,AK$5,'Vacation Tracker'!$GQ14:$ACN14)</f>
        <v>0</v>
      </c>
      <c r="AK11" s="166">
        <f t="shared" si="17"/>
        <v>0</v>
      </c>
      <c r="AL11" s="166">
        <f t="array" ref="AL11">SUM(IF('Vacation Tracker'!$M$8:$UR$8=AK$5,IF((RIGHT('Vacation Tracker'!$M14:$UR14)&lt;&gt;"O"),IFERROR(--LEFT('Vacation Tracker'!$M14:$UR14,LEN('Vacation Tracker'!$M14:$UR14)-1),0))))</f>
        <v>0</v>
      </c>
      <c r="AM11" s="166">
        <f t="array" ref="AM11">SUM(IF('Vacation Tracker'!$M$8:$UR$8=AK$5,IF((RIGHT('Vacation Tracker'!$M14:$UR14)="O"),IFERROR(--LEFT('Vacation Tracker'!$M14:$UR14,LEN('Vacation Tracker'!$M14:$UR14)-1),0))))</f>
        <v>0</v>
      </c>
      <c r="AN11" s="165">
        <f>SUMIF('Vacation Tracker'!$GQ$8:$ACN$8,AO$5,'Vacation Tracker'!$GQ14:$ACN14)</f>
        <v>0</v>
      </c>
      <c r="AO11" s="166">
        <f t="shared" si="18"/>
        <v>0</v>
      </c>
      <c r="AP11" s="166">
        <f t="array" ref="AP11">SUM(IF('Vacation Tracker'!$M$8:$UR$8=AO$5,IF((RIGHT('Vacation Tracker'!$M14:$UR14)&lt;&gt;"O"),IFERROR(--LEFT('Vacation Tracker'!$M14:$UR14,LEN('Vacation Tracker'!$M14:$UR14)-1),0))))</f>
        <v>0</v>
      </c>
      <c r="AQ11" s="166">
        <f t="array" ref="AQ11">SUM(IF('Vacation Tracker'!$M$8:$UR$8=AO$5,IF((RIGHT('Vacation Tracker'!$M14:$UR14)="O"),IFERROR(--LEFT('Vacation Tracker'!$M14:$UR14,LEN('Vacation Tracker'!$M14:$UR14)-1),0))))</f>
        <v>0</v>
      </c>
      <c r="AR11" s="165">
        <f>SUMIF('Vacation Tracker'!$GQ$8:$ACN$8,AS$5,'Vacation Tracker'!$GQ14:$ACN14)</f>
        <v>0</v>
      </c>
      <c r="AS11" s="166">
        <f t="shared" si="19"/>
        <v>0</v>
      </c>
      <c r="AT11" s="166">
        <f t="array" ref="AT11">SUM(IF('Vacation Tracker'!$M$8:$UR$8=AS$5,IF((RIGHT('Vacation Tracker'!$M14:$UR14)&lt;&gt;"O"),IFERROR(--LEFT('Vacation Tracker'!$M14:$UR14,LEN('Vacation Tracker'!$M14:$UR14)-1),0))))</f>
        <v>0</v>
      </c>
      <c r="AU11" s="166">
        <f t="array" ref="AU11">SUM(IF('Vacation Tracker'!$M$8:$UR$8=AS$5,IF((RIGHT('Vacation Tracker'!$M14:$UR14)="O"),IFERROR(--LEFT('Vacation Tracker'!$M14:$UR14,LEN('Vacation Tracker'!$M14:$UR14)-1),0))))</f>
        <v>0</v>
      </c>
      <c r="AV11" s="165">
        <f>SUMIF('Vacation Tracker'!$GQ$8:$ACN$8,AW$5,'Vacation Tracker'!$GQ14:$ACN14)</f>
        <v>0</v>
      </c>
      <c r="AW11" s="166">
        <f t="shared" si="20"/>
        <v>0</v>
      </c>
      <c r="AX11" s="166">
        <f t="array" ref="AX11">SUM(IF('Vacation Tracker'!$M$8:$UR$8=AW$5,IF((RIGHT('Vacation Tracker'!$M14:$UR14)&lt;&gt;"O"),IFERROR(--LEFT('Vacation Tracker'!$M14:$UR14,LEN('Vacation Tracker'!$M14:$UR14)-1),0))))</f>
        <v>0</v>
      </c>
      <c r="AY11" s="166">
        <f t="array" ref="AY11">SUM(IF('Vacation Tracker'!$M$8:$UR$8=AW$5,IF((RIGHT('Vacation Tracker'!$M14:$UR14)="O"),IFERROR(--LEFT('Vacation Tracker'!$M14:$UR14,LEN('Vacation Tracker'!$M14:$UR14)-1),0))))</f>
        <v>0</v>
      </c>
      <c r="AZ11" s="165">
        <f>SUMIF('Vacation Tracker'!$GQ$8:$ACN$8,BA$5,'Vacation Tracker'!$GQ14:$ACN14)</f>
        <v>0</v>
      </c>
      <c r="BA11" s="166">
        <f t="shared" si="21"/>
        <v>0</v>
      </c>
      <c r="BB11" s="166">
        <f t="array" ref="BB11">SUM(IF('Vacation Tracker'!$M$8:$UR$8=BA$5,IF((RIGHT('Vacation Tracker'!$M14:$UR14)&lt;&gt;"O"),IFERROR(--LEFT('Vacation Tracker'!$M14:$UR14,LEN('Vacation Tracker'!$M14:$UR14)-1),0))))</f>
        <v>0</v>
      </c>
      <c r="BC11" s="166">
        <f t="array" ref="BC11">SUM(IF('Vacation Tracker'!$M$8:$UR$8=BA$5,IF((RIGHT('Vacation Tracker'!$M14:$UR14)="O"),IFERROR(--LEFT('Vacation Tracker'!$M14:$UR14,LEN('Vacation Tracker'!$M14:$UR14)-1),0))))</f>
        <v>0</v>
      </c>
      <c r="BD11" s="165">
        <f>SUMIF('Vacation Tracker'!$GQ$8:$ACN$8,BE$5,'Vacation Tracker'!$GQ14:$ACN14)</f>
        <v>0</v>
      </c>
      <c r="BE11" s="166">
        <f t="shared" si="22"/>
        <v>0</v>
      </c>
      <c r="BF11" s="166">
        <f t="array" ref="BF11">SUM(IF('Vacation Tracker'!$M$8:$UR$8=BE$5,IF((RIGHT('Vacation Tracker'!$M14:$UR14)&lt;&gt;"O"),IFERROR(--LEFT('Vacation Tracker'!$M14:$UR14,LEN('Vacation Tracker'!$M14:$UR14)-1),0))))</f>
        <v>0</v>
      </c>
      <c r="BG11" s="166">
        <f t="array" ref="BG11">SUM(IF('Vacation Tracker'!$M$8:$UR$8=BE$5,IF((RIGHT('Vacation Tracker'!$M14:$UR14)="O"),IFERROR(--LEFT('Vacation Tracker'!$M14:$UR14,LEN('Vacation Tracker'!$M14:$UR14)-1),0))))</f>
        <v>0</v>
      </c>
      <c r="BH11" s="165">
        <f>SUMIF('Vacation Tracker'!$GQ$8:$ACN$8,BI$5,'Vacation Tracker'!$GQ14:$ACN14)</f>
        <v>0</v>
      </c>
      <c r="BI11" s="166">
        <f t="shared" si="23"/>
        <v>0</v>
      </c>
      <c r="BJ11" s="166">
        <f t="array" ref="BJ11">SUM(IF('Vacation Tracker'!$M$8:$UR$8=BI$5,IF((RIGHT('Vacation Tracker'!$M14:$UR14)&lt;&gt;"O"),IFERROR(--LEFT('Vacation Tracker'!$M14:$UR14,LEN('Vacation Tracker'!$M14:$UR14)-1),0))))</f>
        <v>0</v>
      </c>
      <c r="BK11" s="166">
        <f t="array" ref="BK11">SUM(IF('Vacation Tracker'!$M$8:$UR$8=BI$5,IF((RIGHT('Vacation Tracker'!$M14:$UR14)="O"),IFERROR(--LEFT('Vacation Tracker'!$M14:$UR14,LEN('Vacation Tracker'!$M14:$UR14)-1),0))))</f>
        <v>0</v>
      </c>
      <c r="BL11" s="165">
        <f>IF($E$4="Yes",SUMIF('Vacation Tracker'!$GQ$8:$ACN$8,BM$5,'Vacation Tracker'!$GQ14:$ACN14),0)</f>
        <v>0</v>
      </c>
      <c r="BM11" s="166">
        <f t="shared" si="26"/>
        <v>0</v>
      </c>
      <c r="BN11" s="166">
        <f t="array" ref="BN11">IF($E$4="Yes",SUM(IF('Vacation Tracker'!$M$8:$UR$8=BM$5,IF((RIGHT('Vacation Tracker'!$M14:$UR14)&lt;&gt;"O"),IFERROR(--LEFT('Vacation Tracker'!$M14:$UR14,LEN('Vacation Tracker'!$M14:$UR14)-1),0)))),0)</f>
        <v>0</v>
      </c>
      <c r="BO11" s="165">
        <f t="array" ref="BO11">IF($E$4="Yes",SUM(IF('Vacation Tracker'!$M$8:$UR$8=BM$5,IF((RIGHT('Vacation Tracker'!$M14:$UR14)="O"),IFERROR(--LEFT('Vacation Tracker'!$M14:$UR14,LEN('Vacation Tracker'!$M14:$UR14)-1),0)))),0)</f>
        <v>0</v>
      </c>
      <c r="BP11" s="4"/>
      <c r="BQ11" s="4"/>
      <c r="BR11" s="4"/>
      <c r="BS11" s="4"/>
      <c r="BT11" s="4"/>
      <c r="BU11" s="4"/>
      <c r="BV11" s="4"/>
      <c r="BW11" s="4"/>
      <c r="BX11" s="4"/>
      <c r="BY11" s="4"/>
      <c r="BZ11" s="4"/>
      <c r="CA11" s="4"/>
      <c r="CB11" s="4"/>
      <c r="CC11" s="4"/>
      <c r="CD11" s="4"/>
      <c r="CE11" s="4"/>
      <c r="CF11" s="4"/>
      <c r="CG11" s="4"/>
      <c r="CH11" s="4"/>
      <c r="CI11" s="4"/>
      <c r="CJ11" s="4"/>
      <c r="CK11" s="4"/>
      <c r="CL11" s="4"/>
      <c r="CM11" s="4"/>
      <c r="CN11" s="4"/>
      <c r="CO11" s="4"/>
      <c r="CP11" s="4"/>
      <c r="CQ11" s="4"/>
      <c r="CR11" s="4"/>
      <c r="CS11" s="4"/>
      <c r="CT11" s="4"/>
      <c r="CU11" s="4"/>
      <c r="CV11" s="4"/>
      <c r="CW11" s="4"/>
      <c r="CX11" s="4"/>
      <c r="CY11" s="4"/>
      <c r="CZ11" s="4"/>
      <c r="DA11" s="4"/>
      <c r="DB11" s="4"/>
      <c r="DC11" s="4"/>
      <c r="DD11" s="4"/>
      <c r="DE11" s="4"/>
      <c r="DF11" s="4"/>
      <c r="DG11" s="4"/>
      <c r="DH11" s="4"/>
      <c r="DI11" s="4"/>
      <c r="DJ11" s="4"/>
      <c r="DK11" s="4"/>
      <c r="DL11" s="4"/>
      <c r="DM11" s="4"/>
      <c r="DN11" s="4"/>
      <c r="DO11" s="4"/>
      <c r="DP11" s="4"/>
      <c r="DQ11" s="4"/>
      <c r="DR11" s="4"/>
      <c r="DS11" s="4"/>
      <c r="DT11" s="4"/>
      <c r="DU11" s="4"/>
      <c r="DV11" s="4"/>
      <c r="DW11" s="4"/>
      <c r="DX11" s="4"/>
      <c r="DY11" s="4"/>
      <c r="DZ11" s="4"/>
      <c r="EA11" s="4"/>
      <c r="EB11" s="4"/>
      <c r="EC11" s="4"/>
      <c r="ED11" s="4"/>
      <c r="EE11" s="4"/>
      <c r="EF11" s="4"/>
      <c r="EG11" s="4"/>
      <c r="EH11" s="4"/>
      <c r="EI11" s="4"/>
      <c r="EJ11" s="4"/>
      <c r="EK11" s="4"/>
      <c r="EL11" s="4"/>
      <c r="EM11" s="4"/>
      <c r="EN11" s="4"/>
      <c r="EO11" s="4"/>
      <c r="EP11" s="4"/>
      <c r="EQ11" s="4"/>
      <c r="ER11" s="4"/>
      <c r="ES11" s="4"/>
      <c r="ET11" s="4"/>
      <c r="EU11" s="4"/>
      <c r="EV11" s="4"/>
      <c r="EW11" s="4"/>
      <c r="EX11" s="4"/>
      <c r="EY11" s="4"/>
      <c r="EZ11" s="4"/>
      <c r="FA11" s="4"/>
      <c r="FB11" s="4"/>
      <c r="FC11" s="4"/>
      <c r="FD11" s="4"/>
      <c r="FE11" s="4"/>
      <c r="FF11" s="4"/>
      <c r="FG11" s="4"/>
      <c r="FH11" s="4"/>
      <c r="FI11" s="4"/>
      <c r="FJ11" s="4"/>
      <c r="FK11" s="4"/>
      <c r="FL11" s="4"/>
      <c r="FM11" s="4"/>
      <c r="FN11" s="4"/>
      <c r="FO11" s="4"/>
      <c r="FP11" s="4"/>
      <c r="FQ11" s="4"/>
      <c r="FR11" s="4"/>
      <c r="FS11" s="4"/>
      <c r="FT11" s="4"/>
      <c r="FU11" s="4"/>
      <c r="FV11" s="4"/>
      <c r="FW11" s="4"/>
      <c r="FX11" s="4"/>
      <c r="FY11" s="4"/>
    </row>
    <row r="12" spans="1:181" ht="15" customHeight="1" x14ac:dyDescent="0.3">
      <c r="B12" s="162">
        <f>IF('Vacation Tracker'!B15&lt;&gt;"",'Vacation Tracker'!B15,"")</f>
        <v>4</v>
      </c>
      <c r="C12" s="163" t="str">
        <f>IF('Vacation Tracker'!C15&lt;&gt;"",'Vacation Tracker'!C15,"")</f>
        <v>John Doe 4</v>
      </c>
      <c r="D12" s="205">
        <f>IF('Vacation Tracker'!D15&lt;&gt;"",'Vacation Tracker'!D15,"")</f>
        <v>42040</v>
      </c>
      <c r="E12" s="205" t="str">
        <f>IF('Vacation Tracker'!E15&lt;&gt;"",'Vacation Tracker'!E15,"")</f>
        <v/>
      </c>
      <c r="F12" s="163" t="str">
        <f>IF('Vacation Tracker'!F15&lt;&gt;"",'Vacation Tracker'!F15,"")</f>
        <v>Technical</v>
      </c>
      <c r="G12" s="163" t="str">
        <f>IF('Vacation Tracker'!G15&lt;&gt;"",'Vacation Tracker'!G15,"")</f>
        <v>Permanent</v>
      </c>
      <c r="H12" s="164">
        <f t="shared" si="24"/>
        <v>0</v>
      </c>
      <c r="I12" s="164">
        <f t="shared" si="24"/>
        <v>0</v>
      </c>
      <c r="J12" s="164">
        <f t="shared" si="24"/>
        <v>0</v>
      </c>
      <c r="K12" s="164">
        <f t="shared" si="25"/>
        <v>0</v>
      </c>
      <c r="L12" s="165">
        <f>IF($E$4="Yes",SUMIF('Vacation Tracker'!$M$8:$UR$8,M$5,'Vacation Tracker'!$M15:$UR15),0)</f>
        <v>0</v>
      </c>
      <c r="M12" s="166">
        <f t="shared" si="27"/>
        <v>0</v>
      </c>
      <c r="N12" s="166">
        <f t="array" ref="N12">IF($E$4="Yes",SUM(IF('Vacation Tracker'!$M$8:$UR$8=M$5,IF((RIGHT('Vacation Tracker'!$M15:$UR15)&lt;&gt;"O"),IFERROR(--LEFT('Vacation Tracker'!$M15:$UR15,LEN('Vacation Tracker'!$M15:$UR15)-1),0)))),0)</f>
        <v>0</v>
      </c>
      <c r="O12" s="166">
        <f t="array" ref="O12">IF($E$4="Yes",SUM(IF('Vacation Tracker'!$M$8:$UR$8=M$5,IF((RIGHT('Vacation Tracker'!$M15:$UR15)="O"),IFERROR(--LEFT('Vacation Tracker'!$M15:$UR15,LEN('Vacation Tracker'!$M15:$UR15)-1),0)))),0)</f>
        <v>0</v>
      </c>
      <c r="P12" s="165">
        <f>SUMIF('Vacation Tracker'!$M$8:$UR$8,Q$5,'Vacation Tracker'!$M15:$UR15)</f>
        <v>0</v>
      </c>
      <c r="Q12" s="166">
        <f t="shared" si="12"/>
        <v>0</v>
      </c>
      <c r="R12" s="166">
        <f t="array" ref="R12">SUM(IF('Vacation Tracker'!$M$8:$UR$8=Q$5,IF((RIGHT('Vacation Tracker'!$M15:$UR15)&lt;&gt;"O"),IFERROR(--LEFT('Vacation Tracker'!$M15:$UR15,LEN('Vacation Tracker'!$M15:$UR15)-1),0))))</f>
        <v>0</v>
      </c>
      <c r="S12" s="166">
        <f t="array" ref="S12">SUM(IF('Vacation Tracker'!$M$8:$UR$8=Q$5,IF((RIGHT('Vacation Tracker'!$M15:$UR15)="O"),IFERROR(--LEFT('Vacation Tracker'!$M15:$UR15,LEN('Vacation Tracker'!$M15:$UR15)-1),0))))</f>
        <v>0</v>
      </c>
      <c r="T12" s="165">
        <f>SUMIF('Vacation Tracker'!$M$8:$UR$8,U$5,'Vacation Tracker'!$M15:$UR15)</f>
        <v>0</v>
      </c>
      <c r="U12" s="166">
        <f t="shared" si="13"/>
        <v>0</v>
      </c>
      <c r="V12" s="166">
        <f t="array" ref="V12">SUM(IF('Vacation Tracker'!$M$8:$UR$8=U$5,IF((RIGHT('Vacation Tracker'!$M15:$UR15)&lt;&gt;"O"),IFERROR(--LEFT('Vacation Tracker'!$M15:$UR15,LEN('Vacation Tracker'!$M15:$UR15)-1),0))))</f>
        <v>0</v>
      </c>
      <c r="W12" s="166">
        <f t="array" ref="W12">SUM(IF('Vacation Tracker'!$M$8:$UR$8=U$5,IF((RIGHT('Vacation Tracker'!$M15:$UR15)="O"),IFERROR(--LEFT('Vacation Tracker'!$M15:$UR15,LEN('Vacation Tracker'!$M15:$UR15)-1),0))))</f>
        <v>0</v>
      </c>
      <c r="X12" s="165">
        <f>SUMIF('Vacation Tracker'!$M$8:$UR$8,Y$5,'Vacation Tracker'!$M15:$UR15)</f>
        <v>0</v>
      </c>
      <c r="Y12" s="166">
        <f t="shared" si="14"/>
        <v>0</v>
      </c>
      <c r="Z12" s="166">
        <f t="array" ref="Z12">SUM(IF('Vacation Tracker'!$M$8:$UR$8=Y$5,IF((RIGHT('Vacation Tracker'!$M15:$UR15)&lt;&gt;"O"),IFERROR(--LEFT('Vacation Tracker'!$M15:$UR15,LEN('Vacation Tracker'!$M15:$UR15)-1),0))))</f>
        <v>0</v>
      </c>
      <c r="AA12" s="166">
        <f t="array" ref="AA12">SUM(IF('Vacation Tracker'!$M$8:$UR$8=Y$5,IF((RIGHT('Vacation Tracker'!$M15:$UR15)="O"),IFERROR(--LEFT('Vacation Tracker'!$M15:$UR15,LEN('Vacation Tracker'!$M15:$UR15)-1),0))))</f>
        <v>0</v>
      </c>
      <c r="AB12" s="165">
        <f>SUMIF('Vacation Tracker'!$M$8:$UR$8,AC$5,'Vacation Tracker'!$M15:$UR15)</f>
        <v>0</v>
      </c>
      <c r="AC12" s="166">
        <f t="shared" si="15"/>
        <v>0</v>
      </c>
      <c r="AD12" s="166">
        <f t="array" ref="AD12">SUM(IF('Vacation Tracker'!$M$8:$UR$8=AC$5,IF((RIGHT('Vacation Tracker'!$M15:$UR15)&lt;&gt;"O"),IFERROR(--LEFT('Vacation Tracker'!$M15:$UR15,LEN('Vacation Tracker'!$M15:$UR15)-1),0))))</f>
        <v>0</v>
      </c>
      <c r="AE12" s="166">
        <f t="array" ref="AE12">SUM(IF('Vacation Tracker'!$M$8:$UR$8=AC$5,IF((RIGHT('Vacation Tracker'!$M15:$UR15)="O"),IFERROR(--LEFT('Vacation Tracker'!$M15:$UR15,LEN('Vacation Tracker'!$M15:$UR15)-1),0))))</f>
        <v>0</v>
      </c>
      <c r="AF12" s="165">
        <f>SUMIF('Vacation Tracker'!$M$8:$UR$8,AG$5,'Vacation Tracker'!$M15:$UR15)</f>
        <v>0</v>
      </c>
      <c r="AG12" s="166">
        <f t="shared" si="16"/>
        <v>0</v>
      </c>
      <c r="AH12" s="166">
        <f t="array" ref="AH12">SUM(IF('Vacation Tracker'!$M$8:$UR$8=AG$5,IF((RIGHT('Vacation Tracker'!$M15:$UR15)&lt;&gt;"O"),IFERROR(--LEFT('Vacation Tracker'!$M15:$UR15,LEN('Vacation Tracker'!$M15:$UR15)-1),0))))</f>
        <v>0</v>
      </c>
      <c r="AI12" s="166">
        <f t="array" ref="AI12">SUM(IF('Vacation Tracker'!$M$8:$UR$8=AG$5,IF((RIGHT('Vacation Tracker'!$M15:$UR15)="O"),IFERROR(--LEFT('Vacation Tracker'!$M15:$UR15,LEN('Vacation Tracker'!$M15:$UR15)-1),0))))</f>
        <v>0</v>
      </c>
      <c r="AJ12" s="165">
        <f>SUMIF('Vacation Tracker'!$GQ$8:$ACN$8,AK$5,'Vacation Tracker'!$GQ15:$ACN15)</f>
        <v>0</v>
      </c>
      <c r="AK12" s="166">
        <f t="shared" si="17"/>
        <v>0</v>
      </c>
      <c r="AL12" s="166">
        <f t="array" ref="AL12">SUM(IF('Vacation Tracker'!$M$8:$UR$8=AK$5,IF((RIGHT('Vacation Tracker'!$M15:$UR15)&lt;&gt;"O"),IFERROR(--LEFT('Vacation Tracker'!$M15:$UR15,LEN('Vacation Tracker'!$M15:$UR15)-1),0))))</f>
        <v>0</v>
      </c>
      <c r="AM12" s="166">
        <f t="array" ref="AM12">SUM(IF('Vacation Tracker'!$M$8:$UR$8=AK$5,IF((RIGHT('Vacation Tracker'!$M15:$UR15)="O"),IFERROR(--LEFT('Vacation Tracker'!$M15:$UR15,LEN('Vacation Tracker'!$M15:$UR15)-1),0))))</f>
        <v>0</v>
      </c>
      <c r="AN12" s="165">
        <f>SUMIF('Vacation Tracker'!$GQ$8:$ACN$8,AO$5,'Vacation Tracker'!$GQ15:$ACN15)</f>
        <v>0</v>
      </c>
      <c r="AO12" s="166">
        <f t="shared" si="18"/>
        <v>0</v>
      </c>
      <c r="AP12" s="166">
        <f t="array" ref="AP12">SUM(IF('Vacation Tracker'!$M$8:$UR$8=AO$5,IF((RIGHT('Vacation Tracker'!$M15:$UR15)&lt;&gt;"O"),IFERROR(--LEFT('Vacation Tracker'!$M15:$UR15,LEN('Vacation Tracker'!$M15:$UR15)-1),0))))</f>
        <v>0</v>
      </c>
      <c r="AQ12" s="166">
        <f t="array" ref="AQ12">SUM(IF('Vacation Tracker'!$M$8:$UR$8=AO$5,IF((RIGHT('Vacation Tracker'!$M15:$UR15)="O"),IFERROR(--LEFT('Vacation Tracker'!$M15:$UR15,LEN('Vacation Tracker'!$M15:$UR15)-1),0))))</f>
        <v>0</v>
      </c>
      <c r="AR12" s="165">
        <f>SUMIF('Vacation Tracker'!$GQ$8:$ACN$8,AS$5,'Vacation Tracker'!$GQ15:$ACN15)</f>
        <v>0</v>
      </c>
      <c r="AS12" s="166">
        <f t="shared" si="19"/>
        <v>0</v>
      </c>
      <c r="AT12" s="166">
        <f t="array" ref="AT12">SUM(IF('Vacation Tracker'!$M$8:$UR$8=AS$5,IF((RIGHT('Vacation Tracker'!$M15:$UR15)&lt;&gt;"O"),IFERROR(--LEFT('Vacation Tracker'!$M15:$UR15,LEN('Vacation Tracker'!$M15:$UR15)-1),0))))</f>
        <v>0</v>
      </c>
      <c r="AU12" s="166">
        <f t="array" ref="AU12">SUM(IF('Vacation Tracker'!$M$8:$UR$8=AS$5,IF((RIGHT('Vacation Tracker'!$M15:$UR15)="O"),IFERROR(--LEFT('Vacation Tracker'!$M15:$UR15,LEN('Vacation Tracker'!$M15:$UR15)-1),0))))</f>
        <v>0</v>
      </c>
      <c r="AV12" s="165">
        <f>SUMIF('Vacation Tracker'!$GQ$8:$ACN$8,AW$5,'Vacation Tracker'!$GQ15:$ACN15)</f>
        <v>0</v>
      </c>
      <c r="AW12" s="166">
        <f t="shared" si="20"/>
        <v>0</v>
      </c>
      <c r="AX12" s="166">
        <f t="array" ref="AX12">SUM(IF('Vacation Tracker'!$M$8:$UR$8=AW$5,IF((RIGHT('Vacation Tracker'!$M15:$UR15)&lt;&gt;"O"),IFERROR(--LEFT('Vacation Tracker'!$M15:$UR15,LEN('Vacation Tracker'!$M15:$UR15)-1),0))))</f>
        <v>0</v>
      </c>
      <c r="AY12" s="166">
        <f t="array" ref="AY12">SUM(IF('Vacation Tracker'!$M$8:$UR$8=AW$5,IF((RIGHT('Vacation Tracker'!$M15:$UR15)="O"),IFERROR(--LEFT('Vacation Tracker'!$M15:$UR15,LEN('Vacation Tracker'!$M15:$UR15)-1),0))))</f>
        <v>0</v>
      </c>
      <c r="AZ12" s="165">
        <f>SUMIF('Vacation Tracker'!$GQ$8:$ACN$8,BA$5,'Vacation Tracker'!$GQ15:$ACN15)</f>
        <v>0</v>
      </c>
      <c r="BA12" s="166">
        <f t="shared" si="21"/>
        <v>0</v>
      </c>
      <c r="BB12" s="166">
        <f t="array" ref="BB12">SUM(IF('Vacation Tracker'!$M$8:$UR$8=BA$5,IF((RIGHT('Vacation Tracker'!$M15:$UR15)&lt;&gt;"O"),IFERROR(--LEFT('Vacation Tracker'!$M15:$UR15,LEN('Vacation Tracker'!$M15:$UR15)-1),0))))</f>
        <v>0</v>
      </c>
      <c r="BC12" s="166">
        <f t="array" ref="BC12">SUM(IF('Vacation Tracker'!$M$8:$UR$8=BA$5,IF((RIGHT('Vacation Tracker'!$M15:$UR15)="O"),IFERROR(--LEFT('Vacation Tracker'!$M15:$UR15,LEN('Vacation Tracker'!$M15:$UR15)-1),0))))</f>
        <v>0</v>
      </c>
      <c r="BD12" s="165">
        <f>SUMIF('Vacation Tracker'!$GQ$8:$ACN$8,BE$5,'Vacation Tracker'!$GQ15:$ACN15)</f>
        <v>0</v>
      </c>
      <c r="BE12" s="166">
        <f t="shared" si="22"/>
        <v>0</v>
      </c>
      <c r="BF12" s="166">
        <f t="array" ref="BF12">SUM(IF('Vacation Tracker'!$M$8:$UR$8=BE$5,IF((RIGHT('Vacation Tracker'!$M15:$UR15)&lt;&gt;"O"),IFERROR(--LEFT('Vacation Tracker'!$M15:$UR15,LEN('Vacation Tracker'!$M15:$UR15)-1),0))))</f>
        <v>0</v>
      </c>
      <c r="BG12" s="166">
        <f t="array" ref="BG12">SUM(IF('Vacation Tracker'!$M$8:$UR$8=BE$5,IF((RIGHT('Vacation Tracker'!$M15:$UR15)="O"),IFERROR(--LEFT('Vacation Tracker'!$M15:$UR15,LEN('Vacation Tracker'!$M15:$UR15)-1),0))))</f>
        <v>0</v>
      </c>
      <c r="BH12" s="165">
        <f>SUMIF('Vacation Tracker'!$GQ$8:$ACN$8,BI$5,'Vacation Tracker'!$GQ15:$ACN15)</f>
        <v>0</v>
      </c>
      <c r="BI12" s="166">
        <f t="shared" si="23"/>
        <v>0</v>
      </c>
      <c r="BJ12" s="166">
        <f t="array" ref="BJ12">SUM(IF('Vacation Tracker'!$M$8:$UR$8=BI$5,IF((RIGHT('Vacation Tracker'!$M15:$UR15)&lt;&gt;"O"),IFERROR(--LEFT('Vacation Tracker'!$M15:$UR15,LEN('Vacation Tracker'!$M15:$UR15)-1),0))))</f>
        <v>0</v>
      </c>
      <c r="BK12" s="166">
        <f t="array" ref="BK12">SUM(IF('Vacation Tracker'!$M$8:$UR$8=BI$5,IF((RIGHT('Vacation Tracker'!$M15:$UR15)="O"),IFERROR(--LEFT('Vacation Tracker'!$M15:$UR15,LEN('Vacation Tracker'!$M15:$UR15)-1),0))))</f>
        <v>0</v>
      </c>
      <c r="BL12" s="165">
        <f>IF($E$4="Yes",SUMIF('Vacation Tracker'!$GQ$8:$ACN$8,BM$5,'Vacation Tracker'!$GQ15:$ACN15),0)</f>
        <v>0</v>
      </c>
      <c r="BM12" s="166">
        <f t="shared" si="26"/>
        <v>0</v>
      </c>
      <c r="BN12" s="166">
        <f t="array" ref="BN12">IF($E$4="Yes",SUM(IF('Vacation Tracker'!$M$8:$UR$8=BM$5,IF((RIGHT('Vacation Tracker'!$M15:$UR15)&lt;&gt;"O"),IFERROR(--LEFT('Vacation Tracker'!$M15:$UR15,LEN('Vacation Tracker'!$M15:$UR15)-1),0)))),0)</f>
        <v>0</v>
      </c>
      <c r="BO12" s="165">
        <f t="array" ref="BO12">IF($E$4="Yes",SUM(IF('Vacation Tracker'!$M$8:$UR$8=BM$5,IF((RIGHT('Vacation Tracker'!$M15:$UR15)="O"),IFERROR(--LEFT('Vacation Tracker'!$M15:$UR15,LEN('Vacation Tracker'!$M15:$UR15)-1),0)))),0)</f>
        <v>0</v>
      </c>
      <c r="BP12" s="4"/>
      <c r="BQ12" s="4"/>
      <c r="BR12" s="4"/>
      <c r="BS12" s="4"/>
      <c r="BT12" s="4"/>
      <c r="BU12" s="4"/>
      <c r="BV12" s="4"/>
      <c r="BW12" s="4"/>
      <c r="BX12" s="4"/>
      <c r="BY12" s="4"/>
      <c r="BZ12" s="4"/>
      <c r="CA12" s="4"/>
      <c r="CB12" s="4"/>
      <c r="CC12" s="4"/>
      <c r="CD12" s="4"/>
      <c r="CE12" s="4"/>
      <c r="CF12" s="4"/>
      <c r="CG12" s="4"/>
      <c r="CH12" s="4"/>
      <c r="CI12" s="4"/>
      <c r="CJ12" s="4"/>
      <c r="CK12" s="4"/>
      <c r="CL12" s="4"/>
      <c r="CM12" s="4"/>
      <c r="CN12" s="4"/>
      <c r="CO12" s="4"/>
      <c r="CP12" s="4"/>
      <c r="CQ12" s="4"/>
      <c r="CR12" s="4"/>
      <c r="CS12" s="4"/>
      <c r="CT12" s="4"/>
      <c r="CU12" s="4"/>
      <c r="CV12" s="4"/>
      <c r="CW12" s="4"/>
      <c r="CX12" s="4"/>
      <c r="CY12" s="4"/>
      <c r="CZ12" s="4"/>
      <c r="DA12" s="4"/>
      <c r="DB12" s="4"/>
      <c r="DC12" s="4"/>
      <c r="DD12" s="4"/>
      <c r="DE12" s="4"/>
      <c r="DF12" s="4"/>
      <c r="DG12" s="4"/>
      <c r="DH12" s="4"/>
      <c r="DI12" s="4"/>
      <c r="DJ12" s="4"/>
      <c r="DK12" s="4"/>
      <c r="DL12" s="4"/>
      <c r="DM12" s="4"/>
      <c r="DN12" s="4"/>
      <c r="DO12" s="4"/>
      <c r="DP12" s="4"/>
      <c r="DQ12" s="4"/>
      <c r="DR12" s="4"/>
      <c r="DS12" s="4"/>
      <c r="DT12" s="4"/>
      <c r="DU12" s="4"/>
      <c r="DV12" s="4"/>
      <c r="DW12" s="4"/>
      <c r="DX12" s="4"/>
      <c r="DY12" s="4"/>
      <c r="DZ12" s="4"/>
      <c r="EA12" s="4"/>
      <c r="EB12" s="4"/>
      <c r="EC12" s="4"/>
      <c r="ED12" s="4"/>
      <c r="EE12" s="4"/>
      <c r="EF12" s="4"/>
      <c r="EG12" s="4"/>
      <c r="EH12" s="4"/>
      <c r="EI12" s="4"/>
      <c r="EJ12" s="4"/>
      <c r="EK12" s="4"/>
      <c r="EL12" s="4"/>
      <c r="EM12" s="4"/>
      <c r="EN12" s="4"/>
      <c r="EO12" s="4"/>
      <c r="EP12" s="4"/>
      <c r="EQ12" s="4"/>
      <c r="ER12" s="4"/>
      <c r="ES12" s="4"/>
      <c r="ET12" s="4"/>
      <c r="EU12" s="4"/>
      <c r="EV12" s="4"/>
      <c r="EW12" s="4"/>
      <c r="EX12" s="4"/>
      <c r="EY12" s="4"/>
      <c r="EZ12" s="4"/>
      <c r="FA12" s="4"/>
      <c r="FB12" s="4"/>
      <c r="FC12" s="4"/>
      <c r="FD12" s="4"/>
      <c r="FE12" s="4"/>
      <c r="FF12" s="4"/>
      <c r="FG12" s="4"/>
      <c r="FH12" s="4"/>
      <c r="FI12" s="4"/>
      <c r="FJ12" s="4"/>
      <c r="FK12" s="4"/>
      <c r="FL12" s="4"/>
      <c r="FM12" s="4"/>
      <c r="FN12" s="4"/>
      <c r="FO12" s="4"/>
      <c r="FP12" s="4"/>
      <c r="FQ12" s="4"/>
      <c r="FR12" s="4"/>
      <c r="FS12" s="4"/>
      <c r="FT12" s="4"/>
      <c r="FU12" s="4"/>
      <c r="FV12" s="4"/>
      <c r="FW12" s="4"/>
      <c r="FX12" s="4"/>
      <c r="FY12" s="4"/>
    </row>
    <row r="13" spans="1:181" ht="15" customHeight="1" x14ac:dyDescent="0.3">
      <c r="B13" s="162">
        <f>IF('Vacation Tracker'!B16&lt;&gt;"",'Vacation Tracker'!B16,"")</f>
        <v>5</v>
      </c>
      <c r="C13" s="163" t="str">
        <f>IF('Vacation Tracker'!C16&lt;&gt;"",'Vacation Tracker'!C16,"")</f>
        <v>John Doe 5</v>
      </c>
      <c r="D13" s="205">
        <f>IF('Vacation Tracker'!D16&lt;&gt;"",'Vacation Tracker'!D16,"")</f>
        <v>41985</v>
      </c>
      <c r="E13" s="205">
        <f>IF('Vacation Tracker'!E16&lt;&gt;"",'Vacation Tracker'!E16,"")</f>
        <v>42217</v>
      </c>
      <c r="F13" s="163" t="str">
        <f>IF('Vacation Tracker'!F16&lt;&gt;"",'Vacation Tracker'!F16,"")</f>
        <v>Technical</v>
      </c>
      <c r="G13" s="163" t="str">
        <f>IF('Vacation Tracker'!G16&lt;&gt;"",'Vacation Tracker'!G16,"")</f>
        <v>Permanent</v>
      </c>
      <c r="H13" s="164">
        <f t="shared" si="24"/>
        <v>56</v>
      </c>
      <c r="I13" s="164">
        <f t="shared" si="24"/>
        <v>48</v>
      </c>
      <c r="J13" s="164">
        <f t="shared" si="24"/>
        <v>8</v>
      </c>
      <c r="K13" s="164">
        <f t="shared" si="25"/>
        <v>0</v>
      </c>
      <c r="L13" s="165">
        <f>IF($E$4="Yes",SUMIF('Vacation Tracker'!$M$8:$UR$8,M$5,'Vacation Tracker'!$M16:$UR16),0)</f>
        <v>0</v>
      </c>
      <c r="M13" s="166">
        <f t="shared" si="27"/>
        <v>0</v>
      </c>
      <c r="N13" s="166">
        <f t="array" ref="N13">IF($E$4="Yes",SUM(IF('Vacation Tracker'!$M$8:$UR$8=M$5,IF((RIGHT('Vacation Tracker'!$M16:$UR16)&lt;&gt;"O"),IFERROR(--LEFT('Vacation Tracker'!$M16:$UR16,LEN('Vacation Tracker'!$M16:$UR16)-1),0)))),0)</f>
        <v>0</v>
      </c>
      <c r="O13" s="166">
        <f t="array" ref="O13">IF($E$4="Yes",SUM(IF('Vacation Tracker'!$M$8:$UR$8=M$5,IF((RIGHT('Vacation Tracker'!$M16:$UR16)="O"),IFERROR(--LEFT('Vacation Tracker'!$M16:$UR16,LEN('Vacation Tracker'!$M16:$UR16)-1),0)))),0)</f>
        <v>0</v>
      </c>
      <c r="P13" s="165">
        <f>SUMIF('Vacation Tracker'!$M$8:$UR$8,Q$5,'Vacation Tracker'!$M16:$UR16)</f>
        <v>56</v>
      </c>
      <c r="Q13" s="166">
        <f t="shared" si="12"/>
        <v>48</v>
      </c>
      <c r="R13" s="166">
        <f t="array" ref="R13">SUM(IF('Vacation Tracker'!$M$8:$UR$8=Q$5,IF((RIGHT('Vacation Tracker'!$M16:$UR16)&lt;&gt;"O"),IFERROR(--LEFT('Vacation Tracker'!$M16:$UR16,LEN('Vacation Tracker'!$M16:$UR16)-1),0))))</f>
        <v>8</v>
      </c>
      <c r="S13" s="166">
        <f t="array" ref="S13">SUM(IF('Vacation Tracker'!$M$8:$UR$8=Q$5,IF((RIGHT('Vacation Tracker'!$M16:$UR16)="O"),IFERROR(--LEFT('Vacation Tracker'!$M16:$UR16,LEN('Vacation Tracker'!$M16:$UR16)-1),0))))</f>
        <v>0</v>
      </c>
      <c r="T13" s="165">
        <f>SUMIF('Vacation Tracker'!$M$8:$UR$8,U$5,'Vacation Tracker'!$M16:$UR16)</f>
        <v>0</v>
      </c>
      <c r="U13" s="166">
        <f t="shared" si="13"/>
        <v>0</v>
      </c>
      <c r="V13" s="166">
        <f t="array" ref="V13">SUM(IF('Vacation Tracker'!$M$8:$UR$8=U$5,IF((RIGHT('Vacation Tracker'!$M16:$UR16)&lt;&gt;"O"),IFERROR(--LEFT('Vacation Tracker'!$M16:$UR16,LEN('Vacation Tracker'!$M16:$UR16)-1),0))))</f>
        <v>0</v>
      </c>
      <c r="W13" s="166">
        <f t="array" ref="W13">SUM(IF('Vacation Tracker'!$M$8:$UR$8=U$5,IF((RIGHT('Vacation Tracker'!$M16:$UR16)="O"),IFERROR(--LEFT('Vacation Tracker'!$M16:$UR16,LEN('Vacation Tracker'!$M16:$UR16)-1),0))))</f>
        <v>0</v>
      </c>
      <c r="X13" s="165">
        <f>SUMIF('Vacation Tracker'!$M$8:$UR$8,Y$5,'Vacation Tracker'!$M16:$UR16)</f>
        <v>0</v>
      </c>
      <c r="Y13" s="166">
        <f t="shared" si="14"/>
        <v>0</v>
      </c>
      <c r="Z13" s="166">
        <f t="array" ref="Z13">SUM(IF('Vacation Tracker'!$M$8:$UR$8=Y$5,IF((RIGHT('Vacation Tracker'!$M16:$UR16)&lt;&gt;"O"),IFERROR(--LEFT('Vacation Tracker'!$M16:$UR16,LEN('Vacation Tracker'!$M16:$UR16)-1),0))))</f>
        <v>0</v>
      </c>
      <c r="AA13" s="166">
        <f t="array" ref="AA13">SUM(IF('Vacation Tracker'!$M$8:$UR$8=Y$5,IF((RIGHT('Vacation Tracker'!$M16:$UR16)="O"),IFERROR(--LEFT('Vacation Tracker'!$M16:$UR16,LEN('Vacation Tracker'!$M16:$UR16)-1),0))))</f>
        <v>0</v>
      </c>
      <c r="AB13" s="165">
        <f>SUMIF('Vacation Tracker'!$M$8:$UR$8,AC$5,'Vacation Tracker'!$M16:$UR16)</f>
        <v>0</v>
      </c>
      <c r="AC13" s="166">
        <f t="shared" si="15"/>
        <v>0</v>
      </c>
      <c r="AD13" s="166">
        <f t="array" ref="AD13">SUM(IF('Vacation Tracker'!$M$8:$UR$8=AC$5,IF((RIGHT('Vacation Tracker'!$M16:$UR16)&lt;&gt;"O"),IFERROR(--LEFT('Vacation Tracker'!$M16:$UR16,LEN('Vacation Tracker'!$M16:$UR16)-1),0))))</f>
        <v>0</v>
      </c>
      <c r="AE13" s="166">
        <f t="array" ref="AE13">SUM(IF('Vacation Tracker'!$M$8:$UR$8=AC$5,IF((RIGHT('Vacation Tracker'!$M16:$UR16)="O"),IFERROR(--LEFT('Vacation Tracker'!$M16:$UR16,LEN('Vacation Tracker'!$M16:$UR16)-1),0))))</f>
        <v>0</v>
      </c>
      <c r="AF13" s="165">
        <f>SUMIF('Vacation Tracker'!$M$8:$UR$8,AG$5,'Vacation Tracker'!$M16:$UR16)</f>
        <v>0</v>
      </c>
      <c r="AG13" s="166">
        <f t="shared" si="16"/>
        <v>0</v>
      </c>
      <c r="AH13" s="166">
        <f t="array" ref="AH13">SUM(IF('Vacation Tracker'!$M$8:$UR$8=AG$5,IF((RIGHT('Vacation Tracker'!$M16:$UR16)&lt;&gt;"O"),IFERROR(--LEFT('Vacation Tracker'!$M16:$UR16,LEN('Vacation Tracker'!$M16:$UR16)-1),0))))</f>
        <v>0</v>
      </c>
      <c r="AI13" s="166">
        <f t="array" ref="AI13">SUM(IF('Vacation Tracker'!$M$8:$UR$8=AG$5,IF((RIGHT('Vacation Tracker'!$M16:$UR16)="O"),IFERROR(--LEFT('Vacation Tracker'!$M16:$UR16,LEN('Vacation Tracker'!$M16:$UR16)-1),0))))</f>
        <v>0</v>
      </c>
      <c r="AJ13" s="165">
        <f>SUMIF('Vacation Tracker'!$GQ$8:$ACN$8,AK$5,'Vacation Tracker'!$GQ16:$ACN16)</f>
        <v>0</v>
      </c>
      <c r="AK13" s="166">
        <f t="shared" si="17"/>
        <v>0</v>
      </c>
      <c r="AL13" s="166">
        <f t="array" ref="AL13">SUM(IF('Vacation Tracker'!$M$8:$UR$8=AK$5,IF((RIGHT('Vacation Tracker'!$M16:$UR16)&lt;&gt;"O"),IFERROR(--LEFT('Vacation Tracker'!$M16:$UR16,LEN('Vacation Tracker'!$M16:$UR16)-1),0))))</f>
        <v>0</v>
      </c>
      <c r="AM13" s="166">
        <f t="array" ref="AM13">SUM(IF('Vacation Tracker'!$M$8:$UR$8=AK$5,IF((RIGHT('Vacation Tracker'!$M16:$UR16)="O"),IFERROR(--LEFT('Vacation Tracker'!$M16:$UR16,LEN('Vacation Tracker'!$M16:$UR16)-1),0))))</f>
        <v>0</v>
      </c>
      <c r="AN13" s="165">
        <f>SUMIF('Vacation Tracker'!$GQ$8:$ACN$8,AO$5,'Vacation Tracker'!$GQ16:$ACN16)</f>
        <v>0</v>
      </c>
      <c r="AO13" s="166">
        <f t="shared" si="18"/>
        <v>0</v>
      </c>
      <c r="AP13" s="166">
        <f t="array" ref="AP13">SUM(IF('Vacation Tracker'!$M$8:$UR$8=AO$5,IF((RIGHT('Vacation Tracker'!$M16:$UR16)&lt;&gt;"O"),IFERROR(--LEFT('Vacation Tracker'!$M16:$UR16,LEN('Vacation Tracker'!$M16:$UR16)-1),0))))</f>
        <v>0</v>
      </c>
      <c r="AQ13" s="166">
        <f t="array" ref="AQ13">SUM(IF('Vacation Tracker'!$M$8:$UR$8=AO$5,IF((RIGHT('Vacation Tracker'!$M16:$UR16)="O"),IFERROR(--LEFT('Vacation Tracker'!$M16:$UR16,LEN('Vacation Tracker'!$M16:$UR16)-1),0))))</f>
        <v>0</v>
      </c>
      <c r="AR13" s="165">
        <f>SUMIF('Vacation Tracker'!$GQ$8:$ACN$8,AS$5,'Vacation Tracker'!$GQ16:$ACN16)</f>
        <v>0</v>
      </c>
      <c r="AS13" s="166">
        <f t="shared" si="19"/>
        <v>0</v>
      </c>
      <c r="AT13" s="166">
        <f t="array" ref="AT13">SUM(IF('Vacation Tracker'!$M$8:$UR$8=AS$5,IF((RIGHT('Vacation Tracker'!$M16:$UR16)&lt;&gt;"O"),IFERROR(--LEFT('Vacation Tracker'!$M16:$UR16,LEN('Vacation Tracker'!$M16:$UR16)-1),0))))</f>
        <v>0</v>
      </c>
      <c r="AU13" s="166">
        <f t="array" ref="AU13">SUM(IF('Vacation Tracker'!$M$8:$UR$8=AS$5,IF((RIGHT('Vacation Tracker'!$M16:$UR16)="O"),IFERROR(--LEFT('Vacation Tracker'!$M16:$UR16,LEN('Vacation Tracker'!$M16:$UR16)-1),0))))</f>
        <v>0</v>
      </c>
      <c r="AV13" s="165">
        <f>SUMIF('Vacation Tracker'!$GQ$8:$ACN$8,AW$5,'Vacation Tracker'!$GQ16:$ACN16)</f>
        <v>0</v>
      </c>
      <c r="AW13" s="166">
        <f t="shared" si="20"/>
        <v>0</v>
      </c>
      <c r="AX13" s="166">
        <f t="array" ref="AX13">SUM(IF('Vacation Tracker'!$M$8:$UR$8=AW$5,IF((RIGHT('Vacation Tracker'!$M16:$UR16)&lt;&gt;"O"),IFERROR(--LEFT('Vacation Tracker'!$M16:$UR16,LEN('Vacation Tracker'!$M16:$UR16)-1),0))))</f>
        <v>0</v>
      </c>
      <c r="AY13" s="166">
        <f t="array" ref="AY13">SUM(IF('Vacation Tracker'!$M$8:$UR$8=AW$5,IF((RIGHT('Vacation Tracker'!$M16:$UR16)="O"),IFERROR(--LEFT('Vacation Tracker'!$M16:$UR16,LEN('Vacation Tracker'!$M16:$UR16)-1),0))))</f>
        <v>0</v>
      </c>
      <c r="AZ13" s="165">
        <f>SUMIF('Vacation Tracker'!$GQ$8:$ACN$8,BA$5,'Vacation Tracker'!$GQ16:$ACN16)</f>
        <v>0</v>
      </c>
      <c r="BA13" s="166">
        <f t="shared" si="21"/>
        <v>0</v>
      </c>
      <c r="BB13" s="166">
        <f t="array" ref="BB13">SUM(IF('Vacation Tracker'!$M$8:$UR$8=BA$5,IF((RIGHT('Vacation Tracker'!$M16:$UR16)&lt;&gt;"O"),IFERROR(--LEFT('Vacation Tracker'!$M16:$UR16,LEN('Vacation Tracker'!$M16:$UR16)-1),0))))</f>
        <v>0</v>
      </c>
      <c r="BC13" s="166">
        <f t="array" ref="BC13">SUM(IF('Vacation Tracker'!$M$8:$UR$8=BA$5,IF((RIGHT('Vacation Tracker'!$M16:$UR16)="O"),IFERROR(--LEFT('Vacation Tracker'!$M16:$UR16,LEN('Vacation Tracker'!$M16:$UR16)-1),0))))</f>
        <v>0</v>
      </c>
      <c r="BD13" s="165">
        <f>SUMIF('Vacation Tracker'!$GQ$8:$ACN$8,BE$5,'Vacation Tracker'!$GQ16:$ACN16)</f>
        <v>0</v>
      </c>
      <c r="BE13" s="166">
        <f t="shared" si="22"/>
        <v>0</v>
      </c>
      <c r="BF13" s="166">
        <f t="array" ref="BF13">SUM(IF('Vacation Tracker'!$M$8:$UR$8=BE$5,IF((RIGHT('Vacation Tracker'!$M16:$UR16)&lt;&gt;"O"),IFERROR(--LEFT('Vacation Tracker'!$M16:$UR16,LEN('Vacation Tracker'!$M16:$UR16)-1),0))))</f>
        <v>0</v>
      </c>
      <c r="BG13" s="166">
        <f t="array" ref="BG13">SUM(IF('Vacation Tracker'!$M$8:$UR$8=BE$5,IF((RIGHT('Vacation Tracker'!$M16:$UR16)="O"),IFERROR(--LEFT('Vacation Tracker'!$M16:$UR16,LEN('Vacation Tracker'!$M16:$UR16)-1),0))))</f>
        <v>0</v>
      </c>
      <c r="BH13" s="165">
        <f>SUMIF('Vacation Tracker'!$GQ$8:$ACN$8,BI$5,'Vacation Tracker'!$GQ16:$ACN16)</f>
        <v>0</v>
      </c>
      <c r="BI13" s="166">
        <f t="shared" si="23"/>
        <v>0</v>
      </c>
      <c r="BJ13" s="166">
        <f t="array" ref="BJ13">SUM(IF('Vacation Tracker'!$M$8:$UR$8=BI$5,IF((RIGHT('Vacation Tracker'!$M16:$UR16)&lt;&gt;"O"),IFERROR(--LEFT('Vacation Tracker'!$M16:$UR16,LEN('Vacation Tracker'!$M16:$UR16)-1),0))))</f>
        <v>0</v>
      </c>
      <c r="BK13" s="166">
        <f t="array" ref="BK13">SUM(IF('Vacation Tracker'!$M$8:$UR$8=BI$5,IF((RIGHT('Vacation Tracker'!$M16:$UR16)="O"),IFERROR(--LEFT('Vacation Tracker'!$M16:$UR16,LEN('Vacation Tracker'!$M16:$UR16)-1),0))))</f>
        <v>0</v>
      </c>
      <c r="BL13" s="165">
        <f>IF($E$4="Yes",SUMIF('Vacation Tracker'!$GQ$8:$ACN$8,BM$5,'Vacation Tracker'!$GQ16:$ACN16),0)</f>
        <v>0</v>
      </c>
      <c r="BM13" s="166">
        <f t="shared" si="26"/>
        <v>0</v>
      </c>
      <c r="BN13" s="166">
        <f t="array" ref="BN13">IF($E$4="Yes",SUM(IF('Vacation Tracker'!$M$8:$UR$8=BM$5,IF((RIGHT('Vacation Tracker'!$M16:$UR16)&lt;&gt;"O"),IFERROR(--LEFT('Vacation Tracker'!$M16:$UR16,LEN('Vacation Tracker'!$M16:$UR16)-1),0)))),0)</f>
        <v>0</v>
      </c>
      <c r="BO13" s="165">
        <f t="array" ref="BO13">IF($E$4="Yes",SUM(IF('Vacation Tracker'!$M$8:$UR$8=BM$5,IF((RIGHT('Vacation Tracker'!$M16:$UR16)="O"),IFERROR(--LEFT('Vacation Tracker'!$M16:$UR16,LEN('Vacation Tracker'!$M16:$UR16)-1),0)))),0)</f>
        <v>0</v>
      </c>
      <c r="BP13" s="4"/>
      <c r="BQ13" s="4"/>
      <c r="BR13" s="4"/>
      <c r="BS13" s="4"/>
      <c r="BT13" s="4"/>
      <c r="BU13" s="4"/>
      <c r="BV13" s="4"/>
      <c r="BW13" s="4"/>
      <c r="BX13" s="4"/>
      <c r="BY13" s="4"/>
      <c r="BZ13" s="4"/>
      <c r="CA13" s="4"/>
      <c r="CB13" s="4"/>
      <c r="CC13" s="4"/>
      <c r="CD13" s="4"/>
      <c r="CE13" s="4"/>
      <c r="CF13" s="4"/>
      <c r="CG13" s="4"/>
      <c r="CH13" s="4"/>
      <c r="CI13" s="4"/>
      <c r="CJ13" s="4"/>
      <c r="CK13" s="4"/>
      <c r="CL13" s="4"/>
      <c r="CM13" s="4"/>
      <c r="CN13" s="4"/>
      <c r="CO13" s="4"/>
      <c r="CP13" s="4"/>
      <c r="CQ13" s="4"/>
      <c r="CR13" s="4"/>
      <c r="CS13" s="4"/>
      <c r="CT13" s="4"/>
      <c r="CU13" s="4"/>
      <c r="CV13" s="4"/>
      <c r="CW13" s="4"/>
      <c r="CX13" s="4"/>
      <c r="CY13" s="4"/>
      <c r="CZ13" s="4"/>
      <c r="DA13" s="4"/>
      <c r="DB13" s="4"/>
      <c r="DC13" s="4"/>
      <c r="DD13" s="4"/>
      <c r="DE13" s="4"/>
      <c r="DF13" s="4"/>
      <c r="DG13" s="4"/>
      <c r="DH13" s="4"/>
      <c r="DI13" s="4"/>
      <c r="DJ13" s="4"/>
      <c r="DK13" s="4"/>
      <c r="DL13" s="4"/>
      <c r="DM13" s="4"/>
      <c r="DN13" s="4"/>
      <c r="DO13" s="4"/>
      <c r="DP13" s="4"/>
      <c r="DQ13" s="4"/>
      <c r="DR13" s="4"/>
      <c r="DS13" s="4"/>
      <c r="DT13" s="4"/>
      <c r="DU13" s="4"/>
      <c r="DV13" s="4"/>
      <c r="DW13" s="4"/>
      <c r="DX13" s="4"/>
      <c r="DY13" s="4"/>
      <c r="DZ13" s="4"/>
      <c r="EA13" s="4"/>
      <c r="EB13" s="4"/>
      <c r="EC13" s="4"/>
      <c r="ED13" s="4"/>
      <c r="EE13" s="4"/>
      <c r="EF13" s="4"/>
      <c r="EG13" s="4"/>
      <c r="EH13" s="4"/>
      <c r="EI13" s="4"/>
      <c r="EJ13" s="4"/>
      <c r="EK13" s="4"/>
      <c r="EL13" s="4"/>
      <c r="EM13" s="4"/>
      <c r="EN13" s="4"/>
      <c r="EO13" s="4"/>
      <c r="EP13" s="4"/>
      <c r="EQ13" s="4"/>
      <c r="ER13" s="4"/>
      <c r="ES13" s="4"/>
      <c r="ET13" s="4"/>
      <c r="EU13" s="4"/>
      <c r="EV13" s="4"/>
      <c r="EW13" s="4"/>
      <c r="EX13" s="4"/>
      <c r="EY13" s="4"/>
      <c r="EZ13" s="4"/>
      <c r="FA13" s="4"/>
      <c r="FB13" s="4"/>
      <c r="FC13" s="4"/>
      <c r="FD13" s="4"/>
      <c r="FE13" s="4"/>
      <c r="FF13" s="4"/>
      <c r="FG13" s="4"/>
      <c r="FH13" s="4"/>
      <c r="FI13" s="4"/>
      <c r="FJ13" s="4"/>
      <c r="FK13" s="4"/>
      <c r="FL13" s="4"/>
      <c r="FM13" s="4"/>
      <c r="FN13" s="4"/>
      <c r="FO13" s="4"/>
      <c r="FP13" s="4"/>
      <c r="FQ13" s="4"/>
      <c r="FR13" s="4"/>
      <c r="FS13" s="4"/>
      <c r="FT13" s="4"/>
      <c r="FU13" s="4"/>
      <c r="FV13" s="4"/>
      <c r="FW13" s="4"/>
      <c r="FX13" s="4"/>
      <c r="FY13" s="4"/>
    </row>
    <row r="14" spans="1:181" ht="15" customHeight="1" x14ac:dyDescent="0.3">
      <c r="B14" s="162">
        <f>IF('Vacation Tracker'!B17&lt;&gt;"",'Vacation Tracker'!B17,"")</f>
        <v>6</v>
      </c>
      <c r="C14" s="163" t="str">
        <f>IF('Vacation Tracker'!C17&lt;&gt;"",'Vacation Tracker'!C17,"")</f>
        <v>John Doe 6</v>
      </c>
      <c r="D14" s="205">
        <f>IF('Vacation Tracker'!D17&lt;&gt;"",'Vacation Tracker'!D17,"")</f>
        <v>41974</v>
      </c>
      <c r="E14" s="205" t="str">
        <f>IF('Vacation Tracker'!E17&lt;&gt;"",'Vacation Tracker'!E17,"")</f>
        <v/>
      </c>
      <c r="F14" s="163" t="str">
        <f>IF('Vacation Tracker'!F17&lt;&gt;"",'Vacation Tracker'!F17,"")</f>
        <v>Technical</v>
      </c>
      <c r="G14" s="163" t="str">
        <f>IF('Vacation Tracker'!G17&lt;&gt;"",'Vacation Tracker'!G17,"")</f>
        <v>Permanent</v>
      </c>
      <c r="H14" s="164">
        <f t="shared" si="24"/>
        <v>56</v>
      </c>
      <c r="I14" s="164">
        <f t="shared" si="24"/>
        <v>56</v>
      </c>
      <c r="J14" s="164">
        <f t="shared" si="24"/>
        <v>0</v>
      </c>
      <c r="K14" s="164">
        <f t="shared" si="25"/>
        <v>0</v>
      </c>
      <c r="L14" s="165">
        <f>IF($E$4="Yes",SUMIF('Vacation Tracker'!$M$8:$UR$8,M$5,'Vacation Tracker'!$M17:$UR17),0)</f>
        <v>0</v>
      </c>
      <c r="M14" s="166">
        <f t="shared" si="27"/>
        <v>0</v>
      </c>
      <c r="N14" s="166">
        <f t="array" ref="N14">IF($E$4="Yes",SUM(IF('Vacation Tracker'!$M$8:$UR$8=M$5,IF((RIGHT('Vacation Tracker'!$M17:$UR17)&lt;&gt;"O"),IFERROR(--LEFT('Vacation Tracker'!$M17:$UR17,LEN('Vacation Tracker'!$M17:$UR17)-1),0)))),0)</f>
        <v>0</v>
      </c>
      <c r="O14" s="166">
        <f t="array" ref="O14">IF($E$4="Yes",SUM(IF('Vacation Tracker'!$M$8:$UR$8=M$5,IF((RIGHT('Vacation Tracker'!$M17:$UR17)="O"),IFERROR(--LEFT('Vacation Tracker'!$M17:$UR17,LEN('Vacation Tracker'!$M17:$UR17)-1),0)))),0)</f>
        <v>0</v>
      </c>
      <c r="P14" s="165">
        <f>SUMIF('Vacation Tracker'!$M$8:$UR$8,Q$5,'Vacation Tracker'!$M17:$UR17)</f>
        <v>56</v>
      </c>
      <c r="Q14" s="166">
        <f t="shared" si="12"/>
        <v>56</v>
      </c>
      <c r="R14" s="166">
        <f t="array" ref="R14">SUM(IF('Vacation Tracker'!$M$8:$UR$8=Q$5,IF((RIGHT('Vacation Tracker'!$M17:$UR17)&lt;&gt;"O"),IFERROR(--LEFT('Vacation Tracker'!$M17:$UR17,LEN('Vacation Tracker'!$M17:$UR17)-1),0))))</f>
        <v>0</v>
      </c>
      <c r="S14" s="166">
        <f t="array" ref="S14">SUM(IF('Vacation Tracker'!$M$8:$UR$8=Q$5,IF((RIGHT('Vacation Tracker'!$M17:$UR17)="O"),IFERROR(--LEFT('Vacation Tracker'!$M17:$UR17,LEN('Vacation Tracker'!$M17:$UR17)-1),0))))</f>
        <v>0</v>
      </c>
      <c r="T14" s="165">
        <f>SUMIF('Vacation Tracker'!$M$8:$UR$8,U$5,'Vacation Tracker'!$M17:$UR17)</f>
        <v>0</v>
      </c>
      <c r="U14" s="166">
        <f t="shared" si="13"/>
        <v>0</v>
      </c>
      <c r="V14" s="166">
        <f t="array" ref="V14">SUM(IF('Vacation Tracker'!$M$8:$UR$8=U$5,IF((RIGHT('Vacation Tracker'!$M17:$UR17)&lt;&gt;"O"),IFERROR(--LEFT('Vacation Tracker'!$M17:$UR17,LEN('Vacation Tracker'!$M17:$UR17)-1),0))))</f>
        <v>0</v>
      </c>
      <c r="W14" s="166">
        <f t="array" ref="W14">SUM(IF('Vacation Tracker'!$M$8:$UR$8=U$5,IF((RIGHT('Vacation Tracker'!$M17:$UR17)="O"),IFERROR(--LEFT('Vacation Tracker'!$M17:$UR17,LEN('Vacation Tracker'!$M17:$UR17)-1),0))))</f>
        <v>0</v>
      </c>
      <c r="X14" s="165">
        <f>SUMIF('Vacation Tracker'!$M$8:$UR$8,Y$5,'Vacation Tracker'!$M17:$UR17)</f>
        <v>0</v>
      </c>
      <c r="Y14" s="166">
        <f t="shared" si="14"/>
        <v>0</v>
      </c>
      <c r="Z14" s="166">
        <f t="array" ref="Z14">SUM(IF('Vacation Tracker'!$M$8:$UR$8=Y$5,IF((RIGHT('Vacation Tracker'!$M17:$UR17)&lt;&gt;"O"),IFERROR(--LEFT('Vacation Tracker'!$M17:$UR17,LEN('Vacation Tracker'!$M17:$UR17)-1),0))))</f>
        <v>0</v>
      </c>
      <c r="AA14" s="166">
        <f t="array" ref="AA14">SUM(IF('Vacation Tracker'!$M$8:$UR$8=Y$5,IF((RIGHT('Vacation Tracker'!$M17:$UR17)="O"),IFERROR(--LEFT('Vacation Tracker'!$M17:$UR17,LEN('Vacation Tracker'!$M17:$UR17)-1),0))))</f>
        <v>0</v>
      </c>
      <c r="AB14" s="165">
        <f>SUMIF('Vacation Tracker'!$M$8:$UR$8,AC$5,'Vacation Tracker'!$M17:$UR17)</f>
        <v>0</v>
      </c>
      <c r="AC14" s="166">
        <f t="shared" si="15"/>
        <v>0</v>
      </c>
      <c r="AD14" s="166">
        <f t="array" ref="AD14">SUM(IF('Vacation Tracker'!$M$8:$UR$8=AC$5,IF((RIGHT('Vacation Tracker'!$M17:$UR17)&lt;&gt;"O"),IFERROR(--LEFT('Vacation Tracker'!$M17:$UR17,LEN('Vacation Tracker'!$M17:$UR17)-1),0))))</f>
        <v>0</v>
      </c>
      <c r="AE14" s="166">
        <f t="array" ref="AE14">SUM(IF('Vacation Tracker'!$M$8:$UR$8=AC$5,IF((RIGHT('Vacation Tracker'!$M17:$UR17)="O"),IFERROR(--LEFT('Vacation Tracker'!$M17:$UR17,LEN('Vacation Tracker'!$M17:$UR17)-1),0))))</f>
        <v>0</v>
      </c>
      <c r="AF14" s="165">
        <f>SUMIF('Vacation Tracker'!$M$8:$UR$8,AG$5,'Vacation Tracker'!$M17:$UR17)</f>
        <v>0</v>
      </c>
      <c r="AG14" s="166">
        <f t="shared" si="16"/>
        <v>0</v>
      </c>
      <c r="AH14" s="166">
        <f t="array" ref="AH14">SUM(IF('Vacation Tracker'!$M$8:$UR$8=AG$5,IF((RIGHT('Vacation Tracker'!$M17:$UR17)&lt;&gt;"O"),IFERROR(--LEFT('Vacation Tracker'!$M17:$UR17,LEN('Vacation Tracker'!$M17:$UR17)-1),0))))</f>
        <v>0</v>
      </c>
      <c r="AI14" s="166">
        <f t="array" ref="AI14">SUM(IF('Vacation Tracker'!$M$8:$UR$8=AG$5,IF((RIGHT('Vacation Tracker'!$M17:$UR17)="O"),IFERROR(--LEFT('Vacation Tracker'!$M17:$UR17,LEN('Vacation Tracker'!$M17:$UR17)-1),0))))</f>
        <v>0</v>
      </c>
      <c r="AJ14" s="165">
        <f>SUMIF('Vacation Tracker'!$GQ$8:$ACN$8,AK$5,'Vacation Tracker'!$GQ17:$ACN17)</f>
        <v>0</v>
      </c>
      <c r="AK14" s="166">
        <f t="shared" si="17"/>
        <v>0</v>
      </c>
      <c r="AL14" s="166">
        <f t="array" ref="AL14">SUM(IF('Vacation Tracker'!$M$8:$UR$8=AK$5,IF((RIGHT('Vacation Tracker'!$M17:$UR17)&lt;&gt;"O"),IFERROR(--LEFT('Vacation Tracker'!$M17:$UR17,LEN('Vacation Tracker'!$M17:$UR17)-1),0))))</f>
        <v>0</v>
      </c>
      <c r="AM14" s="166">
        <f t="array" ref="AM14">SUM(IF('Vacation Tracker'!$M$8:$UR$8=AK$5,IF((RIGHT('Vacation Tracker'!$M17:$UR17)="O"),IFERROR(--LEFT('Vacation Tracker'!$M17:$UR17,LEN('Vacation Tracker'!$M17:$UR17)-1),0))))</f>
        <v>0</v>
      </c>
      <c r="AN14" s="165">
        <f>SUMIF('Vacation Tracker'!$GQ$8:$ACN$8,AO$5,'Vacation Tracker'!$GQ17:$ACN17)</f>
        <v>0</v>
      </c>
      <c r="AO14" s="166">
        <f t="shared" si="18"/>
        <v>0</v>
      </c>
      <c r="AP14" s="166">
        <f t="array" ref="AP14">SUM(IF('Vacation Tracker'!$M$8:$UR$8=AO$5,IF((RIGHT('Vacation Tracker'!$M17:$UR17)&lt;&gt;"O"),IFERROR(--LEFT('Vacation Tracker'!$M17:$UR17,LEN('Vacation Tracker'!$M17:$UR17)-1),0))))</f>
        <v>0</v>
      </c>
      <c r="AQ14" s="166">
        <f t="array" ref="AQ14">SUM(IF('Vacation Tracker'!$M$8:$UR$8=AO$5,IF((RIGHT('Vacation Tracker'!$M17:$UR17)="O"),IFERROR(--LEFT('Vacation Tracker'!$M17:$UR17,LEN('Vacation Tracker'!$M17:$UR17)-1),0))))</f>
        <v>0</v>
      </c>
      <c r="AR14" s="165">
        <f>SUMIF('Vacation Tracker'!$GQ$8:$ACN$8,AS$5,'Vacation Tracker'!$GQ17:$ACN17)</f>
        <v>0</v>
      </c>
      <c r="AS14" s="166">
        <f t="shared" si="19"/>
        <v>0</v>
      </c>
      <c r="AT14" s="166">
        <f t="array" ref="AT14">SUM(IF('Vacation Tracker'!$M$8:$UR$8=AS$5,IF((RIGHT('Vacation Tracker'!$M17:$UR17)&lt;&gt;"O"),IFERROR(--LEFT('Vacation Tracker'!$M17:$UR17,LEN('Vacation Tracker'!$M17:$UR17)-1),0))))</f>
        <v>0</v>
      </c>
      <c r="AU14" s="166">
        <f t="array" ref="AU14">SUM(IF('Vacation Tracker'!$M$8:$UR$8=AS$5,IF((RIGHT('Vacation Tracker'!$M17:$UR17)="O"),IFERROR(--LEFT('Vacation Tracker'!$M17:$UR17,LEN('Vacation Tracker'!$M17:$UR17)-1),0))))</f>
        <v>0</v>
      </c>
      <c r="AV14" s="165">
        <f>SUMIF('Vacation Tracker'!$GQ$8:$ACN$8,AW$5,'Vacation Tracker'!$GQ17:$ACN17)</f>
        <v>0</v>
      </c>
      <c r="AW14" s="166">
        <f t="shared" si="20"/>
        <v>0</v>
      </c>
      <c r="AX14" s="166">
        <f t="array" ref="AX14">SUM(IF('Vacation Tracker'!$M$8:$UR$8=AW$5,IF((RIGHT('Vacation Tracker'!$M17:$UR17)&lt;&gt;"O"),IFERROR(--LEFT('Vacation Tracker'!$M17:$UR17,LEN('Vacation Tracker'!$M17:$UR17)-1),0))))</f>
        <v>0</v>
      </c>
      <c r="AY14" s="166">
        <f t="array" ref="AY14">SUM(IF('Vacation Tracker'!$M$8:$UR$8=AW$5,IF((RIGHT('Vacation Tracker'!$M17:$UR17)="O"),IFERROR(--LEFT('Vacation Tracker'!$M17:$UR17,LEN('Vacation Tracker'!$M17:$UR17)-1),0))))</f>
        <v>0</v>
      </c>
      <c r="AZ14" s="165">
        <f>SUMIF('Vacation Tracker'!$GQ$8:$ACN$8,BA$5,'Vacation Tracker'!$GQ17:$ACN17)</f>
        <v>0</v>
      </c>
      <c r="BA14" s="166">
        <f t="shared" si="21"/>
        <v>0</v>
      </c>
      <c r="BB14" s="166">
        <f t="array" ref="BB14">SUM(IF('Vacation Tracker'!$M$8:$UR$8=BA$5,IF((RIGHT('Vacation Tracker'!$M17:$UR17)&lt;&gt;"O"),IFERROR(--LEFT('Vacation Tracker'!$M17:$UR17,LEN('Vacation Tracker'!$M17:$UR17)-1),0))))</f>
        <v>0</v>
      </c>
      <c r="BC14" s="166">
        <f t="array" ref="BC14">SUM(IF('Vacation Tracker'!$M$8:$UR$8=BA$5,IF((RIGHT('Vacation Tracker'!$M17:$UR17)="O"),IFERROR(--LEFT('Vacation Tracker'!$M17:$UR17,LEN('Vacation Tracker'!$M17:$UR17)-1),0))))</f>
        <v>0</v>
      </c>
      <c r="BD14" s="165">
        <f>SUMIF('Vacation Tracker'!$GQ$8:$ACN$8,BE$5,'Vacation Tracker'!$GQ17:$ACN17)</f>
        <v>0</v>
      </c>
      <c r="BE14" s="166">
        <f t="shared" si="22"/>
        <v>0</v>
      </c>
      <c r="BF14" s="166">
        <f t="array" ref="BF14">SUM(IF('Vacation Tracker'!$M$8:$UR$8=BE$5,IF((RIGHT('Vacation Tracker'!$M17:$UR17)&lt;&gt;"O"),IFERROR(--LEFT('Vacation Tracker'!$M17:$UR17,LEN('Vacation Tracker'!$M17:$UR17)-1),0))))</f>
        <v>0</v>
      </c>
      <c r="BG14" s="166">
        <f t="array" ref="BG14">SUM(IF('Vacation Tracker'!$M$8:$UR$8=BE$5,IF((RIGHT('Vacation Tracker'!$M17:$UR17)="O"),IFERROR(--LEFT('Vacation Tracker'!$M17:$UR17,LEN('Vacation Tracker'!$M17:$UR17)-1),0))))</f>
        <v>0</v>
      </c>
      <c r="BH14" s="165">
        <f>SUMIF('Vacation Tracker'!$GQ$8:$ACN$8,BI$5,'Vacation Tracker'!$GQ17:$ACN17)</f>
        <v>0</v>
      </c>
      <c r="BI14" s="166">
        <f t="shared" si="23"/>
        <v>0</v>
      </c>
      <c r="BJ14" s="166">
        <f t="array" ref="BJ14">SUM(IF('Vacation Tracker'!$M$8:$UR$8=BI$5,IF((RIGHT('Vacation Tracker'!$M17:$UR17)&lt;&gt;"O"),IFERROR(--LEFT('Vacation Tracker'!$M17:$UR17,LEN('Vacation Tracker'!$M17:$UR17)-1),0))))</f>
        <v>0</v>
      </c>
      <c r="BK14" s="166">
        <f t="array" ref="BK14">SUM(IF('Vacation Tracker'!$M$8:$UR$8=BI$5,IF((RIGHT('Vacation Tracker'!$M17:$UR17)="O"),IFERROR(--LEFT('Vacation Tracker'!$M17:$UR17,LEN('Vacation Tracker'!$M17:$UR17)-1),0))))</f>
        <v>0</v>
      </c>
      <c r="BL14" s="165">
        <f>IF($E$4="Yes",SUMIF('Vacation Tracker'!$GQ$8:$ACN$8,BM$5,'Vacation Tracker'!$GQ17:$ACN17),0)</f>
        <v>0</v>
      </c>
      <c r="BM14" s="166">
        <f t="shared" si="26"/>
        <v>0</v>
      </c>
      <c r="BN14" s="166">
        <f t="array" ref="BN14">IF($E$4="Yes",SUM(IF('Vacation Tracker'!$M$8:$UR$8=BM$5,IF((RIGHT('Vacation Tracker'!$M17:$UR17)&lt;&gt;"O"),IFERROR(--LEFT('Vacation Tracker'!$M17:$UR17,LEN('Vacation Tracker'!$M17:$UR17)-1),0)))),0)</f>
        <v>0</v>
      </c>
      <c r="BO14" s="165">
        <f t="array" ref="BO14">IF($E$4="Yes",SUM(IF('Vacation Tracker'!$M$8:$UR$8=BM$5,IF((RIGHT('Vacation Tracker'!$M17:$UR17)="O"),IFERROR(--LEFT('Vacation Tracker'!$M17:$UR17,LEN('Vacation Tracker'!$M17:$UR17)-1),0)))),0)</f>
        <v>0</v>
      </c>
      <c r="BP14" s="4"/>
      <c r="BQ14" s="4"/>
      <c r="BR14" s="4"/>
      <c r="BS14" s="4"/>
      <c r="BT14" s="4"/>
      <c r="BU14" s="4"/>
      <c r="BV14" s="4"/>
      <c r="BW14" s="4"/>
      <c r="BX14" s="4"/>
      <c r="BY14" s="4"/>
      <c r="BZ14" s="4"/>
      <c r="CA14" s="4"/>
      <c r="CB14" s="4"/>
      <c r="CC14" s="4"/>
      <c r="CD14" s="4"/>
      <c r="CE14" s="4"/>
      <c r="CF14" s="4"/>
      <c r="CG14" s="4"/>
      <c r="CH14" s="4"/>
      <c r="CI14" s="4"/>
      <c r="CJ14" s="4"/>
      <c r="CK14" s="4"/>
      <c r="CL14" s="4"/>
      <c r="CM14" s="4"/>
      <c r="CN14" s="4"/>
      <c r="CO14" s="4"/>
      <c r="CP14" s="4"/>
      <c r="CQ14" s="4"/>
      <c r="CR14" s="4"/>
      <c r="CS14" s="4"/>
      <c r="CT14" s="4"/>
      <c r="CU14" s="4"/>
      <c r="CV14" s="4"/>
      <c r="CW14" s="4"/>
      <c r="CX14" s="4"/>
      <c r="CY14" s="4"/>
      <c r="CZ14" s="4"/>
      <c r="DA14" s="4"/>
      <c r="DB14" s="4"/>
      <c r="DC14" s="4"/>
      <c r="DD14" s="4"/>
      <c r="DE14" s="4"/>
      <c r="DF14" s="4"/>
      <c r="DG14" s="4"/>
      <c r="DH14" s="4"/>
      <c r="DI14" s="4"/>
      <c r="DJ14" s="4"/>
      <c r="DK14" s="4"/>
      <c r="DL14" s="4"/>
      <c r="DM14" s="4"/>
      <c r="DN14" s="4"/>
      <c r="DO14" s="4"/>
      <c r="DP14" s="4"/>
      <c r="DQ14" s="4"/>
      <c r="DR14" s="4"/>
      <c r="DS14" s="4"/>
      <c r="DT14" s="4"/>
      <c r="DU14" s="4"/>
      <c r="DV14" s="4"/>
      <c r="DW14" s="4"/>
      <c r="DX14" s="4"/>
      <c r="DY14" s="4"/>
      <c r="DZ14" s="4"/>
      <c r="EA14" s="4"/>
      <c r="EB14" s="4"/>
      <c r="EC14" s="4"/>
      <c r="ED14" s="4"/>
      <c r="EE14" s="4"/>
      <c r="EF14" s="4"/>
      <c r="EG14" s="4"/>
      <c r="EH14" s="4"/>
      <c r="EI14" s="4"/>
      <c r="EJ14" s="4"/>
      <c r="EK14" s="4"/>
      <c r="EL14" s="4"/>
      <c r="EM14" s="4"/>
      <c r="EN14" s="4"/>
      <c r="EO14" s="4"/>
      <c r="EP14" s="4"/>
      <c r="EQ14" s="4"/>
      <c r="ER14" s="4"/>
      <c r="ES14" s="4"/>
      <c r="ET14" s="4"/>
      <c r="EU14" s="4"/>
      <c r="EV14" s="4"/>
      <c r="EW14" s="4"/>
      <c r="EX14" s="4"/>
      <c r="EY14" s="4"/>
      <c r="EZ14" s="4"/>
      <c r="FA14" s="4"/>
      <c r="FB14" s="4"/>
      <c r="FC14" s="4"/>
      <c r="FD14" s="4"/>
      <c r="FE14" s="4"/>
      <c r="FF14" s="4"/>
      <c r="FG14" s="4"/>
      <c r="FH14" s="4"/>
      <c r="FI14" s="4"/>
      <c r="FJ14" s="4"/>
      <c r="FK14" s="4"/>
      <c r="FL14" s="4"/>
      <c r="FM14" s="4"/>
      <c r="FN14" s="4"/>
      <c r="FO14" s="4"/>
      <c r="FP14" s="4"/>
      <c r="FQ14" s="4"/>
      <c r="FR14" s="4"/>
      <c r="FS14" s="4"/>
      <c r="FT14" s="4"/>
      <c r="FU14" s="4"/>
      <c r="FV14" s="4"/>
      <c r="FW14" s="4"/>
      <c r="FX14" s="4"/>
      <c r="FY14" s="4"/>
    </row>
    <row r="15" spans="1:181" ht="15" customHeight="1" x14ac:dyDescent="0.3">
      <c r="B15" s="162">
        <f>IF('Vacation Tracker'!B18&lt;&gt;"",'Vacation Tracker'!B18,"")</f>
        <v>7</v>
      </c>
      <c r="C15" s="163" t="str">
        <f>IF('Vacation Tracker'!C18&lt;&gt;"",'Vacation Tracker'!C18,"")</f>
        <v>John Doe 7</v>
      </c>
      <c r="D15" s="205">
        <f>IF('Vacation Tracker'!D18&lt;&gt;"",'Vacation Tracker'!D18,"")</f>
        <v>42040</v>
      </c>
      <c r="E15" s="205" t="str">
        <f>IF('Vacation Tracker'!E18&lt;&gt;"",'Vacation Tracker'!E18,"")</f>
        <v/>
      </c>
      <c r="F15" s="163" t="str">
        <f>IF('Vacation Tracker'!F18&lt;&gt;"",'Vacation Tracker'!F18,"")</f>
        <v>Operational</v>
      </c>
      <c r="G15" s="163" t="str">
        <f>IF('Vacation Tracker'!G18&lt;&gt;"",'Vacation Tracker'!G18,"")</f>
        <v>Permanent</v>
      </c>
      <c r="H15" s="164">
        <f t="shared" si="24"/>
        <v>0</v>
      </c>
      <c r="I15" s="164">
        <f t="shared" si="24"/>
        <v>0</v>
      </c>
      <c r="J15" s="164">
        <f t="shared" si="24"/>
        <v>0</v>
      </c>
      <c r="K15" s="164">
        <f t="shared" si="25"/>
        <v>0</v>
      </c>
      <c r="L15" s="165">
        <f>IF($E$4="Yes",SUMIF('Vacation Tracker'!$M$8:$UR$8,M$5,'Vacation Tracker'!$M18:$UR18),0)</f>
        <v>0</v>
      </c>
      <c r="M15" s="166">
        <f t="shared" si="27"/>
        <v>0</v>
      </c>
      <c r="N15" s="166">
        <f t="array" ref="N15">IF($E$4="Yes",SUM(IF('Vacation Tracker'!$M$8:$UR$8=M$5,IF((RIGHT('Vacation Tracker'!$M18:$UR18)&lt;&gt;"O"),IFERROR(--LEFT('Vacation Tracker'!$M18:$UR18,LEN('Vacation Tracker'!$M18:$UR18)-1),0)))),0)</f>
        <v>0</v>
      </c>
      <c r="O15" s="166">
        <f t="array" ref="O15">IF($E$4="Yes",SUM(IF('Vacation Tracker'!$M$8:$UR$8=M$5,IF((RIGHT('Vacation Tracker'!$M18:$UR18)="O"),IFERROR(--LEFT('Vacation Tracker'!$M18:$UR18,LEN('Vacation Tracker'!$M18:$UR18)-1),0)))),0)</f>
        <v>0</v>
      </c>
      <c r="P15" s="165">
        <f>SUMIF('Vacation Tracker'!$M$8:$UR$8,Q$5,'Vacation Tracker'!$M18:$UR18)</f>
        <v>0</v>
      </c>
      <c r="Q15" s="166">
        <f t="shared" si="12"/>
        <v>0</v>
      </c>
      <c r="R15" s="166">
        <f t="array" ref="R15">SUM(IF('Vacation Tracker'!$M$8:$UR$8=Q$5,IF((RIGHT('Vacation Tracker'!$M18:$UR18)&lt;&gt;"O"),IFERROR(--LEFT('Vacation Tracker'!$M18:$UR18,LEN('Vacation Tracker'!$M18:$UR18)-1),0))))</f>
        <v>0</v>
      </c>
      <c r="S15" s="166">
        <f t="array" ref="S15">SUM(IF('Vacation Tracker'!$M$8:$UR$8=Q$5,IF((RIGHT('Vacation Tracker'!$M18:$UR18)="O"),IFERROR(--LEFT('Vacation Tracker'!$M18:$UR18,LEN('Vacation Tracker'!$M18:$UR18)-1),0))))</f>
        <v>0</v>
      </c>
      <c r="T15" s="165">
        <f>SUMIF('Vacation Tracker'!$M$8:$UR$8,U$5,'Vacation Tracker'!$M18:$UR18)</f>
        <v>0</v>
      </c>
      <c r="U15" s="166">
        <f t="shared" si="13"/>
        <v>0</v>
      </c>
      <c r="V15" s="166">
        <f t="array" ref="V15">SUM(IF('Vacation Tracker'!$M$8:$UR$8=U$5,IF((RIGHT('Vacation Tracker'!$M18:$UR18)&lt;&gt;"O"),IFERROR(--LEFT('Vacation Tracker'!$M18:$UR18,LEN('Vacation Tracker'!$M18:$UR18)-1),0))))</f>
        <v>0</v>
      </c>
      <c r="W15" s="166">
        <f t="array" ref="W15">SUM(IF('Vacation Tracker'!$M$8:$UR$8=U$5,IF((RIGHT('Vacation Tracker'!$M18:$UR18)="O"),IFERROR(--LEFT('Vacation Tracker'!$M18:$UR18,LEN('Vacation Tracker'!$M18:$UR18)-1),0))))</f>
        <v>0</v>
      </c>
      <c r="X15" s="165">
        <f>SUMIF('Vacation Tracker'!$M$8:$UR$8,Y$5,'Vacation Tracker'!$M18:$UR18)</f>
        <v>0</v>
      </c>
      <c r="Y15" s="166">
        <f t="shared" si="14"/>
        <v>0</v>
      </c>
      <c r="Z15" s="166">
        <f t="array" ref="Z15">SUM(IF('Vacation Tracker'!$M$8:$UR$8=Y$5,IF((RIGHT('Vacation Tracker'!$M18:$UR18)&lt;&gt;"O"),IFERROR(--LEFT('Vacation Tracker'!$M18:$UR18,LEN('Vacation Tracker'!$M18:$UR18)-1),0))))</f>
        <v>0</v>
      </c>
      <c r="AA15" s="166">
        <f t="array" ref="AA15">SUM(IF('Vacation Tracker'!$M$8:$UR$8=Y$5,IF((RIGHT('Vacation Tracker'!$M18:$UR18)="O"),IFERROR(--LEFT('Vacation Tracker'!$M18:$UR18,LEN('Vacation Tracker'!$M18:$UR18)-1),0))))</f>
        <v>0</v>
      </c>
      <c r="AB15" s="165">
        <f>SUMIF('Vacation Tracker'!$M$8:$UR$8,AC$5,'Vacation Tracker'!$M18:$UR18)</f>
        <v>0</v>
      </c>
      <c r="AC15" s="166">
        <f t="shared" si="15"/>
        <v>0</v>
      </c>
      <c r="AD15" s="166">
        <f t="array" ref="AD15">SUM(IF('Vacation Tracker'!$M$8:$UR$8=AC$5,IF((RIGHT('Vacation Tracker'!$M18:$UR18)&lt;&gt;"O"),IFERROR(--LEFT('Vacation Tracker'!$M18:$UR18,LEN('Vacation Tracker'!$M18:$UR18)-1),0))))</f>
        <v>0</v>
      </c>
      <c r="AE15" s="166">
        <f t="array" ref="AE15">SUM(IF('Vacation Tracker'!$M$8:$UR$8=AC$5,IF((RIGHT('Vacation Tracker'!$M18:$UR18)="O"),IFERROR(--LEFT('Vacation Tracker'!$M18:$UR18,LEN('Vacation Tracker'!$M18:$UR18)-1),0))))</f>
        <v>0</v>
      </c>
      <c r="AF15" s="165">
        <f>SUMIF('Vacation Tracker'!$M$8:$UR$8,AG$5,'Vacation Tracker'!$M18:$UR18)</f>
        <v>0</v>
      </c>
      <c r="AG15" s="166">
        <f t="shared" si="16"/>
        <v>0</v>
      </c>
      <c r="AH15" s="166">
        <f t="array" ref="AH15">SUM(IF('Vacation Tracker'!$M$8:$UR$8=AG$5,IF((RIGHT('Vacation Tracker'!$M18:$UR18)&lt;&gt;"O"),IFERROR(--LEFT('Vacation Tracker'!$M18:$UR18,LEN('Vacation Tracker'!$M18:$UR18)-1),0))))</f>
        <v>0</v>
      </c>
      <c r="AI15" s="166">
        <f t="array" ref="AI15">SUM(IF('Vacation Tracker'!$M$8:$UR$8=AG$5,IF((RIGHT('Vacation Tracker'!$M18:$UR18)="O"),IFERROR(--LEFT('Vacation Tracker'!$M18:$UR18,LEN('Vacation Tracker'!$M18:$UR18)-1),0))))</f>
        <v>0</v>
      </c>
      <c r="AJ15" s="165">
        <f>SUMIF('Vacation Tracker'!$GQ$8:$ACN$8,AK$5,'Vacation Tracker'!$GQ18:$ACN18)</f>
        <v>0</v>
      </c>
      <c r="AK15" s="166">
        <f t="shared" si="17"/>
        <v>0</v>
      </c>
      <c r="AL15" s="166">
        <f t="array" ref="AL15">SUM(IF('Vacation Tracker'!$M$8:$UR$8=AK$5,IF((RIGHT('Vacation Tracker'!$M18:$UR18)&lt;&gt;"O"),IFERROR(--LEFT('Vacation Tracker'!$M18:$UR18,LEN('Vacation Tracker'!$M18:$UR18)-1),0))))</f>
        <v>0</v>
      </c>
      <c r="AM15" s="166">
        <f t="array" ref="AM15">SUM(IF('Vacation Tracker'!$M$8:$UR$8=AK$5,IF((RIGHT('Vacation Tracker'!$M18:$UR18)="O"),IFERROR(--LEFT('Vacation Tracker'!$M18:$UR18,LEN('Vacation Tracker'!$M18:$UR18)-1),0))))</f>
        <v>0</v>
      </c>
      <c r="AN15" s="165">
        <f>SUMIF('Vacation Tracker'!$GQ$8:$ACN$8,AO$5,'Vacation Tracker'!$GQ18:$ACN18)</f>
        <v>0</v>
      </c>
      <c r="AO15" s="166">
        <f t="shared" si="18"/>
        <v>0</v>
      </c>
      <c r="AP15" s="166">
        <f t="array" ref="AP15">SUM(IF('Vacation Tracker'!$M$8:$UR$8=AO$5,IF((RIGHT('Vacation Tracker'!$M18:$UR18)&lt;&gt;"O"),IFERROR(--LEFT('Vacation Tracker'!$M18:$UR18,LEN('Vacation Tracker'!$M18:$UR18)-1),0))))</f>
        <v>0</v>
      </c>
      <c r="AQ15" s="166">
        <f t="array" ref="AQ15">SUM(IF('Vacation Tracker'!$M$8:$UR$8=AO$5,IF((RIGHT('Vacation Tracker'!$M18:$UR18)="O"),IFERROR(--LEFT('Vacation Tracker'!$M18:$UR18,LEN('Vacation Tracker'!$M18:$UR18)-1),0))))</f>
        <v>0</v>
      </c>
      <c r="AR15" s="165">
        <f>SUMIF('Vacation Tracker'!$GQ$8:$ACN$8,AS$5,'Vacation Tracker'!$GQ18:$ACN18)</f>
        <v>0</v>
      </c>
      <c r="AS15" s="166">
        <f t="shared" si="19"/>
        <v>0</v>
      </c>
      <c r="AT15" s="166">
        <f t="array" ref="AT15">SUM(IF('Vacation Tracker'!$M$8:$UR$8=AS$5,IF((RIGHT('Vacation Tracker'!$M18:$UR18)&lt;&gt;"O"),IFERROR(--LEFT('Vacation Tracker'!$M18:$UR18,LEN('Vacation Tracker'!$M18:$UR18)-1),0))))</f>
        <v>0</v>
      </c>
      <c r="AU15" s="166">
        <f t="array" ref="AU15">SUM(IF('Vacation Tracker'!$M$8:$UR$8=AS$5,IF((RIGHT('Vacation Tracker'!$M18:$UR18)="O"),IFERROR(--LEFT('Vacation Tracker'!$M18:$UR18,LEN('Vacation Tracker'!$M18:$UR18)-1),0))))</f>
        <v>0</v>
      </c>
      <c r="AV15" s="165">
        <f>SUMIF('Vacation Tracker'!$GQ$8:$ACN$8,AW$5,'Vacation Tracker'!$GQ18:$ACN18)</f>
        <v>0</v>
      </c>
      <c r="AW15" s="166">
        <f t="shared" si="20"/>
        <v>0</v>
      </c>
      <c r="AX15" s="166">
        <f t="array" ref="AX15">SUM(IF('Vacation Tracker'!$M$8:$UR$8=AW$5,IF((RIGHT('Vacation Tracker'!$M18:$UR18)&lt;&gt;"O"),IFERROR(--LEFT('Vacation Tracker'!$M18:$UR18,LEN('Vacation Tracker'!$M18:$UR18)-1),0))))</f>
        <v>0</v>
      </c>
      <c r="AY15" s="166">
        <f t="array" ref="AY15">SUM(IF('Vacation Tracker'!$M$8:$UR$8=AW$5,IF((RIGHT('Vacation Tracker'!$M18:$UR18)="O"),IFERROR(--LEFT('Vacation Tracker'!$M18:$UR18,LEN('Vacation Tracker'!$M18:$UR18)-1),0))))</f>
        <v>0</v>
      </c>
      <c r="AZ15" s="165">
        <f>SUMIF('Vacation Tracker'!$GQ$8:$ACN$8,BA$5,'Vacation Tracker'!$GQ18:$ACN18)</f>
        <v>0</v>
      </c>
      <c r="BA15" s="166">
        <f t="shared" si="21"/>
        <v>0</v>
      </c>
      <c r="BB15" s="166">
        <f t="array" ref="BB15">SUM(IF('Vacation Tracker'!$M$8:$UR$8=BA$5,IF((RIGHT('Vacation Tracker'!$M18:$UR18)&lt;&gt;"O"),IFERROR(--LEFT('Vacation Tracker'!$M18:$UR18,LEN('Vacation Tracker'!$M18:$UR18)-1),0))))</f>
        <v>0</v>
      </c>
      <c r="BC15" s="166">
        <f t="array" ref="BC15">SUM(IF('Vacation Tracker'!$M$8:$UR$8=BA$5,IF((RIGHT('Vacation Tracker'!$M18:$UR18)="O"),IFERROR(--LEFT('Vacation Tracker'!$M18:$UR18,LEN('Vacation Tracker'!$M18:$UR18)-1),0))))</f>
        <v>0</v>
      </c>
      <c r="BD15" s="165">
        <f>SUMIF('Vacation Tracker'!$GQ$8:$ACN$8,BE$5,'Vacation Tracker'!$GQ18:$ACN18)</f>
        <v>0</v>
      </c>
      <c r="BE15" s="166">
        <f t="shared" si="22"/>
        <v>0</v>
      </c>
      <c r="BF15" s="166">
        <f t="array" ref="BF15">SUM(IF('Vacation Tracker'!$M$8:$UR$8=BE$5,IF((RIGHT('Vacation Tracker'!$M18:$UR18)&lt;&gt;"O"),IFERROR(--LEFT('Vacation Tracker'!$M18:$UR18,LEN('Vacation Tracker'!$M18:$UR18)-1),0))))</f>
        <v>0</v>
      </c>
      <c r="BG15" s="166">
        <f t="array" ref="BG15">SUM(IF('Vacation Tracker'!$M$8:$UR$8=BE$5,IF((RIGHT('Vacation Tracker'!$M18:$UR18)="O"),IFERROR(--LEFT('Vacation Tracker'!$M18:$UR18,LEN('Vacation Tracker'!$M18:$UR18)-1),0))))</f>
        <v>0</v>
      </c>
      <c r="BH15" s="165">
        <f>SUMIF('Vacation Tracker'!$GQ$8:$ACN$8,BI$5,'Vacation Tracker'!$GQ18:$ACN18)</f>
        <v>0</v>
      </c>
      <c r="BI15" s="166">
        <f t="shared" si="23"/>
        <v>0</v>
      </c>
      <c r="BJ15" s="166">
        <f t="array" ref="BJ15">SUM(IF('Vacation Tracker'!$M$8:$UR$8=BI$5,IF((RIGHT('Vacation Tracker'!$M18:$UR18)&lt;&gt;"O"),IFERROR(--LEFT('Vacation Tracker'!$M18:$UR18,LEN('Vacation Tracker'!$M18:$UR18)-1),0))))</f>
        <v>0</v>
      </c>
      <c r="BK15" s="166">
        <f t="array" ref="BK15">SUM(IF('Vacation Tracker'!$M$8:$UR$8=BI$5,IF((RIGHT('Vacation Tracker'!$M18:$UR18)="O"),IFERROR(--LEFT('Vacation Tracker'!$M18:$UR18,LEN('Vacation Tracker'!$M18:$UR18)-1),0))))</f>
        <v>0</v>
      </c>
      <c r="BL15" s="165">
        <f>IF($E$4="Yes",SUMIF('Vacation Tracker'!$GQ$8:$ACN$8,BM$5,'Vacation Tracker'!$GQ18:$ACN18),0)</f>
        <v>0</v>
      </c>
      <c r="BM15" s="166">
        <f t="shared" si="26"/>
        <v>0</v>
      </c>
      <c r="BN15" s="166">
        <f t="array" ref="BN15">IF($E$4="Yes",SUM(IF('Vacation Tracker'!$M$8:$UR$8=BM$5,IF((RIGHT('Vacation Tracker'!$M18:$UR18)&lt;&gt;"O"),IFERROR(--LEFT('Vacation Tracker'!$M18:$UR18,LEN('Vacation Tracker'!$M18:$UR18)-1),0)))),0)</f>
        <v>0</v>
      </c>
      <c r="BO15" s="165">
        <f t="array" ref="BO15">IF($E$4="Yes",SUM(IF('Vacation Tracker'!$M$8:$UR$8=BM$5,IF((RIGHT('Vacation Tracker'!$M18:$UR18)="O"),IFERROR(--LEFT('Vacation Tracker'!$M18:$UR18,LEN('Vacation Tracker'!$M18:$UR18)-1),0)))),0)</f>
        <v>0</v>
      </c>
      <c r="BP15" s="4"/>
      <c r="BQ15" s="4"/>
      <c r="BR15" s="4"/>
      <c r="BS15" s="4"/>
      <c r="BT15" s="4"/>
      <c r="BU15" s="4"/>
      <c r="BV15" s="4"/>
      <c r="BW15" s="4"/>
      <c r="BX15" s="4"/>
      <c r="BY15" s="4"/>
      <c r="BZ15" s="4"/>
      <c r="CA15" s="4"/>
      <c r="CB15" s="4"/>
      <c r="CC15" s="4"/>
      <c r="CD15" s="4"/>
      <c r="CE15" s="4"/>
      <c r="CF15" s="4"/>
      <c r="CG15" s="4"/>
      <c r="CH15" s="4"/>
      <c r="CI15" s="4"/>
      <c r="CJ15" s="4"/>
      <c r="CK15" s="4"/>
      <c r="CL15" s="4"/>
      <c r="CM15" s="4"/>
      <c r="CN15" s="4"/>
      <c r="CO15" s="4"/>
      <c r="CP15" s="4"/>
      <c r="CQ15" s="4"/>
      <c r="CR15" s="4"/>
      <c r="CS15" s="4"/>
      <c r="CT15" s="4"/>
      <c r="CU15" s="4"/>
      <c r="CV15" s="4"/>
      <c r="CW15" s="4"/>
      <c r="CX15" s="4"/>
      <c r="CY15" s="4"/>
      <c r="CZ15" s="4"/>
      <c r="DA15" s="4"/>
      <c r="DB15" s="4"/>
      <c r="DC15" s="4"/>
      <c r="DD15" s="4"/>
      <c r="DE15" s="4"/>
      <c r="DF15" s="4"/>
      <c r="DG15" s="4"/>
      <c r="DH15" s="4"/>
      <c r="DI15" s="4"/>
      <c r="DJ15" s="4"/>
      <c r="DK15" s="4"/>
      <c r="DL15" s="4"/>
      <c r="DM15" s="4"/>
      <c r="DN15" s="4"/>
      <c r="DO15" s="4"/>
      <c r="DP15" s="4"/>
      <c r="DQ15" s="4"/>
      <c r="DR15" s="4"/>
      <c r="DS15" s="4"/>
      <c r="DT15" s="4"/>
      <c r="DU15" s="4"/>
      <c r="DV15" s="4"/>
      <c r="DW15" s="4"/>
      <c r="DX15" s="4"/>
      <c r="DY15" s="4"/>
      <c r="DZ15" s="4"/>
      <c r="EA15" s="4"/>
      <c r="EB15" s="4"/>
      <c r="EC15" s="4"/>
      <c r="ED15" s="4"/>
      <c r="EE15" s="4"/>
      <c r="EF15" s="4"/>
      <c r="EG15" s="4"/>
      <c r="EH15" s="4"/>
      <c r="EI15" s="4"/>
      <c r="EJ15" s="4"/>
      <c r="EK15" s="4"/>
      <c r="EL15" s="4"/>
      <c r="EM15" s="4"/>
      <c r="EN15" s="4"/>
      <c r="EO15" s="4"/>
      <c r="EP15" s="4"/>
      <c r="EQ15" s="4"/>
      <c r="ER15" s="4"/>
      <c r="ES15" s="4"/>
      <c r="ET15" s="4"/>
      <c r="EU15" s="4"/>
      <c r="EV15" s="4"/>
      <c r="EW15" s="4"/>
      <c r="EX15" s="4"/>
      <c r="EY15" s="4"/>
      <c r="EZ15" s="4"/>
      <c r="FA15" s="4"/>
      <c r="FB15" s="4"/>
      <c r="FC15" s="4"/>
      <c r="FD15" s="4"/>
      <c r="FE15" s="4"/>
      <c r="FF15" s="4"/>
      <c r="FG15" s="4"/>
      <c r="FH15" s="4"/>
      <c r="FI15" s="4"/>
      <c r="FJ15" s="4"/>
      <c r="FK15" s="4"/>
      <c r="FL15" s="4"/>
      <c r="FM15" s="4"/>
      <c r="FN15" s="4"/>
      <c r="FO15" s="4"/>
      <c r="FP15" s="4"/>
      <c r="FQ15" s="4"/>
      <c r="FR15" s="4"/>
      <c r="FS15" s="4"/>
      <c r="FT15" s="4"/>
      <c r="FU15" s="4"/>
      <c r="FV15" s="4"/>
      <c r="FW15" s="4"/>
      <c r="FX15" s="4"/>
      <c r="FY15" s="4"/>
    </row>
    <row r="16" spans="1:181" ht="15" customHeight="1" x14ac:dyDescent="0.3">
      <c r="B16" s="162">
        <f>IF('Vacation Tracker'!B19&lt;&gt;"",'Vacation Tracker'!B19,"")</f>
        <v>8</v>
      </c>
      <c r="C16" s="163" t="str">
        <f>IF('Vacation Tracker'!C19&lt;&gt;"",'Vacation Tracker'!C19,"")</f>
        <v>John Doe 8</v>
      </c>
      <c r="D16" s="205">
        <f>IF('Vacation Tracker'!D19&lt;&gt;"",'Vacation Tracker'!D19,"")</f>
        <v>41365</v>
      </c>
      <c r="E16" s="205" t="str">
        <f>IF('Vacation Tracker'!E19&lt;&gt;"",'Vacation Tracker'!E19,"")</f>
        <v/>
      </c>
      <c r="F16" s="163" t="str">
        <f>IF('Vacation Tracker'!F19&lt;&gt;"",'Vacation Tracker'!F19,"")</f>
        <v>Operational</v>
      </c>
      <c r="G16" s="163" t="str">
        <f>IF('Vacation Tracker'!G19&lt;&gt;"",'Vacation Tracker'!G19,"")</f>
        <v>Permanent</v>
      </c>
      <c r="H16" s="164">
        <f t="shared" si="24"/>
        <v>56</v>
      </c>
      <c r="I16" s="164">
        <f t="shared" si="24"/>
        <v>48</v>
      </c>
      <c r="J16" s="164">
        <f t="shared" si="24"/>
        <v>8</v>
      </c>
      <c r="K16" s="164">
        <f t="shared" si="25"/>
        <v>0</v>
      </c>
      <c r="L16" s="165">
        <f>IF($E$4="Yes",SUMIF('Vacation Tracker'!$M$8:$UR$8,M$5,'Vacation Tracker'!$M19:$UR19),0)</f>
        <v>0</v>
      </c>
      <c r="M16" s="166">
        <f t="shared" si="27"/>
        <v>0</v>
      </c>
      <c r="N16" s="166">
        <f t="array" ref="N16">IF($E$4="Yes",SUM(IF('Vacation Tracker'!$M$8:$UR$8=M$5,IF((RIGHT('Vacation Tracker'!$M19:$UR19)&lt;&gt;"O"),IFERROR(--LEFT('Vacation Tracker'!$M19:$UR19,LEN('Vacation Tracker'!$M19:$UR19)-1),0)))),0)</f>
        <v>0</v>
      </c>
      <c r="O16" s="166">
        <f t="array" ref="O16">IF($E$4="Yes",SUM(IF('Vacation Tracker'!$M$8:$UR$8=M$5,IF((RIGHT('Vacation Tracker'!$M19:$UR19)="O"),IFERROR(--LEFT('Vacation Tracker'!$M19:$UR19,LEN('Vacation Tracker'!$M19:$UR19)-1),0)))),0)</f>
        <v>0</v>
      </c>
      <c r="P16" s="165">
        <f>SUMIF('Vacation Tracker'!$M$8:$UR$8,Q$5,'Vacation Tracker'!$M19:$UR19)</f>
        <v>56</v>
      </c>
      <c r="Q16" s="166">
        <f t="shared" si="12"/>
        <v>48</v>
      </c>
      <c r="R16" s="166">
        <f t="array" ref="R16">SUM(IF('Vacation Tracker'!$M$8:$UR$8=Q$5,IF((RIGHT('Vacation Tracker'!$M19:$UR19)&lt;&gt;"O"),IFERROR(--LEFT('Vacation Tracker'!$M19:$UR19,LEN('Vacation Tracker'!$M19:$UR19)-1),0))))</f>
        <v>8</v>
      </c>
      <c r="S16" s="166">
        <f t="array" ref="S16">SUM(IF('Vacation Tracker'!$M$8:$UR$8=Q$5,IF((RIGHT('Vacation Tracker'!$M19:$UR19)="O"),IFERROR(--LEFT('Vacation Tracker'!$M19:$UR19,LEN('Vacation Tracker'!$M19:$UR19)-1),0))))</f>
        <v>0</v>
      </c>
      <c r="T16" s="165">
        <f>SUMIF('Vacation Tracker'!$M$8:$UR$8,U$5,'Vacation Tracker'!$M19:$UR19)</f>
        <v>0</v>
      </c>
      <c r="U16" s="166">
        <f t="shared" si="13"/>
        <v>0</v>
      </c>
      <c r="V16" s="166">
        <f t="array" ref="V16">SUM(IF('Vacation Tracker'!$M$8:$UR$8=U$5,IF((RIGHT('Vacation Tracker'!$M19:$UR19)&lt;&gt;"O"),IFERROR(--LEFT('Vacation Tracker'!$M19:$UR19,LEN('Vacation Tracker'!$M19:$UR19)-1),0))))</f>
        <v>0</v>
      </c>
      <c r="W16" s="166">
        <f t="array" ref="W16">SUM(IF('Vacation Tracker'!$M$8:$UR$8=U$5,IF((RIGHT('Vacation Tracker'!$M19:$UR19)="O"),IFERROR(--LEFT('Vacation Tracker'!$M19:$UR19,LEN('Vacation Tracker'!$M19:$UR19)-1),0))))</f>
        <v>0</v>
      </c>
      <c r="X16" s="165">
        <f>SUMIF('Vacation Tracker'!$M$8:$UR$8,Y$5,'Vacation Tracker'!$M19:$UR19)</f>
        <v>0</v>
      </c>
      <c r="Y16" s="166">
        <f t="shared" si="14"/>
        <v>0</v>
      </c>
      <c r="Z16" s="166">
        <f t="array" ref="Z16">SUM(IF('Vacation Tracker'!$M$8:$UR$8=Y$5,IF((RIGHT('Vacation Tracker'!$M19:$UR19)&lt;&gt;"O"),IFERROR(--LEFT('Vacation Tracker'!$M19:$UR19,LEN('Vacation Tracker'!$M19:$UR19)-1),0))))</f>
        <v>0</v>
      </c>
      <c r="AA16" s="166">
        <f t="array" ref="AA16">SUM(IF('Vacation Tracker'!$M$8:$UR$8=Y$5,IF((RIGHT('Vacation Tracker'!$M19:$UR19)="O"),IFERROR(--LEFT('Vacation Tracker'!$M19:$UR19,LEN('Vacation Tracker'!$M19:$UR19)-1),0))))</f>
        <v>0</v>
      </c>
      <c r="AB16" s="165">
        <f>SUMIF('Vacation Tracker'!$M$8:$UR$8,AC$5,'Vacation Tracker'!$M19:$UR19)</f>
        <v>0</v>
      </c>
      <c r="AC16" s="166">
        <f t="shared" si="15"/>
        <v>0</v>
      </c>
      <c r="AD16" s="166">
        <f t="array" ref="AD16">SUM(IF('Vacation Tracker'!$M$8:$UR$8=AC$5,IF((RIGHT('Vacation Tracker'!$M19:$UR19)&lt;&gt;"O"),IFERROR(--LEFT('Vacation Tracker'!$M19:$UR19,LEN('Vacation Tracker'!$M19:$UR19)-1),0))))</f>
        <v>0</v>
      </c>
      <c r="AE16" s="166">
        <f t="array" ref="AE16">SUM(IF('Vacation Tracker'!$M$8:$UR$8=AC$5,IF((RIGHT('Vacation Tracker'!$M19:$UR19)="O"),IFERROR(--LEFT('Vacation Tracker'!$M19:$UR19,LEN('Vacation Tracker'!$M19:$UR19)-1),0))))</f>
        <v>0</v>
      </c>
      <c r="AF16" s="165">
        <f>SUMIF('Vacation Tracker'!$M$8:$UR$8,AG$5,'Vacation Tracker'!$M19:$UR19)</f>
        <v>0</v>
      </c>
      <c r="AG16" s="166">
        <f t="shared" si="16"/>
        <v>0</v>
      </c>
      <c r="AH16" s="166">
        <f t="array" ref="AH16">SUM(IF('Vacation Tracker'!$M$8:$UR$8=AG$5,IF((RIGHT('Vacation Tracker'!$M19:$UR19)&lt;&gt;"O"),IFERROR(--LEFT('Vacation Tracker'!$M19:$UR19,LEN('Vacation Tracker'!$M19:$UR19)-1),0))))</f>
        <v>0</v>
      </c>
      <c r="AI16" s="166">
        <f t="array" ref="AI16">SUM(IF('Vacation Tracker'!$M$8:$UR$8=AG$5,IF((RIGHT('Vacation Tracker'!$M19:$UR19)="O"),IFERROR(--LEFT('Vacation Tracker'!$M19:$UR19,LEN('Vacation Tracker'!$M19:$UR19)-1),0))))</f>
        <v>0</v>
      </c>
      <c r="AJ16" s="165">
        <f>SUMIF('Vacation Tracker'!$GQ$8:$ACN$8,AK$5,'Vacation Tracker'!$GQ19:$ACN19)</f>
        <v>0</v>
      </c>
      <c r="AK16" s="166">
        <f t="shared" si="17"/>
        <v>0</v>
      </c>
      <c r="AL16" s="166">
        <f t="array" ref="AL16">SUM(IF('Vacation Tracker'!$M$8:$UR$8=AK$5,IF((RIGHT('Vacation Tracker'!$M19:$UR19)&lt;&gt;"O"),IFERROR(--LEFT('Vacation Tracker'!$M19:$UR19,LEN('Vacation Tracker'!$M19:$UR19)-1),0))))</f>
        <v>0</v>
      </c>
      <c r="AM16" s="166">
        <f t="array" ref="AM16">SUM(IF('Vacation Tracker'!$M$8:$UR$8=AK$5,IF((RIGHT('Vacation Tracker'!$M19:$UR19)="O"),IFERROR(--LEFT('Vacation Tracker'!$M19:$UR19,LEN('Vacation Tracker'!$M19:$UR19)-1),0))))</f>
        <v>0</v>
      </c>
      <c r="AN16" s="165">
        <f>SUMIF('Vacation Tracker'!$GQ$8:$ACN$8,AO$5,'Vacation Tracker'!$GQ19:$ACN19)</f>
        <v>0</v>
      </c>
      <c r="AO16" s="166">
        <f t="shared" si="18"/>
        <v>0</v>
      </c>
      <c r="AP16" s="166">
        <f t="array" ref="AP16">SUM(IF('Vacation Tracker'!$M$8:$UR$8=AO$5,IF((RIGHT('Vacation Tracker'!$M19:$UR19)&lt;&gt;"O"),IFERROR(--LEFT('Vacation Tracker'!$M19:$UR19,LEN('Vacation Tracker'!$M19:$UR19)-1),0))))</f>
        <v>0</v>
      </c>
      <c r="AQ16" s="166">
        <f t="array" ref="AQ16">SUM(IF('Vacation Tracker'!$M$8:$UR$8=AO$5,IF((RIGHT('Vacation Tracker'!$M19:$UR19)="O"),IFERROR(--LEFT('Vacation Tracker'!$M19:$UR19,LEN('Vacation Tracker'!$M19:$UR19)-1),0))))</f>
        <v>0</v>
      </c>
      <c r="AR16" s="165">
        <f>SUMIF('Vacation Tracker'!$GQ$8:$ACN$8,AS$5,'Vacation Tracker'!$GQ19:$ACN19)</f>
        <v>0</v>
      </c>
      <c r="AS16" s="166">
        <f t="shared" si="19"/>
        <v>0</v>
      </c>
      <c r="AT16" s="166">
        <f t="array" ref="AT16">SUM(IF('Vacation Tracker'!$M$8:$UR$8=AS$5,IF((RIGHT('Vacation Tracker'!$M19:$UR19)&lt;&gt;"O"),IFERROR(--LEFT('Vacation Tracker'!$M19:$UR19,LEN('Vacation Tracker'!$M19:$UR19)-1),0))))</f>
        <v>0</v>
      </c>
      <c r="AU16" s="166">
        <f t="array" ref="AU16">SUM(IF('Vacation Tracker'!$M$8:$UR$8=AS$5,IF((RIGHT('Vacation Tracker'!$M19:$UR19)="O"),IFERROR(--LEFT('Vacation Tracker'!$M19:$UR19,LEN('Vacation Tracker'!$M19:$UR19)-1),0))))</f>
        <v>0</v>
      </c>
      <c r="AV16" s="165">
        <f>SUMIF('Vacation Tracker'!$GQ$8:$ACN$8,AW$5,'Vacation Tracker'!$GQ19:$ACN19)</f>
        <v>0</v>
      </c>
      <c r="AW16" s="166">
        <f t="shared" si="20"/>
        <v>0</v>
      </c>
      <c r="AX16" s="166">
        <f t="array" ref="AX16">SUM(IF('Vacation Tracker'!$M$8:$UR$8=AW$5,IF((RIGHT('Vacation Tracker'!$M19:$UR19)&lt;&gt;"O"),IFERROR(--LEFT('Vacation Tracker'!$M19:$UR19,LEN('Vacation Tracker'!$M19:$UR19)-1),0))))</f>
        <v>0</v>
      </c>
      <c r="AY16" s="166">
        <f t="array" ref="AY16">SUM(IF('Vacation Tracker'!$M$8:$UR$8=AW$5,IF((RIGHT('Vacation Tracker'!$M19:$UR19)="O"),IFERROR(--LEFT('Vacation Tracker'!$M19:$UR19,LEN('Vacation Tracker'!$M19:$UR19)-1),0))))</f>
        <v>0</v>
      </c>
      <c r="AZ16" s="165">
        <f>SUMIF('Vacation Tracker'!$GQ$8:$ACN$8,BA$5,'Vacation Tracker'!$GQ19:$ACN19)</f>
        <v>0</v>
      </c>
      <c r="BA16" s="166">
        <f t="shared" si="21"/>
        <v>0</v>
      </c>
      <c r="BB16" s="166">
        <f t="array" ref="BB16">SUM(IF('Vacation Tracker'!$M$8:$UR$8=BA$5,IF((RIGHT('Vacation Tracker'!$M19:$UR19)&lt;&gt;"O"),IFERROR(--LEFT('Vacation Tracker'!$M19:$UR19,LEN('Vacation Tracker'!$M19:$UR19)-1),0))))</f>
        <v>0</v>
      </c>
      <c r="BC16" s="166">
        <f t="array" ref="BC16">SUM(IF('Vacation Tracker'!$M$8:$UR$8=BA$5,IF((RIGHT('Vacation Tracker'!$M19:$UR19)="O"),IFERROR(--LEFT('Vacation Tracker'!$M19:$UR19,LEN('Vacation Tracker'!$M19:$UR19)-1),0))))</f>
        <v>0</v>
      </c>
      <c r="BD16" s="165">
        <f>SUMIF('Vacation Tracker'!$GQ$8:$ACN$8,BE$5,'Vacation Tracker'!$GQ19:$ACN19)</f>
        <v>0</v>
      </c>
      <c r="BE16" s="166">
        <f t="shared" si="22"/>
        <v>0</v>
      </c>
      <c r="BF16" s="166">
        <f t="array" ref="BF16">SUM(IF('Vacation Tracker'!$M$8:$UR$8=BE$5,IF((RIGHT('Vacation Tracker'!$M19:$UR19)&lt;&gt;"O"),IFERROR(--LEFT('Vacation Tracker'!$M19:$UR19,LEN('Vacation Tracker'!$M19:$UR19)-1),0))))</f>
        <v>0</v>
      </c>
      <c r="BG16" s="166">
        <f t="array" ref="BG16">SUM(IF('Vacation Tracker'!$M$8:$UR$8=BE$5,IF((RIGHT('Vacation Tracker'!$M19:$UR19)="O"),IFERROR(--LEFT('Vacation Tracker'!$M19:$UR19,LEN('Vacation Tracker'!$M19:$UR19)-1),0))))</f>
        <v>0</v>
      </c>
      <c r="BH16" s="165">
        <f>SUMIF('Vacation Tracker'!$GQ$8:$ACN$8,BI$5,'Vacation Tracker'!$GQ19:$ACN19)</f>
        <v>0</v>
      </c>
      <c r="BI16" s="166">
        <f t="shared" si="23"/>
        <v>0</v>
      </c>
      <c r="BJ16" s="166">
        <f t="array" ref="BJ16">SUM(IF('Vacation Tracker'!$M$8:$UR$8=BI$5,IF((RIGHT('Vacation Tracker'!$M19:$UR19)&lt;&gt;"O"),IFERROR(--LEFT('Vacation Tracker'!$M19:$UR19,LEN('Vacation Tracker'!$M19:$UR19)-1),0))))</f>
        <v>0</v>
      </c>
      <c r="BK16" s="166">
        <f t="array" ref="BK16">SUM(IF('Vacation Tracker'!$M$8:$UR$8=BI$5,IF((RIGHT('Vacation Tracker'!$M19:$UR19)="O"),IFERROR(--LEFT('Vacation Tracker'!$M19:$UR19,LEN('Vacation Tracker'!$M19:$UR19)-1),0))))</f>
        <v>0</v>
      </c>
      <c r="BL16" s="165">
        <f>IF($E$4="Yes",SUMIF('Vacation Tracker'!$GQ$8:$ACN$8,BM$5,'Vacation Tracker'!$GQ19:$ACN19),0)</f>
        <v>0</v>
      </c>
      <c r="BM16" s="166">
        <f t="shared" si="26"/>
        <v>0</v>
      </c>
      <c r="BN16" s="166">
        <f t="array" ref="BN16">IF($E$4="Yes",SUM(IF('Vacation Tracker'!$M$8:$UR$8=BM$5,IF((RIGHT('Vacation Tracker'!$M19:$UR19)&lt;&gt;"O"),IFERROR(--LEFT('Vacation Tracker'!$M19:$UR19,LEN('Vacation Tracker'!$M19:$UR19)-1),0)))),0)</f>
        <v>0</v>
      </c>
      <c r="BO16" s="165">
        <f t="array" ref="BO16">IF($E$4="Yes",SUM(IF('Vacation Tracker'!$M$8:$UR$8=BM$5,IF((RIGHT('Vacation Tracker'!$M19:$UR19)="O"),IFERROR(--LEFT('Vacation Tracker'!$M19:$UR19,LEN('Vacation Tracker'!$M19:$UR19)-1),0)))),0)</f>
        <v>0</v>
      </c>
      <c r="BP16" s="4"/>
      <c r="BQ16" s="4"/>
      <c r="BR16" s="4"/>
      <c r="BS16" s="4"/>
      <c r="BT16" s="4"/>
      <c r="BU16" s="4"/>
      <c r="BV16" s="4"/>
      <c r="BW16" s="4"/>
      <c r="BX16" s="4"/>
      <c r="BY16" s="4"/>
      <c r="BZ16" s="4"/>
      <c r="CA16" s="4"/>
      <c r="CB16" s="4"/>
      <c r="CC16" s="4"/>
      <c r="CD16" s="4"/>
      <c r="CE16" s="4"/>
      <c r="CF16" s="4"/>
      <c r="CG16" s="4"/>
      <c r="CH16" s="4"/>
      <c r="CI16" s="4"/>
      <c r="CJ16" s="4"/>
      <c r="CK16" s="4"/>
      <c r="CL16" s="4"/>
      <c r="CM16" s="4"/>
      <c r="CN16" s="4"/>
      <c r="CO16" s="4"/>
      <c r="CP16" s="4"/>
      <c r="CQ16" s="4"/>
      <c r="CR16" s="4"/>
      <c r="CS16" s="4"/>
      <c r="CT16" s="4"/>
      <c r="CU16" s="4"/>
      <c r="CV16" s="4"/>
      <c r="CW16" s="4"/>
      <c r="CX16" s="4"/>
      <c r="CY16" s="4"/>
      <c r="CZ16" s="4"/>
      <c r="DA16" s="4"/>
      <c r="DB16" s="4"/>
      <c r="DC16" s="4"/>
      <c r="DD16" s="4"/>
      <c r="DE16" s="4"/>
      <c r="DF16" s="4"/>
      <c r="DG16" s="4"/>
      <c r="DH16" s="4"/>
      <c r="DI16" s="4"/>
      <c r="DJ16" s="4"/>
      <c r="DK16" s="4"/>
      <c r="DL16" s="4"/>
      <c r="DM16" s="4"/>
      <c r="DN16" s="4"/>
      <c r="DO16" s="4"/>
      <c r="DP16" s="4"/>
      <c r="DQ16" s="4"/>
      <c r="DR16" s="4"/>
      <c r="DS16" s="4"/>
      <c r="DT16" s="4"/>
      <c r="DU16" s="4"/>
      <c r="DV16" s="4"/>
      <c r="DW16" s="4"/>
      <c r="DX16" s="4"/>
      <c r="DY16" s="4"/>
      <c r="DZ16" s="4"/>
      <c r="EA16" s="4"/>
      <c r="EB16" s="4"/>
      <c r="EC16" s="4"/>
      <c r="ED16" s="4"/>
      <c r="EE16" s="4"/>
      <c r="EF16" s="4"/>
      <c r="EG16" s="4"/>
      <c r="EH16" s="4"/>
      <c r="EI16" s="4"/>
      <c r="EJ16" s="4"/>
      <c r="EK16" s="4"/>
      <c r="EL16" s="4"/>
      <c r="EM16" s="4"/>
      <c r="EN16" s="4"/>
      <c r="EO16" s="4"/>
      <c r="EP16" s="4"/>
      <c r="EQ16" s="4"/>
      <c r="ER16" s="4"/>
      <c r="ES16" s="4"/>
      <c r="ET16" s="4"/>
      <c r="EU16" s="4"/>
      <c r="EV16" s="4"/>
      <c r="EW16" s="4"/>
      <c r="EX16" s="4"/>
      <c r="EY16" s="4"/>
      <c r="EZ16" s="4"/>
      <c r="FA16" s="4"/>
      <c r="FB16" s="4"/>
      <c r="FC16" s="4"/>
      <c r="FD16" s="4"/>
      <c r="FE16" s="4"/>
      <c r="FF16" s="4"/>
      <c r="FG16" s="4"/>
      <c r="FH16" s="4"/>
      <c r="FI16" s="4"/>
      <c r="FJ16" s="4"/>
      <c r="FK16" s="4"/>
      <c r="FL16" s="4"/>
      <c r="FM16" s="4"/>
      <c r="FN16" s="4"/>
      <c r="FO16" s="4"/>
      <c r="FP16" s="4"/>
      <c r="FQ16" s="4"/>
      <c r="FR16" s="4"/>
      <c r="FS16" s="4"/>
      <c r="FT16" s="4"/>
      <c r="FU16" s="4"/>
      <c r="FV16" s="4"/>
      <c r="FW16" s="4"/>
      <c r="FX16" s="4"/>
      <c r="FY16" s="4"/>
    </row>
    <row r="17" spans="2:181" ht="15" customHeight="1" x14ac:dyDescent="0.3">
      <c r="B17" s="162">
        <f>IF('Vacation Tracker'!B20&lt;&gt;"",'Vacation Tracker'!B20,"")</f>
        <v>9</v>
      </c>
      <c r="C17" s="163" t="str">
        <f>IF('Vacation Tracker'!C20&lt;&gt;"",'Vacation Tracker'!C20,"")</f>
        <v>John Doe 9</v>
      </c>
      <c r="D17" s="205">
        <f>IF('Vacation Tracker'!D20&lt;&gt;"",'Vacation Tracker'!D20,"")</f>
        <v>41365</v>
      </c>
      <c r="E17" s="205" t="str">
        <f>IF('Vacation Tracker'!E20&lt;&gt;"",'Vacation Tracker'!E20,"")</f>
        <v/>
      </c>
      <c r="F17" s="163" t="str">
        <f>IF('Vacation Tracker'!F20&lt;&gt;"",'Vacation Tracker'!F20,"")</f>
        <v>Operational</v>
      </c>
      <c r="G17" s="163" t="str">
        <f>IF('Vacation Tracker'!G20&lt;&gt;"",'Vacation Tracker'!G20,"")</f>
        <v>Permanent</v>
      </c>
      <c r="H17" s="164">
        <f t="shared" si="24"/>
        <v>56</v>
      </c>
      <c r="I17" s="164">
        <f t="shared" si="24"/>
        <v>56</v>
      </c>
      <c r="J17" s="164">
        <f t="shared" si="24"/>
        <v>0</v>
      </c>
      <c r="K17" s="164">
        <f t="shared" si="25"/>
        <v>0</v>
      </c>
      <c r="L17" s="165">
        <f>IF($E$4="Yes",SUMIF('Vacation Tracker'!$M$8:$UR$8,M$5,'Vacation Tracker'!$M20:$UR20),0)</f>
        <v>0</v>
      </c>
      <c r="M17" s="166">
        <f t="shared" si="27"/>
        <v>0</v>
      </c>
      <c r="N17" s="166">
        <f t="array" ref="N17">IF($E$4="Yes",SUM(IF('Vacation Tracker'!$M$8:$UR$8=M$5,IF((RIGHT('Vacation Tracker'!$M20:$UR20)&lt;&gt;"O"),IFERROR(--LEFT('Vacation Tracker'!$M20:$UR20,LEN('Vacation Tracker'!$M20:$UR20)-1),0)))),0)</f>
        <v>0</v>
      </c>
      <c r="O17" s="166">
        <f t="array" ref="O17">IF($E$4="Yes",SUM(IF('Vacation Tracker'!$M$8:$UR$8=M$5,IF((RIGHT('Vacation Tracker'!$M20:$UR20)="O"),IFERROR(--LEFT('Vacation Tracker'!$M20:$UR20,LEN('Vacation Tracker'!$M20:$UR20)-1),0)))),0)</f>
        <v>0</v>
      </c>
      <c r="P17" s="165">
        <f>SUMIF('Vacation Tracker'!$M$8:$UR$8,Q$5,'Vacation Tracker'!$M20:$UR20)</f>
        <v>56</v>
      </c>
      <c r="Q17" s="166">
        <f t="shared" si="12"/>
        <v>56</v>
      </c>
      <c r="R17" s="166">
        <f t="array" ref="R17">SUM(IF('Vacation Tracker'!$M$8:$UR$8=Q$5,IF((RIGHT('Vacation Tracker'!$M20:$UR20)&lt;&gt;"O"),IFERROR(--LEFT('Vacation Tracker'!$M20:$UR20,LEN('Vacation Tracker'!$M20:$UR20)-1),0))))</f>
        <v>0</v>
      </c>
      <c r="S17" s="166">
        <f t="array" ref="S17">SUM(IF('Vacation Tracker'!$M$8:$UR$8=Q$5,IF((RIGHT('Vacation Tracker'!$M20:$UR20)="O"),IFERROR(--LEFT('Vacation Tracker'!$M20:$UR20,LEN('Vacation Tracker'!$M20:$UR20)-1),0))))</f>
        <v>0</v>
      </c>
      <c r="T17" s="165">
        <f>SUMIF('Vacation Tracker'!$M$8:$UR$8,U$5,'Vacation Tracker'!$M20:$UR20)</f>
        <v>0</v>
      </c>
      <c r="U17" s="166">
        <f t="shared" si="13"/>
        <v>0</v>
      </c>
      <c r="V17" s="166">
        <f t="array" ref="V17">SUM(IF('Vacation Tracker'!$M$8:$UR$8=U$5,IF((RIGHT('Vacation Tracker'!$M20:$UR20)&lt;&gt;"O"),IFERROR(--LEFT('Vacation Tracker'!$M20:$UR20,LEN('Vacation Tracker'!$M20:$UR20)-1),0))))</f>
        <v>0</v>
      </c>
      <c r="W17" s="166">
        <f t="array" ref="W17">SUM(IF('Vacation Tracker'!$M$8:$UR$8=U$5,IF((RIGHT('Vacation Tracker'!$M20:$UR20)="O"),IFERROR(--LEFT('Vacation Tracker'!$M20:$UR20,LEN('Vacation Tracker'!$M20:$UR20)-1),0))))</f>
        <v>0</v>
      </c>
      <c r="X17" s="165">
        <f>SUMIF('Vacation Tracker'!$M$8:$UR$8,Y$5,'Vacation Tracker'!$M20:$UR20)</f>
        <v>0</v>
      </c>
      <c r="Y17" s="166">
        <f t="shared" si="14"/>
        <v>0</v>
      </c>
      <c r="Z17" s="166">
        <f t="array" ref="Z17">SUM(IF('Vacation Tracker'!$M$8:$UR$8=Y$5,IF((RIGHT('Vacation Tracker'!$M20:$UR20)&lt;&gt;"O"),IFERROR(--LEFT('Vacation Tracker'!$M20:$UR20,LEN('Vacation Tracker'!$M20:$UR20)-1),0))))</f>
        <v>0</v>
      </c>
      <c r="AA17" s="166">
        <f t="array" ref="AA17">SUM(IF('Vacation Tracker'!$M$8:$UR$8=Y$5,IF((RIGHT('Vacation Tracker'!$M20:$UR20)="O"),IFERROR(--LEFT('Vacation Tracker'!$M20:$UR20,LEN('Vacation Tracker'!$M20:$UR20)-1),0))))</f>
        <v>0</v>
      </c>
      <c r="AB17" s="165">
        <f>SUMIF('Vacation Tracker'!$M$8:$UR$8,AC$5,'Vacation Tracker'!$M20:$UR20)</f>
        <v>0</v>
      </c>
      <c r="AC17" s="166">
        <f t="shared" si="15"/>
        <v>0</v>
      </c>
      <c r="AD17" s="166">
        <f t="array" ref="AD17">SUM(IF('Vacation Tracker'!$M$8:$UR$8=AC$5,IF((RIGHT('Vacation Tracker'!$M20:$UR20)&lt;&gt;"O"),IFERROR(--LEFT('Vacation Tracker'!$M20:$UR20,LEN('Vacation Tracker'!$M20:$UR20)-1),0))))</f>
        <v>0</v>
      </c>
      <c r="AE17" s="166">
        <f t="array" ref="AE17">SUM(IF('Vacation Tracker'!$M$8:$UR$8=AC$5,IF((RIGHT('Vacation Tracker'!$M20:$UR20)="O"),IFERROR(--LEFT('Vacation Tracker'!$M20:$UR20,LEN('Vacation Tracker'!$M20:$UR20)-1),0))))</f>
        <v>0</v>
      </c>
      <c r="AF17" s="165">
        <f>SUMIF('Vacation Tracker'!$M$8:$UR$8,AG$5,'Vacation Tracker'!$M20:$UR20)</f>
        <v>0</v>
      </c>
      <c r="AG17" s="166">
        <f t="shared" si="16"/>
        <v>0</v>
      </c>
      <c r="AH17" s="166">
        <f t="array" ref="AH17">SUM(IF('Vacation Tracker'!$M$8:$UR$8=AG$5,IF((RIGHT('Vacation Tracker'!$M20:$UR20)&lt;&gt;"O"),IFERROR(--LEFT('Vacation Tracker'!$M20:$UR20,LEN('Vacation Tracker'!$M20:$UR20)-1),0))))</f>
        <v>0</v>
      </c>
      <c r="AI17" s="166">
        <f t="array" ref="AI17">SUM(IF('Vacation Tracker'!$M$8:$UR$8=AG$5,IF((RIGHT('Vacation Tracker'!$M20:$UR20)="O"),IFERROR(--LEFT('Vacation Tracker'!$M20:$UR20,LEN('Vacation Tracker'!$M20:$UR20)-1),0))))</f>
        <v>0</v>
      </c>
      <c r="AJ17" s="165">
        <f>SUMIF('Vacation Tracker'!$GQ$8:$ACN$8,AK$5,'Vacation Tracker'!$GQ20:$ACN20)</f>
        <v>0</v>
      </c>
      <c r="AK17" s="166">
        <f t="shared" si="17"/>
        <v>0</v>
      </c>
      <c r="AL17" s="166">
        <f t="array" ref="AL17">SUM(IF('Vacation Tracker'!$M$8:$UR$8=AK$5,IF((RIGHT('Vacation Tracker'!$M20:$UR20)&lt;&gt;"O"),IFERROR(--LEFT('Vacation Tracker'!$M20:$UR20,LEN('Vacation Tracker'!$M20:$UR20)-1),0))))</f>
        <v>0</v>
      </c>
      <c r="AM17" s="166">
        <f t="array" ref="AM17">SUM(IF('Vacation Tracker'!$M$8:$UR$8=AK$5,IF((RIGHT('Vacation Tracker'!$M20:$UR20)="O"),IFERROR(--LEFT('Vacation Tracker'!$M20:$UR20,LEN('Vacation Tracker'!$M20:$UR20)-1),0))))</f>
        <v>0</v>
      </c>
      <c r="AN17" s="165">
        <f>SUMIF('Vacation Tracker'!$GQ$8:$ACN$8,AO$5,'Vacation Tracker'!$GQ20:$ACN20)</f>
        <v>0</v>
      </c>
      <c r="AO17" s="166">
        <f t="shared" si="18"/>
        <v>0</v>
      </c>
      <c r="AP17" s="166">
        <f t="array" ref="AP17">SUM(IF('Vacation Tracker'!$M$8:$UR$8=AO$5,IF((RIGHT('Vacation Tracker'!$M20:$UR20)&lt;&gt;"O"),IFERROR(--LEFT('Vacation Tracker'!$M20:$UR20,LEN('Vacation Tracker'!$M20:$UR20)-1),0))))</f>
        <v>0</v>
      </c>
      <c r="AQ17" s="166">
        <f t="array" ref="AQ17">SUM(IF('Vacation Tracker'!$M$8:$UR$8=AO$5,IF((RIGHT('Vacation Tracker'!$M20:$UR20)="O"),IFERROR(--LEFT('Vacation Tracker'!$M20:$UR20,LEN('Vacation Tracker'!$M20:$UR20)-1),0))))</f>
        <v>0</v>
      </c>
      <c r="AR17" s="165">
        <f>SUMIF('Vacation Tracker'!$GQ$8:$ACN$8,AS$5,'Vacation Tracker'!$GQ20:$ACN20)</f>
        <v>0</v>
      </c>
      <c r="AS17" s="166">
        <f t="shared" si="19"/>
        <v>0</v>
      </c>
      <c r="AT17" s="166">
        <f t="array" ref="AT17">SUM(IF('Vacation Tracker'!$M$8:$UR$8=AS$5,IF((RIGHT('Vacation Tracker'!$M20:$UR20)&lt;&gt;"O"),IFERROR(--LEFT('Vacation Tracker'!$M20:$UR20,LEN('Vacation Tracker'!$M20:$UR20)-1),0))))</f>
        <v>0</v>
      </c>
      <c r="AU17" s="166">
        <f t="array" ref="AU17">SUM(IF('Vacation Tracker'!$M$8:$UR$8=AS$5,IF((RIGHT('Vacation Tracker'!$M20:$UR20)="O"),IFERROR(--LEFT('Vacation Tracker'!$M20:$UR20,LEN('Vacation Tracker'!$M20:$UR20)-1),0))))</f>
        <v>0</v>
      </c>
      <c r="AV17" s="165">
        <f>SUMIF('Vacation Tracker'!$GQ$8:$ACN$8,AW$5,'Vacation Tracker'!$GQ20:$ACN20)</f>
        <v>0</v>
      </c>
      <c r="AW17" s="166">
        <f t="shared" si="20"/>
        <v>0</v>
      </c>
      <c r="AX17" s="166">
        <f t="array" ref="AX17">SUM(IF('Vacation Tracker'!$M$8:$UR$8=AW$5,IF((RIGHT('Vacation Tracker'!$M20:$UR20)&lt;&gt;"O"),IFERROR(--LEFT('Vacation Tracker'!$M20:$UR20,LEN('Vacation Tracker'!$M20:$UR20)-1),0))))</f>
        <v>0</v>
      </c>
      <c r="AY17" s="166">
        <f t="array" ref="AY17">SUM(IF('Vacation Tracker'!$M$8:$UR$8=AW$5,IF((RIGHT('Vacation Tracker'!$M20:$UR20)="O"),IFERROR(--LEFT('Vacation Tracker'!$M20:$UR20,LEN('Vacation Tracker'!$M20:$UR20)-1),0))))</f>
        <v>0</v>
      </c>
      <c r="AZ17" s="165">
        <f>SUMIF('Vacation Tracker'!$GQ$8:$ACN$8,BA$5,'Vacation Tracker'!$GQ20:$ACN20)</f>
        <v>0</v>
      </c>
      <c r="BA17" s="166">
        <f t="shared" si="21"/>
        <v>0</v>
      </c>
      <c r="BB17" s="166">
        <f t="array" ref="BB17">SUM(IF('Vacation Tracker'!$M$8:$UR$8=BA$5,IF((RIGHT('Vacation Tracker'!$M20:$UR20)&lt;&gt;"O"),IFERROR(--LEFT('Vacation Tracker'!$M20:$UR20,LEN('Vacation Tracker'!$M20:$UR20)-1),0))))</f>
        <v>0</v>
      </c>
      <c r="BC17" s="166">
        <f t="array" ref="BC17">SUM(IF('Vacation Tracker'!$M$8:$UR$8=BA$5,IF((RIGHT('Vacation Tracker'!$M20:$UR20)="O"),IFERROR(--LEFT('Vacation Tracker'!$M20:$UR20,LEN('Vacation Tracker'!$M20:$UR20)-1),0))))</f>
        <v>0</v>
      </c>
      <c r="BD17" s="165">
        <f>SUMIF('Vacation Tracker'!$GQ$8:$ACN$8,BE$5,'Vacation Tracker'!$GQ20:$ACN20)</f>
        <v>0</v>
      </c>
      <c r="BE17" s="166">
        <f t="shared" si="22"/>
        <v>0</v>
      </c>
      <c r="BF17" s="166">
        <f t="array" ref="BF17">SUM(IF('Vacation Tracker'!$M$8:$UR$8=BE$5,IF((RIGHT('Vacation Tracker'!$M20:$UR20)&lt;&gt;"O"),IFERROR(--LEFT('Vacation Tracker'!$M20:$UR20,LEN('Vacation Tracker'!$M20:$UR20)-1),0))))</f>
        <v>0</v>
      </c>
      <c r="BG17" s="166">
        <f t="array" ref="BG17">SUM(IF('Vacation Tracker'!$M$8:$UR$8=BE$5,IF((RIGHT('Vacation Tracker'!$M20:$UR20)="O"),IFERROR(--LEFT('Vacation Tracker'!$M20:$UR20,LEN('Vacation Tracker'!$M20:$UR20)-1),0))))</f>
        <v>0</v>
      </c>
      <c r="BH17" s="165">
        <f>SUMIF('Vacation Tracker'!$GQ$8:$ACN$8,BI$5,'Vacation Tracker'!$GQ20:$ACN20)</f>
        <v>0</v>
      </c>
      <c r="BI17" s="166">
        <f t="shared" si="23"/>
        <v>0</v>
      </c>
      <c r="BJ17" s="166">
        <f t="array" ref="BJ17">SUM(IF('Vacation Tracker'!$M$8:$UR$8=BI$5,IF((RIGHT('Vacation Tracker'!$M20:$UR20)&lt;&gt;"O"),IFERROR(--LEFT('Vacation Tracker'!$M20:$UR20,LEN('Vacation Tracker'!$M20:$UR20)-1),0))))</f>
        <v>0</v>
      </c>
      <c r="BK17" s="166">
        <f t="array" ref="BK17">SUM(IF('Vacation Tracker'!$M$8:$UR$8=BI$5,IF((RIGHT('Vacation Tracker'!$M20:$UR20)="O"),IFERROR(--LEFT('Vacation Tracker'!$M20:$UR20,LEN('Vacation Tracker'!$M20:$UR20)-1),0))))</f>
        <v>0</v>
      </c>
      <c r="BL17" s="165">
        <f>IF($E$4="Yes",SUMIF('Vacation Tracker'!$GQ$8:$ACN$8,BM$5,'Vacation Tracker'!$GQ20:$ACN20),0)</f>
        <v>0</v>
      </c>
      <c r="BM17" s="166">
        <f t="shared" si="26"/>
        <v>0</v>
      </c>
      <c r="BN17" s="166">
        <f t="array" ref="BN17">IF($E$4="Yes",SUM(IF('Vacation Tracker'!$M$8:$UR$8=BM$5,IF((RIGHT('Vacation Tracker'!$M20:$UR20)&lt;&gt;"O"),IFERROR(--LEFT('Vacation Tracker'!$M20:$UR20,LEN('Vacation Tracker'!$M20:$UR20)-1),0)))),0)</f>
        <v>0</v>
      </c>
      <c r="BO17" s="165">
        <f t="array" ref="BO17">IF($E$4="Yes",SUM(IF('Vacation Tracker'!$M$8:$UR$8=BM$5,IF((RIGHT('Vacation Tracker'!$M20:$UR20)="O"),IFERROR(--LEFT('Vacation Tracker'!$M20:$UR20,LEN('Vacation Tracker'!$M20:$UR20)-1),0)))),0)</f>
        <v>0</v>
      </c>
      <c r="BP17" s="4"/>
      <c r="BQ17" s="4"/>
      <c r="BR17" s="4"/>
      <c r="BS17" s="4"/>
      <c r="BT17" s="4"/>
      <c r="BU17" s="4"/>
      <c r="BV17" s="4"/>
      <c r="BW17" s="4"/>
      <c r="BX17" s="4"/>
      <c r="BY17" s="4"/>
      <c r="BZ17" s="4"/>
      <c r="CA17" s="4"/>
      <c r="CB17" s="4"/>
      <c r="CC17" s="4"/>
      <c r="CD17" s="4"/>
      <c r="CE17" s="4"/>
      <c r="CF17" s="4"/>
      <c r="CG17" s="4"/>
      <c r="CH17" s="4"/>
      <c r="CI17" s="4"/>
      <c r="CJ17" s="4"/>
      <c r="CK17" s="4"/>
      <c r="CL17" s="4"/>
      <c r="CM17" s="4"/>
      <c r="CN17" s="4"/>
      <c r="CO17" s="4"/>
      <c r="CP17" s="4"/>
      <c r="CQ17" s="4"/>
      <c r="CR17" s="4"/>
      <c r="CS17" s="4"/>
      <c r="CT17" s="4"/>
      <c r="CU17" s="4"/>
      <c r="CV17" s="4"/>
      <c r="CW17" s="4"/>
      <c r="CX17" s="4"/>
      <c r="CY17" s="4"/>
      <c r="CZ17" s="4"/>
      <c r="DA17" s="4"/>
      <c r="DB17" s="4"/>
      <c r="DC17" s="4"/>
      <c r="DD17" s="4"/>
      <c r="DE17" s="4"/>
      <c r="DF17" s="4"/>
      <c r="DG17" s="4"/>
      <c r="DH17" s="4"/>
      <c r="DI17" s="4"/>
      <c r="DJ17" s="4"/>
      <c r="DK17" s="4"/>
      <c r="DL17" s="4"/>
      <c r="DM17" s="4"/>
      <c r="DN17" s="4"/>
      <c r="DO17" s="4"/>
      <c r="DP17" s="4"/>
      <c r="DQ17" s="4"/>
      <c r="DR17" s="4"/>
      <c r="DS17" s="4"/>
      <c r="DT17" s="4"/>
      <c r="DU17" s="4"/>
      <c r="DV17" s="4"/>
      <c r="DW17" s="4"/>
      <c r="DX17" s="4"/>
      <c r="DY17" s="4"/>
      <c r="DZ17" s="4"/>
      <c r="EA17" s="4"/>
      <c r="EB17" s="4"/>
      <c r="EC17" s="4"/>
      <c r="ED17" s="4"/>
      <c r="EE17" s="4"/>
      <c r="EF17" s="4"/>
      <c r="EG17" s="4"/>
      <c r="EH17" s="4"/>
      <c r="EI17" s="4"/>
      <c r="EJ17" s="4"/>
      <c r="EK17" s="4"/>
      <c r="EL17" s="4"/>
      <c r="EM17" s="4"/>
      <c r="EN17" s="4"/>
      <c r="EO17" s="4"/>
      <c r="EP17" s="4"/>
      <c r="EQ17" s="4"/>
      <c r="ER17" s="4"/>
      <c r="ES17" s="4"/>
      <c r="ET17" s="4"/>
      <c r="EU17" s="4"/>
      <c r="EV17" s="4"/>
      <c r="EW17" s="4"/>
      <c r="EX17" s="4"/>
      <c r="EY17" s="4"/>
      <c r="EZ17" s="4"/>
      <c r="FA17" s="4"/>
      <c r="FB17" s="4"/>
      <c r="FC17" s="4"/>
      <c r="FD17" s="4"/>
      <c r="FE17" s="4"/>
      <c r="FF17" s="4"/>
      <c r="FG17" s="4"/>
      <c r="FH17" s="4"/>
      <c r="FI17" s="4"/>
      <c r="FJ17" s="4"/>
      <c r="FK17" s="4"/>
      <c r="FL17" s="4"/>
      <c r="FM17" s="4"/>
      <c r="FN17" s="4"/>
      <c r="FO17" s="4"/>
      <c r="FP17" s="4"/>
      <c r="FQ17" s="4"/>
      <c r="FR17" s="4"/>
      <c r="FS17" s="4"/>
      <c r="FT17" s="4"/>
      <c r="FU17" s="4"/>
      <c r="FV17" s="4"/>
      <c r="FW17" s="4"/>
      <c r="FX17" s="4"/>
      <c r="FY17" s="4"/>
    </row>
    <row r="18" spans="2:181" ht="15" customHeight="1" x14ac:dyDescent="0.3">
      <c r="B18" s="162">
        <f>IF('Vacation Tracker'!B21&lt;&gt;"",'Vacation Tracker'!B21,"")</f>
        <v>10</v>
      </c>
      <c r="C18" s="163" t="str">
        <f>IF('Vacation Tracker'!C21&lt;&gt;"",'Vacation Tracker'!C21,"")</f>
        <v>John Doe 10</v>
      </c>
      <c r="D18" s="205">
        <f>IF('Vacation Tracker'!D21&lt;&gt;"",'Vacation Tracker'!D21,"")</f>
        <v>41985</v>
      </c>
      <c r="E18" s="205" t="str">
        <f>IF('Vacation Tracker'!E21&lt;&gt;"",'Vacation Tracker'!E21,"")</f>
        <v/>
      </c>
      <c r="F18" s="163" t="str">
        <f>IF('Vacation Tracker'!F21&lt;&gt;"",'Vacation Tracker'!F21,"")</f>
        <v>Sales</v>
      </c>
      <c r="G18" s="163" t="str">
        <f>IF('Vacation Tracker'!G21&lt;&gt;"",'Vacation Tracker'!G21,"")</f>
        <v>Permanent</v>
      </c>
      <c r="H18" s="164">
        <f t="shared" si="24"/>
        <v>56</v>
      </c>
      <c r="I18" s="164">
        <f t="shared" si="24"/>
        <v>56</v>
      </c>
      <c r="J18" s="164">
        <f t="shared" si="24"/>
        <v>0</v>
      </c>
      <c r="K18" s="164">
        <f t="shared" si="25"/>
        <v>0</v>
      </c>
      <c r="L18" s="165">
        <f>IF($E$4="Yes",SUMIF('Vacation Tracker'!$M$8:$UR$8,M$5,'Vacation Tracker'!$M21:$UR21),0)</f>
        <v>0</v>
      </c>
      <c r="M18" s="166">
        <f t="shared" si="27"/>
        <v>0</v>
      </c>
      <c r="N18" s="166">
        <f t="array" ref="N18">IF($E$4="Yes",SUM(IF('Vacation Tracker'!$M$8:$UR$8=M$5,IF((RIGHT('Vacation Tracker'!$M21:$UR21)&lt;&gt;"O"),IFERROR(--LEFT('Vacation Tracker'!$M21:$UR21,LEN('Vacation Tracker'!$M21:$UR21)-1),0)))),0)</f>
        <v>0</v>
      </c>
      <c r="O18" s="166">
        <f t="array" ref="O18">IF($E$4="Yes",SUM(IF('Vacation Tracker'!$M$8:$UR$8=M$5,IF((RIGHT('Vacation Tracker'!$M21:$UR21)="O"),IFERROR(--LEFT('Vacation Tracker'!$M21:$UR21,LEN('Vacation Tracker'!$M21:$UR21)-1),0)))),0)</f>
        <v>0</v>
      </c>
      <c r="P18" s="165">
        <f>SUMIF('Vacation Tracker'!$M$8:$UR$8,Q$5,'Vacation Tracker'!$M21:$UR21)</f>
        <v>56</v>
      </c>
      <c r="Q18" s="166">
        <f t="shared" si="12"/>
        <v>56</v>
      </c>
      <c r="R18" s="166">
        <f t="array" ref="R18">SUM(IF('Vacation Tracker'!$M$8:$UR$8=Q$5,IF((RIGHT('Vacation Tracker'!$M21:$UR21)&lt;&gt;"O"),IFERROR(--LEFT('Vacation Tracker'!$M21:$UR21,LEN('Vacation Tracker'!$M21:$UR21)-1),0))))</f>
        <v>0</v>
      </c>
      <c r="S18" s="166">
        <f t="array" ref="S18">SUM(IF('Vacation Tracker'!$M$8:$UR$8=Q$5,IF((RIGHT('Vacation Tracker'!$M21:$UR21)="O"),IFERROR(--LEFT('Vacation Tracker'!$M21:$UR21,LEN('Vacation Tracker'!$M21:$UR21)-1),0))))</f>
        <v>0</v>
      </c>
      <c r="T18" s="165">
        <f>SUMIF('Vacation Tracker'!$M$8:$UR$8,U$5,'Vacation Tracker'!$M21:$UR21)</f>
        <v>0</v>
      </c>
      <c r="U18" s="166">
        <f t="shared" si="13"/>
        <v>0</v>
      </c>
      <c r="V18" s="166">
        <f t="array" ref="V18">SUM(IF('Vacation Tracker'!$M$8:$UR$8=U$5,IF((RIGHT('Vacation Tracker'!$M21:$UR21)&lt;&gt;"O"),IFERROR(--LEFT('Vacation Tracker'!$M21:$UR21,LEN('Vacation Tracker'!$M21:$UR21)-1),0))))</f>
        <v>0</v>
      </c>
      <c r="W18" s="166">
        <f t="array" ref="W18">SUM(IF('Vacation Tracker'!$M$8:$UR$8=U$5,IF((RIGHT('Vacation Tracker'!$M21:$UR21)="O"),IFERROR(--LEFT('Vacation Tracker'!$M21:$UR21,LEN('Vacation Tracker'!$M21:$UR21)-1),0))))</f>
        <v>0</v>
      </c>
      <c r="X18" s="165">
        <f>SUMIF('Vacation Tracker'!$M$8:$UR$8,Y$5,'Vacation Tracker'!$M21:$UR21)</f>
        <v>0</v>
      </c>
      <c r="Y18" s="166">
        <f t="shared" si="14"/>
        <v>0</v>
      </c>
      <c r="Z18" s="166">
        <f t="array" ref="Z18">SUM(IF('Vacation Tracker'!$M$8:$UR$8=Y$5,IF((RIGHT('Vacation Tracker'!$M21:$UR21)&lt;&gt;"O"),IFERROR(--LEFT('Vacation Tracker'!$M21:$UR21,LEN('Vacation Tracker'!$M21:$UR21)-1),0))))</f>
        <v>0</v>
      </c>
      <c r="AA18" s="166">
        <f t="array" ref="AA18">SUM(IF('Vacation Tracker'!$M$8:$UR$8=Y$5,IF((RIGHT('Vacation Tracker'!$M21:$UR21)="O"),IFERROR(--LEFT('Vacation Tracker'!$M21:$UR21,LEN('Vacation Tracker'!$M21:$UR21)-1),0))))</f>
        <v>0</v>
      </c>
      <c r="AB18" s="165">
        <f>SUMIF('Vacation Tracker'!$M$8:$UR$8,AC$5,'Vacation Tracker'!$M21:$UR21)</f>
        <v>0</v>
      </c>
      <c r="AC18" s="166">
        <f t="shared" si="15"/>
        <v>0</v>
      </c>
      <c r="AD18" s="166">
        <f t="array" ref="AD18">SUM(IF('Vacation Tracker'!$M$8:$UR$8=AC$5,IF((RIGHT('Vacation Tracker'!$M21:$UR21)&lt;&gt;"O"),IFERROR(--LEFT('Vacation Tracker'!$M21:$UR21,LEN('Vacation Tracker'!$M21:$UR21)-1),0))))</f>
        <v>0</v>
      </c>
      <c r="AE18" s="166">
        <f t="array" ref="AE18">SUM(IF('Vacation Tracker'!$M$8:$UR$8=AC$5,IF((RIGHT('Vacation Tracker'!$M21:$UR21)="O"),IFERROR(--LEFT('Vacation Tracker'!$M21:$UR21,LEN('Vacation Tracker'!$M21:$UR21)-1),0))))</f>
        <v>0</v>
      </c>
      <c r="AF18" s="165">
        <f>SUMIF('Vacation Tracker'!$M$8:$UR$8,AG$5,'Vacation Tracker'!$M21:$UR21)</f>
        <v>0</v>
      </c>
      <c r="AG18" s="166">
        <f t="shared" si="16"/>
        <v>0</v>
      </c>
      <c r="AH18" s="166">
        <f t="array" ref="AH18">SUM(IF('Vacation Tracker'!$M$8:$UR$8=AG$5,IF((RIGHT('Vacation Tracker'!$M21:$UR21)&lt;&gt;"O"),IFERROR(--LEFT('Vacation Tracker'!$M21:$UR21,LEN('Vacation Tracker'!$M21:$UR21)-1),0))))</f>
        <v>0</v>
      </c>
      <c r="AI18" s="166">
        <f t="array" ref="AI18">SUM(IF('Vacation Tracker'!$M$8:$UR$8=AG$5,IF((RIGHT('Vacation Tracker'!$M21:$UR21)="O"),IFERROR(--LEFT('Vacation Tracker'!$M21:$UR21,LEN('Vacation Tracker'!$M21:$UR21)-1),0))))</f>
        <v>0</v>
      </c>
      <c r="AJ18" s="165">
        <f>SUMIF('Vacation Tracker'!$GQ$8:$ACN$8,AK$5,'Vacation Tracker'!$GQ21:$ACN21)</f>
        <v>0</v>
      </c>
      <c r="AK18" s="166">
        <f t="shared" si="17"/>
        <v>0</v>
      </c>
      <c r="AL18" s="166">
        <f t="array" ref="AL18">SUM(IF('Vacation Tracker'!$M$8:$UR$8=AK$5,IF((RIGHT('Vacation Tracker'!$M21:$UR21)&lt;&gt;"O"),IFERROR(--LEFT('Vacation Tracker'!$M21:$UR21,LEN('Vacation Tracker'!$M21:$UR21)-1),0))))</f>
        <v>0</v>
      </c>
      <c r="AM18" s="166">
        <f t="array" ref="AM18">SUM(IF('Vacation Tracker'!$M$8:$UR$8=AK$5,IF((RIGHT('Vacation Tracker'!$M21:$UR21)="O"),IFERROR(--LEFT('Vacation Tracker'!$M21:$UR21,LEN('Vacation Tracker'!$M21:$UR21)-1),0))))</f>
        <v>0</v>
      </c>
      <c r="AN18" s="165">
        <f>SUMIF('Vacation Tracker'!$GQ$8:$ACN$8,AO$5,'Vacation Tracker'!$GQ21:$ACN21)</f>
        <v>0</v>
      </c>
      <c r="AO18" s="166">
        <f t="shared" si="18"/>
        <v>0</v>
      </c>
      <c r="AP18" s="166">
        <f t="array" ref="AP18">SUM(IF('Vacation Tracker'!$M$8:$UR$8=AO$5,IF((RIGHT('Vacation Tracker'!$M21:$UR21)&lt;&gt;"O"),IFERROR(--LEFT('Vacation Tracker'!$M21:$UR21,LEN('Vacation Tracker'!$M21:$UR21)-1),0))))</f>
        <v>0</v>
      </c>
      <c r="AQ18" s="166">
        <f t="array" ref="AQ18">SUM(IF('Vacation Tracker'!$M$8:$UR$8=AO$5,IF((RIGHT('Vacation Tracker'!$M21:$UR21)="O"),IFERROR(--LEFT('Vacation Tracker'!$M21:$UR21,LEN('Vacation Tracker'!$M21:$UR21)-1),0))))</f>
        <v>0</v>
      </c>
      <c r="AR18" s="165">
        <f>SUMIF('Vacation Tracker'!$GQ$8:$ACN$8,AS$5,'Vacation Tracker'!$GQ21:$ACN21)</f>
        <v>0</v>
      </c>
      <c r="AS18" s="166">
        <f t="shared" si="19"/>
        <v>0</v>
      </c>
      <c r="AT18" s="166">
        <f t="array" ref="AT18">SUM(IF('Vacation Tracker'!$M$8:$UR$8=AS$5,IF((RIGHT('Vacation Tracker'!$M21:$UR21)&lt;&gt;"O"),IFERROR(--LEFT('Vacation Tracker'!$M21:$UR21,LEN('Vacation Tracker'!$M21:$UR21)-1),0))))</f>
        <v>0</v>
      </c>
      <c r="AU18" s="166">
        <f t="array" ref="AU18">SUM(IF('Vacation Tracker'!$M$8:$UR$8=AS$5,IF((RIGHT('Vacation Tracker'!$M21:$UR21)="O"),IFERROR(--LEFT('Vacation Tracker'!$M21:$UR21,LEN('Vacation Tracker'!$M21:$UR21)-1),0))))</f>
        <v>0</v>
      </c>
      <c r="AV18" s="165">
        <f>SUMIF('Vacation Tracker'!$GQ$8:$ACN$8,AW$5,'Vacation Tracker'!$GQ21:$ACN21)</f>
        <v>0</v>
      </c>
      <c r="AW18" s="166">
        <f t="shared" si="20"/>
        <v>0</v>
      </c>
      <c r="AX18" s="166">
        <f t="array" ref="AX18">SUM(IF('Vacation Tracker'!$M$8:$UR$8=AW$5,IF((RIGHT('Vacation Tracker'!$M21:$UR21)&lt;&gt;"O"),IFERROR(--LEFT('Vacation Tracker'!$M21:$UR21,LEN('Vacation Tracker'!$M21:$UR21)-1),0))))</f>
        <v>0</v>
      </c>
      <c r="AY18" s="166">
        <f t="array" ref="AY18">SUM(IF('Vacation Tracker'!$M$8:$UR$8=AW$5,IF((RIGHT('Vacation Tracker'!$M21:$UR21)="O"),IFERROR(--LEFT('Vacation Tracker'!$M21:$UR21,LEN('Vacation Tracker'!$M21:$UR21)-1),0))))</f>
        <v>0</v>
      </c>
      <c r="AZ18" s="165">
        <f>SUMIF('Vacation Tracker'!$GQ$8:$ACN$8,BA$5,'Vacation Tracker'!$GQ21:$ACN21)</f>
        <v>0</v>
      </c>
      <c r="BA18" s="166">
        <f t="shared" si="21"/>
        <v>0</v>
      </c>
      <c r="BB18" s="166">
        <f t="array" ref="BB18">SUM(IF('Vacation Tracker'!$M$8:$UR$8=BA$5,IF((RIGHT('Vacation Tracker'!$M21:$UR21)&lt;&gt;"O"),IFERROR(--LEFT('Vacation Tracker'!$M21:$UR21,LEN('Vacation Tracker'!$M21:$UR21)-1),0))))</f>
        <v>0</v>
      </c>
      <c r="BC18" s="166">
        <f t="array" ref="BC18">SUM(IF('Vacation Tracker'!$M$8:$UR$8=BA$5,IF((RIGHT('Vacation Tracker'!$M21:$UR21)="O"),IFERROR(--LEFT('Vacation Tracker'!$M21:$UR21,LEN('Vacation Tracker'!$M21:$UR21)-1),0))))</f>
        <v>0</v>
      </c>
      <c r="BD18" s="165">
        <f>SUMIF('Vacation Tracker'!$GQ$8:$ACN$8,BE$5,'Vacation Tracker'!$GQ21:$ACN21)</f>
        <v>0</v>
      </c>
      <c r="BE18" s="166">
        <f t="shared" si="22"/>
        <v>0</v>
      </c>
      <c r="BF18" s="166">
        <f t="array" ref="BF18">SUM(IF('Vacation Tracker'!$M$8:$UR$8=BE$5,IF((RIGHT('Vacation Tracker'!$M21:$UR21)&lt;&gt;"O"),IFERROR(--LEFT('Vacation Tracker'!$M21:$UR21,LEN('Vacation Tracker'!$M21:$UR21)-1),0))))</f>
        <v>0</v>
      </c>
      <c r="BG18" s="166">
        <f t="array" ref="BG18">SUM(IF('Vacation Tracker'!$M$8:$UR$8=BE$5,IF((RIGHT('Vacation Tracker'!$M21:$UR21)="O"),IFERROR(--LEFT('Vacation Tracker'!$M21:$UR21,LEN('Vacation Tracker'!$M21:$UR21)-1),0))))</f>
        <v>0</v>
      </c>
      <c r="BH18" s="165">
        <f>SUMIF('Vacation Tracker'!$GQ$8:$ACN$8,BI$5,'Vacation Tracker'!$GQ21:$ACN21)</f>
        <v>0</v>
      </c>
      <c r="BI18" s="166">
        <f t="shared" si="23"/>
        <v>0</v>
      </c>
      <c r="BJ18" s="166">
        <f t="array" ref="BJ18">SUM(IF('Vacation Tracker'!$M$8:$UR$8=BI$5,IF((RIGHT('Vacation Tracker'!$M21:$UR21)&lt;&gt;"O"),IFERROR(--LEFT('Vacation Tracker'!$M21:$UR21,LEN('Vacation Tracker'!$M21:$UR21)-1),0))))</f>
        <v>0</v>
      </c>
      <c r="BK18" s="166">
        <f t="array" ref="BK18">SUM(IF('Vacation Tracker'!$M$8:$UR$8=BI$5,IF((RIGHT('Vacation Tracker'!$M21:$UR21)="O"),IFERROR(--LEFT('Vacation Tracker'!$M21:$UR21,LEN('Vacation Tracker'!$M21:$UR21)-1),0))))</f>
        <v>0</v>
      </c>
      <c r="BL18" s="165">
        <f>IF($E$4="Yes",SUMIF('Vacation Tracker'!$GQ$8:$ACN$8,BM$5,'Vacation Tracker'!$GQ21:$ACN21),0)</f>
        <v>0</v>
      </c>
      <c r="BM18" s="166">
        <f t="shared" si="26"/>
        <v>0</v>
      </c>
      <c r="BN18" s="166">
        <f t="array" ref="BN18">IF($E$4="Yes",SUM(IF('Vacation Tracker'!$M$8:$UR$8=BM$5,IF((RIGHT('Vacation Tracker'!$M21:$UR21)&lt;&gt;"O"),IFERROR(--LEFT('Vacation Tracker'!$M21:$UR21,LEN('Vacation Tracker'!$M21:$UR21)-1),0)))),0)</f>
        <v>0</v>
      </c>
      <c r="BO18" s="165">
        <f t="array" ref="BO18">IF($E$4="Yes",SUM(IF('Vacation Tracker'!$M$8:$UR$8=BM$5,IF((RIGHT('Vacation Tracker'!$M21:$UR21)="O"),IFERROR(--LEFT('Vacation Tracker'!$M21:$UR21,LEN('Vacation Tracker'!$M21:$UR21)-1),0)))),0)</f>
        <v>0</v>
      </c>
      <c r="BP18" s="4"/>
      <c r="BQ18" s="4"/>
      <c r="BR18" s="4"/>
      <c r="BS18" s="4"/>
      <c r="BT18" s="4"/>
      <c r="BU18" s="4"/>
      <c r="BV18" s="4"/>
      <c r="BW18" s="4"/>
      <c r="BX18" s="4"/>
      <c r="BY18" s="4"/>
      <c r="BZ18" s="4"/>
      <c r="CA18" s="4"/>
      <c r="CB18" s="4"/>
      <c r="CC18" s="4"/>
      <c r="CD18" s="4"/>
      <c r="CE18" s="4"/>
      <c r="CF18" s="4"/>
      <c r="CG18" s="4"/>
      <c r="CH18" s="4"/>
      <c r="CI18" s="4"/>
      <c r="CJ18" s="4"/>
      <c r="CK18" s="4"/>
      <c r="CL18" s="4"/>
      <c r="CM18" s="4"/>
      <c r="CN18" s="4"/>
      <c r="CO18" s="4"/>
      <c r="CP18" s="4"/>
      <c r="CQ18" s="4"/>
      <c r="CR18" s="4"/>
      <c r="CS18" s="4"/>
      <c r="CT18" s="4"/>
      <c r="CU18" s="4"/>
      <c r="CV18" s="4"/>
      <c r="CW18" s="4"/>
      <c r="CX18" s="4"/>
      <c r="CY18" s="4"/>
      <c r="CZ18" s="4"/>
      <c r="DA18" s="4"/>
      <c r="DB18" s="4"/>
      <c r="DC18" s="4"/>
      <c r="DD18" s="4"/>
      <c r="DE18" s="4"/>
      <c r="DF18" s="4"/>
      <c r="DG18" s="4"/>
      <c r="DH18" s="4"/>
      <c r="DI18" s="4"/>
      <c r="DJ18" s="4"/>
      <c r="DK18" s="4"/>
      <c r="DL18" s="4"/>
      <c r="DM18" s="4"/>
      <c r="DN18" s="4"/>
      <c r="DO18" s="4"/>
      <c r="DP18" s="4"/>
      <c r="DQ18" s="4"/>
      <c r="DR18" s="4"/>
      <c r="DS18" s="4"/>
      <c r="DT18" s="4"/>
      <c r="DU18" s="4"/>
      <c r="DV18" s="4"/>
      <c r="DW18" s="4"/>
      <c r="DX18" s="4"/>
      <c r="DY18" s="4"/>
      <c r="DZ18" s="4"/>
      <c r="EA18" s="4"/>
      <c r="EB18" s="4"/>
      <c r="EC18" s="4"/>
      <c r="ED18" s="4"/>
      <c r="EE18" s="4"/>
      <c r="EF18" s="4"/>
      <c r="EG18" s="4"/>
      <c r="EH18" s="4"/>
      <c r="EI18" s="4"/>
      <c r="EJ18" s="4"/>
      <c r="EK18" s="4"/>
      <c r="EL18" s="4"/>
      <c r="EM18" s="4"/>
      <c r="EN18" s="4"/>
      <c r="EO18" s="4"/>
      <c r="EP18" s="4"/>
      <c r="EQ18" s="4"/>
      <c r="ER18" s="4"/>
      <c r="ES18" s="4"/>
      <c r="ET18" s="4"/>
      <c r="EU18" s="4"/>
      <c r="EV18" s="4"/>
      <c r="EW18" s="4"/>
      <c r="EX18" s="4"/>
      <c r="EY18" s="4"/>
      <c r="EZ18" s="4"/>
      <c r="FA18" s="4"/>
      <c r="FB18" s="4"/>
      <c r="FC18" s="4"/>
      <c r="FD18" s="4"/>
      <c r="FE18" s="4"/>
      <c r="FF18" s="4"/>
      <c r="FG18" s="4"/>
      <c r="FH18" s="4"/>
      <c r="FI18" s="4"/>
      <c r="FJ18" s="4"/>
      <c r="FK18" s="4"/>
      <c r="FL18" s="4"/>
      <c r="FM18" s="4"/>
      <c r="FN18" s="4"/>
      <c r="FO18" s="4"/>
      <c r="FP18" s="4"/>
      <c r="FQ18" s="4"/>
      <c r="FR18" s="4"/>
      <c r="FS18" s="4"/>
      <c r="FT18" s="4"/>
      <c r="FU18" s="4"/>
      <c r="FV18" s="4"/>
      <c r="FW18" s="4"/>
      <c r="FX18" s="4"/>
      <c r="FY18" s="4"/>
    </row>
    <row r="19" spans="2:181" ht="15" customHeight="1" x14ac:dyDescent="0.3">
      <c r="B19" s="162">
        <f>IF('Vacation Tracker'!B22&lt;&gt;"",'Vacation Tracker'!B22,"")</f>
        <v>11</v>
      </c>
      <c r="C19" s="163" t="str">
        <f>IF('Vacation Tracker'!C22&lt;&gt;"",'Vacation Tracker'!C22,"")</f>
        <v>John Doe 11</v>
      </c>
      <c r="D19" s="205">
        <f>IF('Vacation Tracker'!D22&lt;&gt;"",'Vacation Tracker'!D22,"")</f>
        <v>42040</v>
      </c>
      <c r="E19" s="205" t="str">
        <f>IF('Vacation Tracker'!E22&lt;&gt;"",'Vacation Tracker'!E22,"")</f>
        <v/>
      </c>
      <c r="F19" s="163" t="str">
        <f>IF('Vacation Tracker'!F22&lt;&gt;"",'Vacation Tracker'!F22,"")</f>
        <v>Sales</v>
      </c>
      <c r="G19" s="163" t="str">
        <f>IF('Vacation Tracker'!G22&lt;&gt;"",'Vacation Tracker'!G22,"")</f>
        <v>Part Time</v>
      </c>
      <c r="H19" s="164">
        <f t="shared" si="24"/>
        <v>0</v>
      </c>
      <c r="I19" s="164">
        <f t="shared" si="24"/>
        <v>0</v>
      </c>
      <c r="J19" s="164">
        <f t="shared" si="24"/>
        <v>0</v>
      </c>
      <c r="K19" s="164">
        <f t="shared" si="25"/>
        <v>0</v>
      </c>
      <c r="L19" s="165">
        <f>IF($E$4="Yes",SUMIF('Vacation Tracker'!$M$8:$UR$8,M$5,'Vacation Tracker'!$M22:$UR22),0)</f>
        <v>0</v>
      </c>
      <c r="M19" s="166">
        <f t="shared" si="27"/>
        <v>0</v>
      </c>
      <c r="N19" s="166">
        <f t="array" ref="N19">IF($E$4="Yes",SUM(IF('Vacation Tracker'!$M$8:$UR$8=M$5,IF((RIGHT('Vacation Tracker'!$M22:$UR22)&lt;&gt;"O"),IFERROR(--LEFT('Vacation Tracker'!$M22:$UR22,LEN('Vacation Tracker'!$M22:$UR22)-1),0)))),0)</f>
        <v>0</v>
      </c>
      <c r="O19" s="166">
        <f t="array" ref="O19">IF($E$4="Yes",SUM(IF('Vacation Tracker'!$M$8:$UR$8=M$5,IF((RIGHT('Vacation Tracker'!$M22:$UR22)="O"),IFERROR(--LEFT('Vacation Tracker'!$M22:$UR22,LEN('Vacation Tracker'!$M22:$UR22)-1),0)))),0)</f>
        <v>0</v>
      </c>
      <c r="P19" s="165">
        <f>SUMIF('Vacation Tracker'!$M$8:$UR$8,Q$5,'Vacation Tracker'!$M22:$UR22)</f>
        <v>0</v>
      </c>
      <c r="Q19" s="166">
        <f t="shared" si="12"/>
        <v>0</v>
      </c>
      <c r="R19" s="166">
        <f t="array" ref="R19">SUM(IF('Vacation Tracker'!$M$8:$UR$8=Q$5,IF((RIGHT('Vacation Tracker'!$M22:$UR22)&lt;&gt;"O"),IFERROR(--LEFT('Vacation Tracker'!$M22:$UR22,LEN('Vacation Tracker'!$M22:$UR22)-1),0))))</f>
        <v>0</v>
      </c>
      <c r="S19" s="166">
        <f t="array" ref="S19">SUM(IF('Vacation Tracker'!$M$8:$UR$8=Q$5,IF((RIGHT('Vacation Tracker'!$M22:$UR22)="O"),IFERROR(--LEFT('Vacation Tracker'!$M22:$UR22,LEN('Vacation Tracker'!$M22:$UR22)-1),0))))</f>
        <v>0</v>
      </c>
      <c r="T19" s="165">
        <f>SUMIF('Vacation Tracker'!$M$8:$UR$8,U$5,'Vacation Tracker'!$M22:$UR22)</f>
        <v>0</v>
      </c>
      <c r="U19" s="166">
        <f t="shared" si="13"/>
        <v>0</v>
      </c>
      <c r="V19" s="166">
        <f t="array" ref="V19">SUM(IF('Vacation Tracker'!$M$8:$UR$8=U$5,IF((RIGHT('Vacation Tracker'!$M22:$UR22)&lt;&gt;"O"),IFERROR(--LEFT('Vacation Tracker'!$M22:$UR22,LEN('Vacation Tracker'!$M22:$UR22)-1),0))))</f>
        <v>0</v>
      </c>
      <c r="W19" s="166">
        <f t="array" ref="W19">SUM(IF('Vacation Tracker'!$M$8:$UR$8=U$5,IF((RIGHT('Vacation Tracker'!$M22:$UR22)="O"),IFERROR(--LEFT('Vacation Tracker'!$M22:$UR22,LEN('Vacation Tracker'!$M22:$UR22)-1),0))))</f>
        <v>0</v>
      </c>
      <c r="X19" s="165">
        <f>SUMIF('Vacation Tracker'!$M$8:$UR$8,Y$5,'Vacation Tracker'!$M22:$UR22)</f>
        <v>0</v>
      </c>
      <c r="Y19" s="166">
        <f t="shared" si="14"/>
        <v>0</v>
      </c>
      <c r="Z19" s="166">
        <f t="array" ref="Z19">SUM(IF('Vacation Tracker'!$M$8:$UR$8=Y$5,IF((RIGHT('Vacation Tracker'!$M22:$UR22)&lt;&gt;"O"),IFERROR(--LEFT('Vacation Tracker'!$M22:$UR22,LEN('Vacation Tracker'!$M22:$UR22)-1),0))))</f>
        <v>0</v>
      </c>
      <c r="AA19" s="166">
        <f t="array" ref="AA19">SUM(IF('Vacation Tracker'!$M$8:$UR$8=Y$5,IF((RIGHT('Vacation Tracker'!$M22:$UR22)="O"),IFERROR(--LEFT('Vacation Tracker'!$M22:$UR22,LEN('Vacation Tracker'!$M22:$UR22)-1),0))))</f>
        <v>0</v>
      </c>
      <c r="AB19" s="165">
        <f>SUMIF('Vacation Tracker'!$M$8:$UR$8,AC$5,'Vacation Tracker'!$M22:$UR22)</f>
        <v>0</v>
      </c>
      <c r="AC19" s="166">
        <f t="shared" si="15"/>
        <v>0</v>
      </c>
      <c r="AD19" s="166">
        <f t="array" ref="AD19">SUM(IF('Vacation Tracker'!$M$8:$UR$8=AC$5,IF((RIGHT('Vacation Tracker'!$M22:$UR22)&lt;&gt;"O"),IFERROR(--LEFT('Vacation Tracker'!$M22:$UR22,LEN('Vacation Tracker'!$M22:$UR22)-1),0))))</f>
        <v>0</v>
      </c>
      <c r="AE19" s="166">
        <f t="array" ref="AE19">SUM(IF('Vacation Tracker'!$M$8:$UR$8=AC$5,IF((RIGHT('Vacation Tracker'!$M22:$UR22)="O"),IFERROR(--LEFT('Vacation Tracker'!$M22:$UR22,LEN('Vacation Tracker'!$M22:$UR22)-1),0))))</f>
        <v>0</v>
      </c>
      <c r="AF19" s="165">
        <f>SUMIF('Vacation Tracker'!$M$8:$UR$8,AG$5,'Vacation Tracker'!$M22:$UR22)</f>
        <v>0</v>
      </c>
      <c r="AG19" s="166">
        <f t="shared" si="16"/>
        <v>0</v>
      </c>
      <c r="AH19" s="166">
        <f t="array" ref="AH19">SUM(IF('Vacation Tracker'!$M$8:$UR$8=AG$5,IF((RIGHT('Vacation Tracker'!$M22:$UR22)&lt;&gt;"O"),IFERROR(--LEFT('Vacation Tracker'!$M22:$UR22,LEN('Vacation Tracker'!$M22:$UR22)-1),0))))</f>
        <v>0</v>
      </c>
      <c r="AI19" s="166">
        <f t="array" ref="AI19">SUM(IF('Vacation Tracker'!$M$8:$UR$8=AG$5,IF((RIGHT('Vacation Tracker'!$M22:$UR22)="O"),IFERROR(--LEFT('Vacation Tracker'!$M22:$UR22,LEN('Vacation Tracker'!$M22:$UR22)-1),0))))</f>
        <v>0</v>
      </c>
      <c r="AJ19" s="165">
        <f>SUMIF('Vacation Tracker'!$GQ$8:$ACN$8,AK$5,'Vacation Tracker'!$GQ22:$ACN22)</f>
        <v>0</v>
      </c>
      <c r="AK19" s="166">
        <f t="shared" si="17"/>
        <v>0</v>
      </c>
      <c r="AL19" s="166">
        <f t="array" ref="AL19">SUM(IF('Vacation Tracker'!$M$8:$UR$8=AK$5,IF((RIGHT('Vacation Tracker'!$M22:$UR22)&lt;&gt;"O"),IFERROR(--LEFT('Vacation Tracker'!$M22:$UR22,LEN('Vacation Tracker'!$M22:$UR22)-1),0))))</f>
        <v>0</v>
      </c>
      <c r="AM19" s="166">
        <f t="array" ref="AM19">SUM(IF('Vacation Tracker'!$M$8:$UR$8=AK$5,IF((RIGHT('Vacation Tracker'!$M22:$UR22)="O"),IFERROR(--LEFT('Vacation Tracker'!$M22:$UR22,LEN('Vacation Tracker'!$M22:$UR22)-1),0))))</f>
        <v>0</v>
      </c>
      <c r="AN19" s="165">
        <f>SUMIF('Vacation Tracker'!$GQ$8:$ACN$8,AO$5,'Vacation Tracker'!$GQ22:$ACN22)</f>
        <v>0</v>
      </c>
      <c r="AO19" s="166">
        <f t="shared" si="18"/>
        <v>0</v>
      </c>
      <c r="AP19" s="166">
        <f t="array" ref="AP19">SUM(IF('Vacation Tracker'!$M$8:$UR$8=AO$5,IF((RIGHT('Vacation Tracker'!$M22:$UR22)&lt;&gt;"O"),IFERROR(--LEFT('Vacation Tracker'!$M22:$UR22,LEN('Vacation Tracker'!$M22:$UR22)-1),0))))</f>
        <v>0</v>
      </c>
      <c r="AQ19" s="166">
        <f t="array" ref="AQ19">SUM(IF('Vacation Tracker'!$M$8:$UR$8=AO$5,IF((RIGHT('Vacation Tracker'!$M22:$UR22)="O"),IFERROR(--LEFT('Vacation Tracker'!$M22:$UR22,LEN('Vacation Tracker'!$M22:$UR22)-1),0))))</f>
        <v>0</v>
      </c>
      <c r="AR19" s="165">
        <f>SUMIF('Vacation Tracker'!$GQ$8:$ACN$8,AS$5,'Vacation Tracker'!$GQ22:$ACN22)</f>
        <v>0</v>
      </c>
      <c r="AS19" s="166">
        <f t="shared" si="19"/>
        <v>0</v>
      </c>
      <c r="AT19" s="166">
        <f t="array" ref="AT19">SUM(IF('Vacation Tracker'!$M$8:$UR$8=AS$5,IF((RIGHT('Vacation Tracker'!$M22:$UR22)&lt;&gt;"O"),IFERROR(--LEFT('Vacation Tracker'!$M22:$UR22,LEN('Vacation Tracker'!$M22:$UR22)-1),0))))</f>
        <v>0</v>
      </c>
      <c r="AU19" s="166">
        <f t="array" ref="AU19">SUM(IF('Vacation Tracker'!$M$8:$UR$8=AS$5,IF((RIGHT('Vacation Tracker'!$M22:$UR22)="O"),IFERROR(--LEFT('Vacation Tracker'!$M22:$UR22,LEN('Vacation Tracker'!$M22:$UR22)-1),0))))</f>
        <v>0</v>
      </c>
      <c r="AV19" s="165">
        <f>SUMIF('Vacation Tracker'!$GQ$8:$ACN$8,AW$5,'Vacation Tracker'!$GQ22:$ACN22)</f>
        <v>0</v>
      </c>
      <c r="AW19" s="166">
        <f t="shared" si="20"/>
        <v>0</v>
      </c>
      <c r="AX19" s="166">
        <f t="array" ref="AX19">SUM(IF('Vacation Tracker'!$M$8:$UR$8=AW$5,IF((RIGHT('Vacation Tracker'!$M22:$UR22)&lt;&gt;"O"),IFERROR(--LEFT('Vacation Tracker'!$M22:$UR22,LEN('Vacation Tracker'!$M22:$UR22)-1),0))))</f>
        <v>0</v>
      </c>
      <c r="AY19" s="166">
        <f t="array" ref="AY19">SUM(IF('Vacation Tracker'!$M$8:$UR$8=AW$5,IF((RIGHT('Vacation Tracker'!$M22:$UR22)="O"),IFERROR(--LEFT('Vacation Tracker'!$M22:$UR22,LEN('Vacation Tracker'!$M22:$UR22)-1),0))))</f>
        <v>0</v>
      </c>
      <c r="AZ19" s="165">
        <f>SUMIF('Vacation Tracker'!$GQ$8:$ACN$8,BA$5,'Vacation Tracker'!$GQ22:$ACN22)</f>
        <v>0</v>
      </c>
      <c r="BA19" s="166">
        <f t="shared" si="21"/>
        <v>0</v>
      </c>
      <c r="BB19" s="166">
        <f t="array" ref="BB19">SUM(IF('Vacation Tracker'!$M$8:$UR$8=BA$5,IF((RIGHT('Vacation Tracker'!$M22:$UR22)&lt;&gt;"O"),IFERROR(--LEFT('Vacation Tracker'!$M22:$UR22,LEN('Vacation Tracker'!$M22:$UR22)-1),0))))</f>
        <v>0</v>
      </c>
      <c r="BC19" s="166">
        <f t="array" ref="BC19">SUM(IF('Vacation Tracker'!$M$8:$UR$8=BA$5,IF((RIGHT('Vacation Tracker'!$M22:$UR22)="O"),IFERROR(--LEFT('Vacation Tracker'!$M22:$UR22,LEN('Vacation Tracker'!$M22:$UR22)-1),0))))</f>
        <v>0</v>
      </c>
      <c r="BD19" s="165">
        <f>SUMIF('Vacation Tracker'!$GQ$8:$ACN$8,BE$5,'Vacation Tracker'!$GQ22:$ACN22)</f>
        <v>0</v>
      </c>
      <c r="BE19" s="166">
        <f t="shared" si="22"/>
        <v>0</v>
      </c>
      <c r="BF19" s="166">
        <f t="array" ref="BF19">SUM(IF('Vacation Tracker'!$M$8:$UR$8=BE$5,IF((RIGHT('Vacation Tracker'!$M22:$UR22)&lt;&gt;"O"),IFERROR(--LEFT('Vacation Tracker'!$M22:$UR22,LEN('Vacation Tracker'!$M22:$UR22)-1),0))))</f>
        <v>0</v>
      </c>
      <c r="BG19" s="166">
        <f t="array" ref="BG19">SUM(IF('Vacation Tracker'!$M$8:$UR$8=BE$5,IF((RIGHT('Vacation Tracker'!$M22:$UR22)="O"),IFERROR(--LEFT('Vacation Tracker'!$M22:$UR22,LEN('Vacation Tracker'!$M22:$UR22)-1),0))))</f>
        <v>0</v>
      </c>
      <c r="BH19" s="165">
        <f>SUMIF('Vacation Tracker'!$GQ$8:$ACN$8,BI$5,'Vacation Tracker'!$GQ22:$ACN22)</f>
        <v>0</v>
      </c>
      <c r="BI19" s="166">
        <f t="shared" si="23"/>
        <v>0</v>
      </c>
      <c r="BJ19" s="166">
        <f t="array" ref="BJ19">SUM(IF('Vacation Tracker'!$M$8:$UR$8=BI$5,IF((RIGHT('Vacation Tracker'!$M22:$UR22)&lt;&gt;"O"),IFERROR(--LEFT('Vacation Tracker'!$M22:$UR22,LEN('Vacation Tracker'!$M22:$UR22)-1),0))))</f>
        <v>0</v>
      </c>
      <c r="BK19" s="166">
        <f t="array" ref="BK19">SUM(IF('Vacation Tracker'!$M$8:$UR$8=BI$5,IF((RIGHT('Vacation Tracker'!$M22:$UR22)="O"),IFERROR(--LEFT('Vacation Tracker'!$M22:$UR22,LEN('Vacation Tracker'!$M22:$UR22)-1),0))))</f>
        <v>0</v>
      </c>
      <c r="BL19" s="165">
        <f>IF($E$4="Yes",SUMIF('Vacation Tracker'!$GQ$8:$ACN$8,BM$5,'Vacation Tracker'!$GQ22:$ACN22),0)</f>
        <v>0</v>
      </c>
      <c r="BM19" s="166">
        <f t="shared" si="26"/>
        <v>0</v>
      </c>
      <c r="BN19" s="166">
        <f t="array" ref="BN19">IF($E$4="Yes",SUM(IF('Vacation Tracker'!$M$8:$UR$8=BM$5,IF((RIGHT('Vacation Tracker'!$M22:$UR22)&lt;&gt;"O"),IFERROR(--LEFT('Vacation Tracker'!$M22:$UR22,LEN('Vacation Tracker'!$M22:$UR22)-1),0)))),0)</f>
        <v>0</v>
      </c>
      <c r="BO19" s="165">
        <f t="array" ref="BO19">IF($E$4="Yes",SUM(IF('Vacation Tracker'!$M$8:$UR$8=BM$5,IF((RIGHT('Vacation Tracker'!$M22:$UR22)="O"),IFERROR(--LEFT('Vacation Tracker'!$M22:$UR22,LEN('Vacation Tracker'!$M22:$UR22)-1),0)))),0)</f>
        <v>0</v>
      </c>
      <c r="BP19" s="4"/>
      <c r="BQ19" s="4"/>
      <c r="BR19" s="4"/>
      <c r="BS19" s="4"/>
      <c r="BT19" s="4"/>
      <c r="BU19" s="4"/>
      <c r="BV19" s="4"/>
      <c r="BW19" s="4"/>
      <c r="BX19" s="4"/>
      <c r="BY19" s="4"/>
      <c r="BZ19" s="4"/>
      <c r="CA19" s="4"/>
      <c r="CB19" s="4"/>
      <c r="CC19" s="4"/>
      <c r="CD19" s="4"/>
      <c r="CE19" s="4"/>
      <c r="CF19" s="4"/>
      <c r="CG19" s="4"/>
      <c r="CH19" s="4"/>
      <c r="CI19" s="4"/>
      <c r="CJ19" s="4"/>
      <c r="CK19" s="4"/>
      <c r="CL19" s="4"/>
      <c r="CM19" s="4"/>
      <c r="CN19" s="4"/>
      <c r="CO19" s="4"/>
      <c r="CP19" s="4"/>
      <c r="CQ19" s="4"/>
      <c r="CR19" s="4"/>
      <c r="CS19" s="4"/>
      <c r="CT19" s="4"/>
      <c r="CU19" s="4"/>
      <c r="CV19" s="4"/>
      <c r="CW19" s="4"/>
      <c r="CX19" s="4"/>
      <c r="CY19" s="4"/>
      <c r="CZ19" s="4"/>
      <c r="DA19" s="4"/>
      <c r="DB19" s="4"/>
      <c r="DC19" s="4"/>
      <c r="DD19" s="4"/>
      <c r="DE19" s="4"/>
      <c r="DF19" s="4"/>
      <c r="DG19" s="4"/>
      <c r="DH19" s="4"/>
      <c r="DI19" s="4"/>
      <c r="DJ19" s="4"/>
      <c r="DK19" s="4"/>
      <c r="DL19" s="4"/>
      <c r="DM19" s="4"/>
      <c r="DN19" s="4"/>
      <c r="DO19" s="4"/>
      <c r="DP19" s="4"/>
      <c r="DQ19" s="4"/>
      <c r="DR19" s="4"/>
      <c r="DS19" s="4"/>
      <c r="DT19" s="4"/>
      <c r="DU19" s="4"/>
      <c r="DV19" s="4"/>
      <c r="DW19" s="4"/>
      <c r="DX19" s="4"/>
      <c r="DY19" s="4"/>
      <c r="DZ19" s="4"/>
      <c r="EA19" s="4"/>
      <c r="EB19" s="4"/>
      <c r="EC19" s="4"/>
      <c r="ED19" s="4"/>
      <c r="EE19" s="4"/>
      <c r="EF19" s="4"/>
      <c r="EG19" s="4"/>
      <c r="EH19" s="4"/>
      <c r="EI19" s="4"/>
      <c r="EJ19" s="4"/>
      <c r="EK19" s="4"/>
      <c r="EL19" s="4"/>
      <c r="EM19" s="4"/>
      <c r="EN19" s="4"/>
      <c r="EO19" s="4"/>
      <c r="EP19" s="4"/>
      <c r="EQ19" s="4"/>
      <c r="ER19" s="4"/>
      <c r="ES19" s="4"/>
      <c r="ET19" s="4"/>
      <c r="EU19" s="4"/>
      <c r="EV19" s="4"/>
      <c r="EW19" s="4"/>
      <c r="EX19" s="4"/>
      <c r="EY19" s="4"/>
      <c r="EZ19" s="4"/>
      <c r="FA19" s="4"/>
      <c r="FB19" s="4"/>
      <c r="FC19" s="4"/>
      <c r="FD19" s="4"/>
      <c r="FE19" s="4"/>
      <c r="FF19" s="4"/>
      <c r="FG19" s="4"/>
      <c r="FH19" s="4"/>
      <c r="FI19" s="4"/>
      <c r="FJ19" s="4"/>
      <c r="FK19" s="4"/>
      <c r="FL19" s="4"/>
      <c r="FM19" s="4"/>
      <c r="FN19" s="4"/>
      <c r="FO19" s="4"/>
      <c r="FP19" s="4"/>
      <c r="FQ19" s="4"/>
      <c r="FR19" s="4"/>
      <c r="FS19" s="4"/>
      <c r="FT19" s="4"/>
      <c r="FU19" s="4"/>
      <c r="FV19" s="4"/>
      <c r="FW19" s="4"/>
      <c r="FX19" s="4"/>
      <c r="FY19" s="4"/>
    </row>
    <row r="20" spans="2:181" ht="15" customHeight="1" x14ac:dyDescent="0.3">
      <c r="B20" s="162">
        <f>IF('Vacation Tracker'!B23&lt;&gt;"",'Vacation Tracker'!B23,"")</f>
        <v>12</v>
      </c>
      <c r="C20" s="163" t="str">
        <f>IF('Vacation Tracker'!C23&lt;&gt;"",'Vacation Tracker'!C23,"")</f>
        <v>John Doe 12</v>
      </c>
      <c r="D20" s="205">
        <f>IF('Vacation Tracker'!D23&lt;&gt;"",'Vacation Tracker'!D23,"")</f>
        <v>41974</v>
      </c>
      <c r="E20" s="205" t="str">
        <f>IF('Vacation Tracker'!E23&lt;&gt;"",'Vacation Tracker'!E23,"")</f>
        <v/>
      </c>
      <c r="F20" s="163" t="str">
        <f>IF('Vacation Tracker'!F23&lt;&gt;"",'Vacation Tracker'!F23,"")</f>
        <v>Sales</v>
      </c>
      <c r="G20" s="163" t="str">
        <f>IF('Vacation Tracker'!G23&lt;&gt;"",'Vacation Tracker'!G23,"")</f>
        <v>Part Time</v>
      </c>
      <c r="H20" s="164">
        <f t="shared" si="24"/>
        <v>24</v>
      </c>
      <c r="I20" s="164">
        <f t="shared" si="24"/>
        <v>24</v>
      </c>
      <c r="J20" s="164">
        <f t="shared" si="24"/>
        <v>0</v>
      </c>
      <c r="K20" s="164">
        <f t="shared" si="25"/>
        <v>1</v>
      </c>
      <c r="L20" s="165">
        <f>IF($E$4="Yes",SUMIF('Vacation Tracker'!$M$8:$UR$8,M$5,'Vacation Tracker'!$M23:$UR23),0)</f>
        <v>0</v>
      </c>
      <c r="M20" s="166">
        <f t="shared" si="27"/>
        <v>0</v>
      </c>
      <c r="N20" s="166">
        <f t="array" ref="N20">IF($E$4="Yes",SUM(IF('Vacation Tracker'!$M$8:$UR$8=M$5,IF((RIGHT('Vacation Tracker'!$M23:$UR23)&lt;&gt;"O"),IFERROR(--LEFT('Vacation Tracker'!$M23:$UR23,LEN('Vacation Tracker'!$M23:$UR23)-1),0)))),0)</f>
        <v>0</v>
      </c>
      <c r="O20" s="166">
        <f t="array" ref="O20">IF($E$4="Yes",SUM(IF('Vacation Tracker'!$M$8:$UR$8=M$5,IF((RIGHT('Vacation Tracker'!$M23:$UR23)="O"),IFERROR(--LEFT('Vacation Tracker'!$M23:$UR23,LEN('Vacation Tracker'!$M23:$UR23)-1),0)))),0)</f>
        <v>0</v>
      </c>
      <c r="P20" s="165">
        <f>SUMIF('Vacation Tracker'!$M$8:$UR$8,Q$5,'Vacation Tracker'!$M23:$UR23)</f>
        <v>24</v>
      </c>
      <c r="Q20" s="166">
        <f t="shared" si="12"/>
        <v>24</v>
      </c>
      <c r="R20" s="166">
        <f t="array" ref="R20">SUM(IF('Vacation Tracker'!$M$8:$UR$8=Q$5,IF((RIGHT('Vacation Tracker'!$M23:$UR23)&lt;&gt;"O"),IFERROR(--LEFT('Vacation Tracker'!$M23:$UR23,LEN('Vacation Tracker'!$M23:$UR23)-1),0))))</f>
        <v>0</v>
      </c>
      <c r="S20" s="166">
        <f t="array" ref="S20">SUM(IF('Vacation Tracker'!$M$8:$UR$8=Q$5,IF((RIGHT('Vacation Tracker'!$M23:$UR23)="O"),IFERROR(--LEFT('Vacation Tracker'!$M23:$UR23,LEN('Vacation Tracker'!$M23:$UR23)-1),0))))</f>
        <v>1</v>
      </c>
      <c r="T20" s="165">
        <f>SUMIF('Vacation Tracker'!$M$8:$UR$8,U$5,'Vacation Tracker'!$M23:$UR23)</f>
        <v>0</v>
      </c>
      <c r="U20" s="166">
        <f t="shared" si="13"/>
        <v>0</v>
      </c>
      <c r="V20" s="166">
        <f t="array" ref="V20">SUM(IF('Vacation Tracker'!$M$8:$UR$8=U$5,IF((RIGHT('Vacation Tracker'!$M23:$UR23)&lt;&gt;"O"),IFERROR(--LEFT('Vacation Tracker'!$M23:$UR23,LEN('Vacation Tracker'!$M23:$UR23)-1),0))))</f>
        <v>0</v>
      </c>
      <c r="W20" s="166">
        <f t="array" ref="W20">SUM(IF('Vacation Tracker'!$M$8:$UR$8=U$5,IF((RIGHT('Vacation Tracker'!$M23:$UR23)="O"),IFERROR(--LEFT('Vacation Tracker'!$M23:$UR23,LEN('Vacation Tracker'!$M23:$UR23)-1),0))))</f>
        <v>0</v>
      </c>
      <c r="X20" s="165">
        <f>SUMIF('Vacation Tracker'!$M$8:$UR$8,Y$5,'Vacation Tracker'!$M23:$UR23)</f>
        <v>0</v>
      </c>
      <c r="Y20" s="166">
        <f t="shared" si="14"/>
        <v>0</v>
      </c>
      <c r="Z20" s="166">
        <f t="array" ref="Z20">SUM(IF('Vacation Tracker'!$M$8:$UR$8=Y$5,IF((RIGHT('Vacation Tracker'!$M23:$UR23)&lt;&gt;"O"),IFERROR(--LEFT('Vacation Tracker'!$M23:$UR23,LEN('Vacation Tracker'!$M23:$UR23)-1),0))))</f>
        <v>0</v>
      </c>
      <c r="AA20" s="166">
        <f t="array" ref="AA20">SUM(IF('Vacation Tracker'!$M$8:$UR$8=Y$5,IF((RIGHT('Vacation Tracker'!$M23:$UR23)="O"),IFERROR(--LEFT('Vacation Tracker'!$M23:$UR23,LEN('Vacation Tracker'!$M23:$UR23)-1),0))))</f>
        <v>0</v>
      </c>
      <c r="AB20" s="165">
        <f>SUMIF('Vacation Tracker'!$M$8:$UR$8,AC$5,'Vacation Tracker'!$M23:$UR23)</f>
        <v>0</v>
      </c>
      <c r="AC20" s="166">
        <f t="shared" si="15"/>
        <v>0</v>
      </c>
      <c r="AD20" s="166">
        <f t="array" ref="AD20">SUM(IF('Vacation Tracker'!$M$8:$UR$8=AC$5,IF((RIGHT('Vacation Tracker'!$M23:$UR23)&lt;&gt;"O"),IFERROR(--LEFT('Vacation Tracker'!$M23:$UR23,LEN('Vacation Tracker'!$M23:$UR23)-1),0))))</f>
        <v>0</v>
      </c>
      <c r="AE20" s="166">
        <f t="array" ref="AE20">SUM(IF('Vacation Tracker'!$M$8:$UR$8=AC$5,IF((RIGHT('Vacation Tracker'!$M23:$UR23)="O"),IFERROR(--LEFT('Vacation Tracker'!$M23:$UR23,LEN('Vacation Tracker'!$M23:$UR23)-1),0))))</f>
        <v>0</v>
      </c>
      <c r="AF20" s="165">
        <f>SUMIF('Vacation Tracker'!$M$8:$UR$8,AG$5,'Vacation Tracker'!$M23:$UR23)</f>
        <v>0</v>
      </c>
      <c r="AG20" s="166">
        <f t="shared" si="16"/>
        <v>0</v>
      </c>
      <c r="AH20" s="166">
        <f t="array" ref="AH20">SUM(IF('Vacation Tracker'!$M$8:$UR$8=AG$5,IF((RIGHT('Vacation Tracker'!$M23:$UR23)&lt;&gt;"O"),IFERROR(--LEFT('Vacation Tracker'!$M23:$UR23,LEN('Vacation Tracker'!$M23:$UR23)-1),0))))</f>
        <v>0</v>
      </c>
      <c r="AI20" s="166">
        <f t="array" ref="AI20">SUM(IF('Vacation Tracker'!$M$8:$UR$8=AG$5,IF((RIGHT('Vacation Tracker'!$M23:$UR23)="O"),IFERROR(--LEFT('Vacation Tracker'!$M23:$UR23,LEN('Vacation Tracker'!$M23:$UR23)-1),0))))</f>
        <v>0</v>
      </c>
      <c r="AJ20" s="165">
        <f>SUMIF('Vacation Tracker'!$GQ$8:$ACN$8,AK$5,'Vacation Tracker'!$GQ23:$ACN23)</f>
        <v>0</v>
      </c>
      <c r="AK20" s="166">
        <f t="shared" si="17"/>
        <v>0</v>
      </c>
      <c r="AL20" s="166">
        <f t="array" ref="AL20">SUM(IF('Vacation Tracker'!$M$8:$UR$8=AK$5,IF((RIGHT('Vacation Tracker'!$M23:$UR23)&lt;&gt;"O"),IFERROR(--LEFT('Vacation Tracker'!$M23:$UR23,LEN('Vacation Tracker'!$M23:$UR23)-1),0))))</f>
        <v>0</v>
      </c>
      <c r="AM20" s="166">
        <f t="array" ref="AM20">SUM(IF('Vacation Tracker'!$M$8:$UR$8=AK$5,IF((RIGHT('Vacation Tracker'!$M23:$UR23)="O"),IFERROR(--LEFT('Vacation Tracker'!$M23:$UR23,LEN('Vacation Tracker'!$M23:$UR23)-1),0))))</f>
        <v>0</v>
      </c>
      <c r="AN20" s="165">
        <f>SUMIF('Vacation Tracker'!$GQ$8:$ACN$8,AO$5,'Vacation Tracker'!$GQ23:$ACN23)</f>
        <v>0</v>
      </c>
      <c r="AO20" s="166">
        <f t="shared" si="18"/>
        <v>0</v>
      </c>
      <c r="AP20" s="166">
        <f t="array" ref="AP20">SUM(IF('Vacation Tracker'!$M$8:$UR$8=AO$5,IF((RIGHT('Vacation Tracker'!$M23:$UR23)&lt;&gt;"O"),IFERROR(--LEFT('Vacation Tracker'!$M23:$UR23,LEN('Vacation Tracker'!$M23:$UR23)-1),0))))</f>
        <v>0</v>
      </c>
      <c r="AQ20" s="166">
        <f t="array" ref="AQ20">SUM(IF('Vacation Tracker'!$M$8:$UR$8=AO$5,IF((RIGHT('Vacation Tracker'!$M23:$UR23)="O"),IFERROR(--LEFT('Vacation Tracker'!$M23:$UR23,LEN('Vacation Tracker'!$M23:$UR23)-1),0))))</f>
        <v>0</v>
      </c>
      <c r="AR20" s="165">
        <f>SUMIF('Vacation Tracker'!$GQ$8:$ACN$8,AS$5,'Vacation Tracker'!$GQ23:$ACN23)</f>
        <v>0</v>
      </c>
      <c r="AS20" s="166">
        <f t="shared" si="19"/>
        <v>0</v>
      </c>
      <c r="AT20" s="166">
        <f t="array" ref="AT20">SUM(IF('Vacation Tracker'!$M$8:$UR$8=AS$5,IF((RIGHT('Vacation Tracker'!$M23:$UR23)&lt;&gt;"O"),IFERROR(--LEFT('Vacation Tracker'!$M23:$UR23,LEN('Vacation Tracker'!$M23:$UR23)-1),0))))</f>
        <v>0</v>
      </c>
      <c r="AU20" s="166">
        <f t="array" ref="AU20">SUM(IF('Vacation Tracker'!$M$8:$UR$8=AS$5,IF((RIGHT('Vacation Tracker'!$M23:$UR23)="O"),IFERROR(--LEFT('Vacation Tracker'!$M23:$UR23,LEN('Vacation Tracker'!$M23:$UR23)-1),0))))</f>
        <v>0</v>
      </c>
      <c r="AV20" s="165">
        <f>SUMIF('Vacation Tracker'!$GQ$8:$ACN$8,AW$5,'Vacation Tracker'!$GQ23:$ACN23)</f>
        <v>0</v>
      </c>
      <c r="AW20" s="166">
        <f t="shared" si="20"/>
        <v>0</v>
      </c>
      <c r="AX20" s="166">
        <f t="array" ref="AX20">SUM(IF('Vacation Tracker'!$M$8:$UR$8=AW$5,IF((RIGHT('Vacation Tracker'!$M23:$UR23)&lt;&gt;"O"),IFERROR(--LEFT('Vacation Tracker'!$M23:$UR23,LEN('Vacation Tracker'!$M23:$UR23)-1),0))))</f>
        <v>0</v>
      </c>
      <c r="AY20" s="166">
        <f t="array" ref="AY20">SUM(IF('Vacation Tracker'!$M$8:$UR$8=AW$5,IF((RIGHT('Vacation Tracker'!$M23:$UR23)="O"),IFERROR(--LEFT('Vacation Tracker'!$M23:$UR23,LEN('Vacation Tracker'!$M23:$UR23)-1),0))))</f>
        <v>0</v>
      </c>
      <c r="AZ20" s="165">
        <f>SUMIF('Vacation Tracker'!$GQ$8:$ACN$8,BA$5,'Vacation Tracker'!$GQ23:$ACN23)</f>
        <v>0</v>
      </c>
      <c r="BA20" s="166">
        <f t="shared" si="21"/>
        <v>0</v>
      </c>
      <c r="BB20" s="166">
        <f t="array" ref="BB20">SUM(IF('Vacation Tracker'!$M$8:$UR$8=BA$5,IF((RIGHT('Vacation Tracker'!$M23:$UR23)&lt;&gt;"O"),IFERROR(--LEFT('Vacation Tracker'!$M23:$UR23,LEN('Vacation Tracker'!$M23:$UR23)-1),0))))</f>
        <v>0</v>
      </c>
      <c r="BC20" s="166">
        <f t="array" ref="BC20">SUM(IF('Vacation Tracker'!$M$8:$UR$8=BA$5,IF((RIGHT('Vacation Tracker'!$M23:$UR23)="O"),IFERROR(--LEFT('Vacation Tracker'!$M23:$UR23,LEN('Vacation Tracker'!$M23:$UR23)-1),0))))</f>
        <v>0</v>
      </c>
      <c r="BD20" s="165">
        <f>SUMIF('Vacation Tracker'!$GQ$8:$ACN$8,BE$5,'Vacation Tracker'!$GQ23:$ACN23)</f>
        <v>0</v>
      </c>
      <c r="BE20" s="166">
        <f t="shared" si="22"/>
        <v>0</v>
      </c>
      <c r="BF20" s="166">
        <f t="array" ref="BF20">SUM(IF('Vacation Tracker'!$M$8:$UR$8=BE$5,IF((RIGHT('Vacation Tracker'!$M23:$UR23)&lt;&gt;"O"),IFERROR(--LEFT('Vacation Tracker'!$M23:$UR23,LEN('Vacation Tracker'!$M23:$UR23)-1),0))))</f>
        <v>0</v>
      </c>
      <c r="BG20" s="166">
        <f t="array" ref="BG20">SUM(IF('Vacation Tracker'!$M$8:$UR$8=BE$5,IF((RIGHT('Vacation Tracker'!$M23:$UR23)="O"),IFERROR(--LEFT('Vacation Tracker'!$M23:$UR23,LEN('Vacation Tracker'!$M23:$UR23)-1),0))))</f>
        <v>0</v>
      </c>
      <c r="BH20" s="165">
        <f>SUMIF('Vacation Tracker'!$GQ$8:$ACN$8,BI$5,'Vacation Tracker'!$GQ23:$ACN23)</f>
        <v>0</v>
      </c>
      <c r="BI20" s="166">
        <f t="shared" si="23"/>
        <v>0</v>
      </c>
      <c r="BJ20" s="166">
        <f t="array" ref="BJ20">SUM(IF('Vacation Tracker'!$M$8:$UR$8=BI$5,IF((RIGHT('Vacation Tracker'!$M23:$UR23)&lt;&gt;"O"),IFERROR(--LEFT('Vacation Tracker'!$M23:$UR23,LEN('Vacation Tracker'!$M23:$UR23)-1),0))))</f>
        <v>0</v>
      </c>
      <c r="BK20" s="166">
        <f t="array" ref="BK20">SUM(IF('Vacation Tracker'!$M$8:$UR$8=BI$5,IF((RIGHT('Vacation Tracker'!$M23:$UR23)="O"),IFERROR(--LEFT('Vacation Tracker'!$M23:$UR23,LEN('Vacation Tracker'!$M23:$UR23)-1),0))))</f>
        <v>0</v>
      </c>
      <c r="BL20" s="165">
        <f>IF($E$4="Yes",SUMIF('Vacation Tracker'!$GQ$8:$ACN$8,BM$5,'Vacation Tracker'!$GQ23:$ACN23),0)</f>
        <v>0</v>
      </c>
      <c r="BM20" s="166">
        <f t="shared" si="26"/>
        <v>0</v>
      </c>
      <c r="BN20" s="166">
        <f t="array" ref="BN20">IF($E$4="Yes",SUM(IF('Vacation Tracker'!$M$8:$UR$8=BM$5,IF((RIGHT('Vacation Tracker'!$M23:$UR23)&lt;&gt;"O"),IFERROR(--LEFT('Vacation Tracker'!$M23:$UR23,LEN('Vacation Tracker'!$M23:$UR23)-1),0)))),0)</f>
        <v>0</v>
      </c>
      <c r="BO20" s="165">
        <f t="array" ref="BO20">IF($E$4="Yes",SUM(IF('Vacation Tracker'!$M$8:$UR$8=BM$5,IF((RIGHT('Vacation Tracker'!$M23:$UR23)="O"),IFERROR(--LEFT('Vacation Tracker'!$M23:$UR23,LEN('Vacation Tracker'!$M23:$UR23)-1),0)))),0)</f>
        <v>0</v>
      </c>
      <c r="BP20" s="4"/>
      <c r="BQ20" s="4"/>
      <c r="BR20" s="4"/>
      <c r="BS20" s="4"/>
      <c r="BT20" s="4"/>
      <c r="BU20" s="4"/>
      <c r="BV20" s="4"/>
      <c r="BW20" s="4"/>
      <c r="BX20" s="4"/>
      <c r="BY20" s="4"/>
      <c r="BZ20" s="4"/>
      <c r="CA20" s="4"/>
      <c r="CB20" s="4"/>
      <c r="CC20" s="4"/>
      <c r="CD20" s="4"/>
      <c r="CE20" s="4"/>
      <c r="CF20" s="4"/>
      <c r="CG20" s="4"/>
      <c r="CH20" s="4"/>
      <c r="CI20" s="4"/>
      <c r="CJ20" s="4"/>
      <c r="CK20" s="4"/>
      <c r="CL20" s="4"/>
      <c r="CM20" s="4"/>
      <c r="CN20" s="4"/>
      <c r="CO20" s="4"/>
      <c r="CP20" s="4"/>
      <c r="CQ20" s="4"/>
      <c r="CR20" s="4"/>
      <c r="CS20" s="4"/>
      <c r="CT20" s="4"/>
      <c r="CU20" s="4"/>
      <c r="CV20" s="4"/>
      <c r="CW20" s="4"/>
      <c r="CX20" s="4"/>
      <c r="CY20" s="4"/>
      <c r="CZ20" s="4"/>
      <c r="DA20" s="4"/>
      <c r="DB20" s="4"/>
      <c r="DC20" s="4"/>
      <c r="DD20" s="4"/>
      <c r="DE20" s="4"/>
      <c r="DF20" s="4"/>
      <c r="DG20" s="4"/>
      <c r="DH20" s="4"/>
      <c r="DI20" s="4"/>
      <c r="DJ20" s="4"/>
      <c r="DK20" s="4"/>
      <c r="DL20" s="4"/>
      <c r="DM20" s="4"/>
      <c r="DN20" s="4"/>
      <c r="DO20" s="4"/>
      <c r="DP20" s="4"/>
      <c r="DQ20" s="4"/>
      <c r="DR20" s="4"/>
      <c r="DS20" s="4"/>
      <c r="DT20" s="4"/>
      <c r="DU20" s="4"/>
      <c r="DV20" s="4"/>
      <c r="DW20" s="4"/>
      <c r="DX20" s="4"/>
      <c r="DY20" s="4"/>
      <c r="DZ20" s="4"/>
      <c r="EA20" s="4"/>
      <c r="EB20" s="4"/>
      <c r="EC20" s="4"/>
      <c r="ED20" s="4"/>
      <c r="EE20" s="4"/>
      <c r="EF20" s="4"/>
      <c r="EG20" s="4"/>
      <c r="EH20" s="4"/>
      <c r="EI20" s="4"/>
      <c r="EJ20" s="4"/>
      <c r="EK20" s="4"/>
      <c r="EL20" s="4"/>
      <c r="EM20" s="4"/>
      <c r="EN20" s="4"/>
      <c r="EO20" s="4"/>
      <c r="EP20" s="4"/>
      <c r="EQ20" s="4"/>
      <c r="ER20" s="4"/>
      <c r="ES20" s="4"/>
      <c r="ET20" s="4"/>
      <c r="EU20" s="4"/>
      <c r="EV20" s="4"/>
      <c r="EW20" s="4"/>
      <c r="EX20" s="4"/>
      <c r="EY20" s="4"/>
      <c r="EZ20" s="4"/>
      <c r="FA20" s="4"/>
      <c r="FB20" s="4"/>
      <c r="FC20" s="4"/>
      <c r="FD20" s="4"/>
      <c r="FE20" s="4"/>
      <c r="FF20" s="4"/>
      <c r="FG20" s="4"/>
      <c r="FH20" s="4"/>
      <c r="FI20" s="4"/>
      <c r="FJ20" s="4"/>
      <c r="FK20" s="4"/>
      <c r="FL20" s="4"/>
      <c r="FM20" s="4"/>
      <c r="FN20" s="4"/>
      <c r="FO20" s="4"/>
      <c r="FP20" s="4"/>
      <c r="FQ20" s="4"/>
      <c r="FR20" s="4"/>
      <c r="FS20" s="4"/>
      <c r="FT20" s="4"/>
      <c r="FU20" s="4"/>
      <c r="FV20" s="4"/>
      <c r="FW20" s="4"/>
      <c r="FX20" s="4"/>
      <c r="FY20" s="4"/>
    </row>
    <row r="21" spans="2:181" ht="15" customHeight="1" x14ac:dyDescent="0.3">
      <c r="B21" s="162">
        <f>IF('Vacation Tracker'!B24&lt;&gt;"",'Vacation Tracker'!B24,"")</f>
        <v>13</v>
      </c>
      <c r="C21" s="163" t="str">
        <f>IF('Vacation Tracker'!C24&lt;&gt;"",'Vacation Tracker'!C24,"")</f>
        <v>John Doe 13</v>
      </c>
      <c r="D21" s="205">
        <f>IF('Vacation Tracker'!D24&lt;&gt;"",'Vacation Tracker'!D24,"")</f>
        <v>41978</v>
      </c>
      <c r="E21" s="205" t="str">
        <f>IF('Vacation Tracker'!E24&lt;&gt;"",'Vacation Tracker'!E24,"")</f>
        <v/>
      </c>
      <c r="F21" s="163" t="str">
        <f>IF('Vacation Tracker'!F24&lt;&gt;"",'Vacation Tracker'!F24,"")</f>
        <v>Finance</v>
      </c>
      <c r="G21" s="163" t="str">
        <f>IF('Vacation Tracker'!G24&lt;&gt;"",'Vacation Tracker'!G24,"")</f>
        <v>Permanent</v>
      </c>
      <c r="H21" s="164">
        <f t="shared" si="24"/>
        <v>56</v>
      </c>
      <c r="I21" s="164">
        <f t="shared" si="24"/>
        <v>53.5</v>
      </c>
      <c r="J21" s="164">
        <f t="shared" si="24"/>
        <v>2.5</v>
      </c>
      <c r="K21" s="164">
        <f t="shared" si="25"/>
        <v>0</v>
      </c>
      <c r="L21" s="165">
        <f>IF($E$4="Yes",SUMIF('Vacation Tracker'!$M$8:$UR$8,M$5,'Vacation Tracker'!$M24:$UR24),0)</f>
        <v>0</v>
      </c>
      <c r="M21" s="166">
        <f t="shared" si="27"/>
        <v>0</v>
      </c>
      <c r="N21" s="166">
        <f t="array" ref="N21">IF($E$4="Yes",SUM(IF('Vacation Tracker'!$M$8:$UR$8=M$5,IF((RIGHT('Vacation Tracker'!$M24:$UR24)&lt;&gt;"O"),IFERROR(--LEFT('Vacation Tracker'!$M24:$UR24,LEN('Vacation Tracker'!$M24:$UR24)-1),0)))),0)</f>
        <v>0</v>
      </c>
      <c r="O21" s="166">
        <f t="array" ref="O21">IF($E$4="Yes",SUM(IF('Vacation Tracker'!$M$8:$UR$8=M$5,IF((RIGHT('Vacation Tracker'!$M24:$UR24)="O"),IFERROR(--LEFT('Vacation Tracker'!$M24:$UR24,LEN('Vacation Tracker'!$M24:$UR24)-1),0)))),0)</f>
        <v>0</v>
      </c>
      <c r="P21" s="165">
        <f>SUMIF('Vacation Tracker'!$M$8:$UR$8,Q$5,'Vacation Tracker'!$M24:$UR24)</f>
        <v>56</v>
      </c>
      <c r="Q21" s="166">
        <f t="shared" si="12"/>
        <v>53.5</v>
      </c>
      <c r="R21" s="166">
        <f t="array" ref="R21">SUM(IF('Vacation Tracker'!$M$8:$UR$8=Q$5,IF((RIGHT('Vacation Tracker'!$M24:$UR24)&lt;&gt;"O"),IFERROR(--LEFT('Vacation Tracker'!$M24:$UR24,LEN('Vacation Tracker'!$M24:$UR24)-1),0))))</f>
        <v>2.5</v>
      </c>
      <c r="S21" s="166">
        <f t="array" ref="S21">SUM(IF('Vacation Tracker'!$M$8:$UR$8=Q$5,IF((RIGHT('Vacation Tracker'!$M24:$UR24)="O"),IFERROR(--LEFT('Vacation Tracker'!$M24:$UR24,LEN('Vacation Tracker'!$M24:$UR24)-1),0))))</f>
        <v>0</v>
      </c>
      <c r="T21" s="165">
        <f>SUMIF('Vacation Tracker'!$M$8:$UR$8,U$5,'Vacation Tracker'!$M24:$UR24)</f>
        <v>0</v>
      </c>
      <c r="U21" s="166">
        <f t="shared" si="13"/>
        <v>0</v>
      </c>
      <c r="V21" s="166">
        <f t="array" ref="V21">SUM(IF('Vacation Tracker'!$M$8:$UR$8=U$5,IF((RIGHT('Vacation Tracker'!$M24:$UR24)&lt;&gt;"O"),IFERROR(--LEFT('Vacation Tracker'!$M24:$UR24,LEN('Vacation Tracker'!$M24:$UR24)-1),0))))</f>
        <v>0</v>
      </c>
      <c r="W21" s="166">
        <f t="array" ref="W21">SUM(IF('Vacation Tracker'!$M$8:$UR$8=U$5,IF((RIGHT('Vacation Tracker'!$M24:$UR24)="O"),IFERROR(--LEFT('Vacation Tracker'!$M24:$UR24,LEN('Vacation Tracker'!$M24:$UR24)-1),0))))</f>
        <v>0</v>
      </c>
      <c r="X21" s="165">
        <f>SUMIF('Vacation Tracker'!$M$8:$UR$8,Y$5,'Vacation Tracker'!$M24:$UR24)</f>
        <v>0</v>
      </c>
      <c r="Y21" s="166">
        <f t="shared" si="14"/>
        <v>0</v>
      </c>
      <c r="Z21" s="166">
        <f t="array" ref="Z21">SUM(IF('Vacation Tracker'!$M$8:$UR$8=Y$5,IF((RIGHT('Vacation Tracker'!$M24:$UR24)&lt;&gt;"O"),IFERROR(--LEFT('Vacation Tracker'!$M24:$UR24,LEN('Vacation Tracker'!$M24:$UR24)-1),0))))</f>
        <v>0</v>
      </c>
      <c r="AA21" s="166">
        <f t="array" ref="AA21">SUM(IF('Vacation Tracker'!$M$8:$UR$8=Y$5,IF((RIGHT('Vacation Tracker'!$M24:$UR24)="O"),IFERROR(--LEFT('Vacation Tracker'!$M24:$UR24,LEN('Vacation Tracker'!$M24:$UR24)-1),0))))</f>
        <v>0</v>
      </c>
      <c r="AB21" s="165">
        <f>SUMIF('Vacation Tracker'!$M$8:$UR$8,AC$5,'Vacation Tracker'!$M24:$UR24)</f>
        <v>0</v>
      </c>
      <c r="AC21" s="166">
        <f t="shared" si="15"/>
        <v>0</v>
      </c>
      <c r="AD21" s="166">
        <f t="array" ref="AD21">SUM(IF('Vacation Tracker'!$M$8:$UR$8=AC$5,IF((RIGHT('Vacation Tracker'!$M24:$UR24)&lt;&gt;"O"),IFERROR(--LEFT('Vacation Tracker'!$M24:$UR24,LEN('Vacation Tracker'!$M24:$UR24)-1),0))))</f>
        <v>0</v>
      </c>
      <c r="AE21" s="166">
        <f t="array" ref="AE21">SUM(IF('Vacation Tracker'!$M$8:$UR$8=AC$5,IF((RIGHT('Vacation Tracker'!$M24:$UR24)="O"),IFERROR(--LEFT('Vacation Tracker'!$M24:$UR24,LEN('Vacation Tracker'!$M24:$UR24)-1),0))))</f>
        <v>0</v>
      </c>
      <c r="AF21" s="165">
        <f>SUMIF('Vacation Tracker'!$M$8:$UR$8,AG$5,'Vacation Tracker'!$M24:$UR24)</f>
        <v>0</v>
      </c>
      <c r="AG21" s="166">
        <f t="shared" si="16"/>
        <v>0</v>
      </c>
      <c r="AH21" s="166">
        <f t="array" ref="AH21">SUM(IF('Vacation Tracker'!$M$8:$UR$8=AG$5,IF((RIGHT('Vacation Tracker'!$M24:$UR24)&lt;&gt;"O"),IFERROR(--LEFT('Vacation Tracker'!$M24:$UR24,LEN('Vacation Tracker'!$M24:$UR24)-1),0))))</f>
        <v>0</v>
      </c>
      <c r="AI21" s="166">
        <f t="array" ref="AI21">SUM(IF('Vacation Tracker'!$M$8:$UR$8=AG$5,IF((RIGHT('Vacation Tracker'!$M24:$UR24)="O"),IFERROR(--LEFT('Vacation Tracker'!$M24:$UR24,LEN('Vacation Tracker'!$M24:$UR24)-1),0))))</f>
        <v>0</v>
      </c>
      <c r="AJ21" s="165">
        <f>SUMIF('Vacation Tracker'!$GQ$8:$ACN$8,AK$5,'Vacation Tracker'!$GQ24:$ACN24)</f>
        <v>0</v>
      </c>
      <c r="AK21" s="166">
        <f t="shared" si="17"/>
        <v>0</v>
      </c>
      <c r="AL21" s="166">
        <f t="array" ref="AL21">SUM(IF('Vacation Tracker'!$M$8:$UR$8=AK$5,IF((RIGHT('Vacation Tracker'!$M24:$UR24)&lt;&gt;"O"),IFERROR(--LEFT('Vacation Tracker'!$M24:$UR24,LEN('Vacation Tracker'!$M24:$UR24)-1),0))))</f>
        <v>0</v>
      </c>
      <c r="AM21" s="166">
        <f t="array" ref="AM21">SUM(IF('Vacation Tracker'!$M$8:$UR$8=AK$5,IF((RIGHT('Vacation Tracker'!$M24:$UR24)="O"),IFERROR(--LEFT('Vacation Tracker'!$M24:$UR24,LEN('Vacation Tracker'!$M24:$UR24)-1),0))))</f>
        <v>0</v>
      </c>
      <c r="AN21" s="165">
        <f>SUMIF('Vacation Tracker'!$GQ$8:$ACN$8,AO$5,'Vacation Tracker'!$GQ24:$ACN24)</f>
        <v>0</v>
      </c>
      <c r="AO21" s="166">
        <f t="shared" si="18"/>
        <v>0</v>
      </c>
      <c r="AP21" s="166">
        <f t="array" ref="AP21">SUM(IF('Vacation Tracker'!$M$8:$UR$8=AO$5,IF((RIGHT('Vacation Tracker'!$M24:$UR24)&lt;&gt;"O"),IFERROR(--LEFT('Vacation Tracker'!$M24:$UR24,LEN('Vacation Tracker'!$M24:$UR24)-1),0))))</f>
        <v>0</v>
      </c>
      <c r="AQ21" s="166">
        <f t="array" ref="AQ21">SUM(IF('Vacation Tracker'!$M$8:$UR$8=AO$5,IF((RIGHT('Vacation Tracker'!$M24:$UR24)="O"),IFERROR(--LEFT('Vacation Tracker'!$M24:$UR24,LEN('Vacation Tracker'!$M24:$UR24)-1),0))))</f>
        <v>0</v>
      </c>
      <c r="AR21" s="165">
        <f>SUMIF('Vacation Tracker'!$GQ$8:$ACN$8,AS$5,'Vacation Tracker'!$GQ24:$ACN24)</f>
        <v>0</v>
      </c>
      <c r="AS21" s="166">
        <f t="shared" si="19"/>
        <v>0</v>
      </c>
      <c r="AT21" s="166">
        <f t="array" ref="AT21">SUM(IF('Vacation Tracker'!$M$8:$UR$8=AS$5,IF((RIGHT('Vacation Tracker'!$M24:$UR24)&lt;&gt;"O"),IFERROR(--LEFT('Vacation Tracker'!$M24:$UR24,LEN('Vacation Tracker'!$M24:$UR24)-1),0))))</f>
        <v>0</v>
      </c>
      <c r="AU21" s="166">
        <f t="array" ref="AU21">SUM(IF('Vacation Tracker'!$M$8:$UR$8=AS$5,IF((RIGHT('Vacation Tracker'!$M24:$UR24)="O"),IFERROR(--LEFT('Vacation Tracker'!$M24:$UR24,LEN('Vacation Tracker'!$M24:$UR24)-1),0))))</f>
        <v>0</v>
      </c>
      <c r="AV21" s="165">
        <f>SUMIF('Vacation Tracker'!$GQ$8:$ACN$8,AW$5,'Vacation Tracker'!$GQ24:$ACN24)</f>
        <v>0</v>
      </c>
      <c r="AW21" s="166">
        <f t="shared" si="20"/>
        <v>0</v>
      </c>
      <c r="AX21" s="166">
        <f t="array" ref="AX21">SUM(IF('Vacation Tracker'!$M$8:$UR$8=AW$5,IF((RIGHT('Vacation Tracker'!$M24:$UR24)&lt;&gt;"O"),IFERROR(--LEFT('Vacation Tracker'!$M24:$UR24,LEN('Vacation Tracker'!$M24:$UR24)-1),0))))</f>
        <v>0</v>
      </c>
      <c r="AY21" s="166">
        <f t="array" ref="AY21">SUM(IF('Vacation Tracker'!$M$8:$UR$8=AW$5,IF((RIGHT('Vacation Tracker'!$M24:$UR24)="O"),IFERROR(--LEFT('Vacation Tracker'!$M24:$UR24,LEN('Vacation Tracker'!$M24:$UR24)-1),0))))</f>
        <v>0</v>
      </c>
      <c r="AZ21" s="165">
        <f>SUMIF('Vacation Tracker'!$GQ$8:$ACN$8,BA$5,'Vacation Tracker'!$GQ24:$ACN24)</f>
        <v>0</v>
      </c>
      <c r="BA21" s="166">
        <f t="shared" si="21"/>
        <v>0</v>
      </c>
      <c r="BB21" s="166">
        <f t="array" ref="BB21">SUM(IF('Vacation Tracker'!$M$8:$UR$8=BA$5,IF((RIGHT('Vacation Tracker'!$M24:$UR24)&lt;&gt;"O"),IFERROR(--LEFT('Vacation Tracker'!$M24:$UR24,LEN('Vacation Tracker'!$M24:$UR24)-1),0))))</f>
        <v>0</v>
      </c>
      <c r="BC21" s="166">
        <f t="array" ref="BC21">SUM(IF('Vacation Tracker'!$M$8:$UR$8=BA$5,IF((RIGHT('Vacation Tracker'!$M24:$UR24)="O"),IFERROR(--LEFT('Vacation Tracker'!$M24:$UR24,LEN('Vacation Tracker'!$M24:$UR24)-1),0))))</f>
        <v>0</v>
      </c>
      <c r="BD21" s="165">
        <f>SUMIF('Vacation Tracker'!$GQ$8:$ACN$8,BE$5,'Vacation Tracker'!$GQ24:$ACN24)</f>
        <v>0</v>
      </c>
      <c r="BE21" s="166">
        <f t="shared" si="22"/>
        <v>0</v>
      </c>
      <c r="BF21" s="166">
        <f t="array" ref="BF21">SUM(IF('Vacation Tracker'!$M$8:$UR$8=BE$5,IF((RIGHT('Vacation Tracker'!$M24:$UR24)&lt;&gt;"O"),IFERROR(--LEFT('Vacation Tracker'!$M24:$UR24,LEN('Vacation Tracker'!$M24:$UR24)-1),0))))</f>
        <v>0</v>
      </c>
      <c r="BG21" s="166">
        <f t="array" ref="BG21">SUM(IF('Vacation Tracker'!$M$8:$UR$8=BE$5,IF((RIGHT('Vacation Tracker'!$M24:$UR24)="O"),IFERROR(--LEFT('Vacation Tracker'!$M24:$UR24,LEN('Vacation Tracker'!$M24:$UR24)-1),0))))</f>
        <v>0</v>
      </c>
      <c r="BH21" s="165">
        <f>SUMIF('Vacation Tracker'!$GQ$8:$ACN$8,BI$5,'Vacation Tracker'!$GQ24:$ACN24)</f>
        <v>0</v>
      </c>
      <c r="BI21" s="166">
        <f t="shared" si="23"/>
        <v>0</v>
      </c>
      <c r="BJ21" s="166">
        <f t="array" ref="BJ21">SUM(IF('Vacation Tracker'!$M$8:$UR$8=BI$5,IF((RIGHT('Vacation Tracker'!$M24:$UR24)&lt;&gt;"O"),IFERROR(--LEFT('Vacation Tracker'!$M24:$UR24,LEN('Vacation Tracker'!$M24:$UR24)-1),0))))</f>
        <v>0</v>
      </c>
      <c r="BK21" s="166">
        <f t="array" ref="BK21">SUM(IF('Vacation Tracker'!$M$8:$UR$8=BI$5,IF((RIGHT('Vacation Tracker'!$M24:$UR24)="O"),IFERROR(--LEFT('Vacation Tracker'!$M24:$UR24,LEN('Vacation Tracker'!$M24:$UR24)-1),0))))</f>
        <v>0</v>
      </c>
      <c r="BL21" s="165">
        <f>IF($E$4="Yes",SUMIF('Vacation Tracker'!$GQ$8:$ACN$8,BM$5,'Vacation Tracker'!$GQ24:$ACN24),0)</f>
        <v>0</v>
      </c>
      <c r="BM21" s="166">
        <f t="shared" si="26"/>
        <v>0</v>
      </c>
      <c r="BN21" s="166">
        <f t="array" ref="BN21">IF($E$4="Yes",SUM(IF('Vacation Tracker'!$M$8:$UR$8=BM$5,IF((RIGHT('Vacation Tracker'!$M24:$UR24)&lt;&gt;"O"),IFERROR(--LEFT('Vacation Tracker'!$M24:$UR24,LEN('Vacation Tracker'!$M24:$UR24)-1),0)))),0)</f>
        <v>0</v>
      </c>
      <c r="BO21" s="165">
        <f t="array" ref="BO21">IF($E$4="Yes",SUM(IF('Vacation Tracker'!$M$8:$UR$8=BM$5,IF((RIGHT('Vacation Tracker'!$M24:$UR24)="O"),IFERROR(--LEFT('Vacation Tracker'!$M24:$UR24,LEN('Vacation Tracker'!$M24:$UR24)-1),0)))),0)</f>
        <v>0</v>
      </c>
      <c r="BP21" s="4"/>
      <c r="BQ21" s="4"/>
      <c r="BR21" s="4"/>
      <c r="BS21" s="4"/>
      <c r="BT21" s="4"/>
      <c r="BU21" s="4"/>
      <c r="BV21" s="4"/>
      <c r="BW21" s="4"/>
      <c r="BX21" s="4"/>
      <c r="BY21" s="4"/>
      <c r="BZ21" s="4"/>
      <c r="CA21" s="4"/>
      <c r="CB21" s="4"/>
      <c r="CC21" s="4"/>
      <c r="CD21" s="4"/>
      <c r="CE21" s="4"/>
      <c r="CF21" s="4"/>
      <c r="CG21" s="4"/>
      <c r="CH21" s="4"/>
      <c r="CI21" s="4"/>
      <c r="CJ21" s="4"/>
      <c r="CK21" s="4"/>
      <c r="CL21" s="4"/>
      <c r="CM21" s="4"/>
      <c r="CN21" s="4"/>
      <c r="CO21" s="4"/>
      <c r="CP21" s="4"/>
      <c r="CQ21" s="4"/>
      <c r="CR21" s="4"/>
      <c r="CS21" s="4"/>
      <c r="CT21" s="4"/>
      <c r="CU21" s="4"/>
      <c r="CV21" s="4"/>
      <c r="CW21" s="4"/>
      <c r="CX21" s="4"/>
      <c r="CY21" s="4"/>
      <c r="CZ21" s="4"/>
      <c r="DA21" s="4"/>
      <c r="DB21" s="4"/>
      <c r="DC21" s="4"/>
      <c r="DD21" s="4"/>
      <c r="DE21" s="4"/>
      <c r="DF21" s="4"/>
      <c r="DG21" s="4"/>
      <c r="DH21" s="4"/>
      <c r="DI21" s="4"/>
      <c r="DJ21" s="4"/>
      <c r="DK21" s="4"/>
      <c r="DL21" s="4"/>
      <c r="DM21" s="4"/>
      <c r="DN21" s="4"/>
      <c r="DO21" s="4"/>
      <c r="DP21" s="4"/>
      <c r="DQ21" s="4"/>
      <c r="DR21" s="4"/>
      <c r="DS21" s="4"/>
      <c r="DT21" s="4"/>
      <c r="DU21" s="4"/>
      <c r="DV21" s="4"/>
      <c r="DW21" s="4"/>
      <c r="DX21" s="4"/>
      <c r="DY21" s="4"/>
      <c r="DZ21" s="4"/>
      <c r="EA21" s="4"/>
      <c r="EB21" s="4"/>
      <c r="EC21" s="4"/>
      <c r="ED21" s="4"/>
      <c r="EE21" s="4"/>
      <c r="EF21" s="4"/>
      <c r="EG21" s="4"/>
      <c r="EH21" s="4"/>
      <c r="EI21" s="4"/>
      <c r="EJ21" s="4"/>
      <c r="EK21" s="4"/>
      <c r="EL21" s="4"/>
      <c r="EM21" s="4"/>
      <c r="EN21" s="4"/>
      <c r="EO21" s="4"/>
      <c r="EP21" s="4"/>
      <c r="EQ21" s="4"/>
      <c r="ER21" s="4"/>
      <c r="ES21" s="4"/>
      <c r="ET21" s="4"/>
      <c r="EU21" s="4"/>
      <c r="EV21" s="4"/>
      <c r="EW21" s="4"/>
      <c r="EX21" s="4"/>
      <c r="EY21" s="4"/>
      <c r="EZ21" s="4"/>
      <c r="FA21" s="4"/>
      <c r="FB21" s="4"/>
      <c r="FC21" s="4"/>
      <c r="FD21" s="4"/>
      <c r="FE21" s="4"/>
      <c r="FF21" s="4"/>
      <c r="FG21" s="4"/>
      <c r="FH21" s="4"/>
      <c r="FI21" s="4"/>
      <c r="FJ21" s="4"/>
      <c r="FK21" s="4"/>
      <c r="FL21" s="4"/>
      <c r="FM21" s="4"/>
      <c r="FN21" s="4"/>
      <c r="FO21" s="4"/>
      <c r="FP21" s="4"/>
      <c r="FQ21" s="4"/>
      <c r="FR21" s="4"/>
      <c r="FS21" s="4"/>
      <c r="FT21" s="4"/>
      <c r="FU21" s="4"/>
      <c r="FV21" s="4"/>
      <c r="FW21" s="4"/>
      <c r="FX21" s="4"/>
      <c r="FY21" s="4"/>
    </row>
    <row r="22" spans="2:181" ht="15" customHeight="1" x14ac:dyDescent="0.3">
      <c r="B22" s="162">
        <f>IF('Vacation Tracker'!B25&lt;&gt;"",'Vacation Tracker'!B25,"")</f>
        <v>14</v>
      </c>
      <c r="C22" s="163" t="str">
        <f>IF('Vacation Tracker'!C25&lt;&gt;"",'Vacation Tracker'!C25,"")</f>
        <v>John Doe 14</v>
      </c>
      <c r="D22" s="205">
        <f>IF('Vacation Tracker'!D25&lt;&gt;"",'Vacation Tracker'!D25,"")</f>
        <v>42006</v>
      </c>
      <c r="E22" s="205" t="str">
        <f>IF('Vacation Tracker'!E25&lt;&gt;"",'Vacation Tracker'!E25,"")</f>
        <v/>
      </c>
      <c r="F22" s="163" t="str">
        <f>IF('Vacation Tracker'!F25&lt;&gt;"",'Vacation Tracker'!F25,"")</f>
        <v>Finance</v>
      </c>
      <c r="G22" s="163" t="str">
        <f>IF('Vacation Tracker'!G25&lt;&gt;"",'Vacation Tracker'!G25,"")</f>
        <v>Permanent</v>
      </c>
      <c r="H22" s="164">
        <f t="shared" si="24"/>
        <v>56</v>
      </c>
      <c r="I22" s="164">
        <f t="shared" si="24"/>
        <v>56</v>
      </c>
      <c r="J22" s="164">
        <f t="shared" si="24"/>
        <v>0</v>
      </c>
      <c r="K22" s="164">
        <f t="shared" si="25"/>
        <v>0</v>
      </c>
      <c r="L22" s="165">
        <f>IF($E$4="Yes",SUMIF('Vacation Tracker'!$M$8:$UR$8,M$5,'Vacation Tracker'!$M25:$UR25),0)</f>
        <v>0</v>
      </c>
      <c r="M22" s="166">
        <f t="shared" si="27"/>
        <v>0</v>
      </c>
      <c r="N22" s="166">
        <f t="array" ref="N22">IF($E$4="Yes",SUM(IF('Vacation Tracker'!$M$8:$UR$8=M$5,IF((RIGHT('Vacation Tracker'!$M25:$UR25)&lt;&gt;"O"),IFERROR(--LEFT('Vacation Tracker'!$M25:$UR25,LEN('Vacation Tracker'!$M25:$UR25)-1),0)))),0)</f>
        <v>0</v>
      </c>
      <c r="O22" s="166">
        <f t="array" ref="O22">IF($E$4="Yes",SUM(IF('Vacation Tracker'!$M$8:$UR$8=M$5,IF((RIGHT('Vacation Tracker'!$M25:$UR25)="O"),IFERROR(--LEFT('Vacation Tracker'!$M25:$UR25,LEN('Vacation Tracker'!$M25:$UR25)-1),0)))),0)</f>
        <v>0</v>
      </c>
      <c r="P22" s="165">
        <f>SUMIF('Vacation Tracker'!$M$8:$UR$8,Q$5,'Vacation Tracker'!$M25:$UR25)</f>
        <v>56</v>
      </c>
      <c r="Q22" s="166">
        <f t="shared" si="12"/>
        <v>56</v>
      </c>
      <c r="R22" s="166">
        <f t="array" ref="R22">SUM(IF('Vacation Tracker'!$M$8:$UR$8=Q$5,IF((RIGHT('Vacation Tracker'!$M25:$UR25)&lt;&gt;"O"),IFERROR(--LEFT('Vacation Tracker'!$M25:$UR25,LEN('Vacation Tracker'!$M25:$UR25)-1),0))))</f>
        <v>0</v>
      </c>
      <c r="S22" s="166">
        <f t="array" ref="S22">SUM(IF('Vacation Tracker'!$M$8:$UR$8=Q$5,IF((RIGHT('Vacation Tracker'!$M25:$UR25)="O"),IFERROR(--LEFT('Vacation Tracker'!$M25:$UR25,LEN('Vacation Tracker'!$M25:$UR25)-1),0))))</f>
        <v>0</v>
      </c>
      <c r="T22" s="165">
        <f>SUMIF('Vacation Tracker'!$M$8:$UR$8,U$5,'Vacation Tracker'!$M25:$UR25)</f>
        <v>0</v>
      </c>
      <c r="U22" s="166">
        <f t="shared" si="13"/>
        <v>0</v>
      </c>
      <c r="V22" s="166">
        <f t="array" ref="V22">SUM(IF('Vacation Tracker'!$M$8:$UR$8=U$5,IF((RIGHT('Vacation Tracker'!$M25:$UR25)&lt;&gt;"O"),IFERROR(--LEFT('Vacation Tracker'!$M25:$UR25,LEN('Vacation Tracker'!$M25:$UR25)-1),0))))</f>
        <v>0</v>
      </c>
      <c r="W22" s="166">
        <f t="array" ref="W22">SUM(IF('Vacation Tracker'!$M$8:$UR$8=U$5,IF((RIGHT('Vacation Tracker'!$M25:$UR25)="O"),IFERROR(--LEFT('Vacation Tracker'!$M25:$UR25,LEN('Vacation Tracker'!$M25:$UR25)-1),0))))</f>
        <v>0</v>
      </c>
      <c r="X22" s="165">
        <f>SUMIF('Vacation Tracker'!$M$8:$UR$8,Y$5,'Vacation Tracker'!$M25:$UR25)</f>
        <v>0</v>
      </c>
      <c r="Y22" s="166">
        <f t="shared" si="14"/>
        <v>0</v>
      </c>
      <c r="Z22" s="166">
        <f t="array" ref="Z22">SUM(IF('Vacation Tracker'!$M$8:$UR$8=Y$5,IF((RIGHT('Vacation Tracker'!$M25:$UR25)&lt;&gt;"O"),IFERROR(--LEFT('Vacation Tracker'!$M25:$UR25,LEN('Vacation Tracker'!$M25:$UR25)-1),0))))</f>
        <v>0</v>
      </c>
      <c r="AA22" s="166">
        <f t="array" ref="AA22">SUM(IF('Vacation Tracker'!$M$8:$UR$8=Y$5,IF((RIGHT('Vacation Tracker'!$M25:$UR25)="O"),IFERROR(--LEFT('Vacation Tracker'!$M25:$UR25,LEN('Vacation Tracker'!$M25:$UR25)-1),0))))</f>
        <v>0</v>
      </c>
      <c r="AB22" s="165">
        <f>SUMIF('Vacation Tracker'!$M$8:$UR$8,AC$5,'Vacation Tracker'!$M25:$UR25)</f>
        <v>0</v>
      </c>
      <c r="AC22" s="166">
        <f t="shared" si="15"/>
        <v>0</v>
      </c>
      <c r="AD22" s="166">
        <f t="array" ref="AD22">SUM(IF('Vacation Tracker'!$M$8:$UR$8=AC$5,IF((RIGHT('Vacation Tracker'!$M25:$UR25)&lt;&gt;"O"),IFERROR(--LEFT('Vacation Tracker'!$M25:$UR25,LEN('Vacation Tracker'!$M25:$UR25)-1),0))))</f>
        <v>0</v>
      </c>
      <c r="AE22" s="166">
        <f t="array" ref="AE22">SUM(IF('Vacation Tracker'!$M$8:$UR$8=AC$5,IF((RIGHT('Vacation Tracker'!$M25:$UR25)="O"),IFERROR(--LEFT('Vacation Tracker'!$M25:$UR25,LEN('Vacation Tracker'!$M25:$UR25)-1),0))))</f>
        <v>0</v>
      </c>
      <c r="AF22" s="165">
        <f>SUMIF('Vacation Tracker'!$M$8:$UR$8,AG$5,'Vacation Tracker'!$M25:$UR25)</f>
        <v>0</v>
      </c>
      <c r="AG22" s="166">
        <f t="shared" si="16"/>
        <v>0</v>
      </c>
      <c r="AH22" s="166">
        <f t="array" ref="AH22">SUM(IF('Vacation Tracker'!$M$8:$UR$8=AG$5,IF((RIGHT('Vacation Tracker'!$M25:$UR25)&lt;&gt;"O"),IFERROR(--LEFT('Vacation Tracker'!$M25:$UR25,LEN('Vacation Tracker'!$M25:$UR25)-1),0))))</f>
        <v>0</v>
      </c>
      <c r="AI22" s="166">
        <f t="array" ref="AI22">SUM(IF('Vacation Tracker'!$M$8:$UR$8=AG$5,IF((RIGHT('Vacation Tracker'!$M25:$UR25)="O"),IFERROR(--LEFT('Vacation Tracker'!$M25:$UR25,LEN('Vacation Tracker'!$M25:$UR25)-1),0))))</f>
        <v>0</v>
      </c>
      <c r="AJ22" s="165">
        <f>SUMIF('Vacation Tracker'!$GQ$8:$ACN$8,AK$5,'Vacation Tracker'!$GQ25:$ACN25)</f>
        <v>0</v>
      </c>
      <c r="AK22" s="166">
        <f t="shared" si="17"/>
        <v>0</v>
      </c>
      <c r="AL22" s="166">
        <f t="array" ref="AL22">SUM(IF('Vacation Tracker'!$M$8:$UR$8=AK$5,IF((RIGHT('Vacation Tracker'!$M25:$UR25)&lt;&gt;"O"),IFERROR(--LEFT('Vacation Tracker'!$M25:$UR25,LEN('Vacation Tracker'!$M25:$UR25)-1),0))))</f>
        <v>0</v>
      </c>
      <c r="AM22" s="166">
        <f t="array" ref="AM22">SUM(IF('Vacation Tracker'!$M$8:$UR$8=AK$5,IF((RIGHT('Vacation Tracker'!$M25:$UR25)="O"),IFERROR(--LEFT('Vacation Tracker'!$M25:$UR25,LEN('Vacation Tracker'!$M25:$UR25)-1),0))))</f>
        <v>0</v>
      </c>
      <c r="AN22" s="165">
        <f>SUMIF('Vacation Tracker'!$GQ$8:$ACN$8,AO$5,'Vacation Tracker'!$GQ25:$ACN25)</f>
        <v>0</v>
      </c>
      <c r="AO22" s="166">
        <f t="shared" si="18"/>
        <v>0</v>
      </c>
      <c r="AP22" s="166">
        <f t="array" ref="AP22">SUM(IF('Vacation Tracker'!$M$8:$UR$8=AO$5,IF((RIGHT('Vacation Tracker'!$M25:$UR25)&lt;&gt;"O"),IFERROR(--LEFT('Vacation Tracker'!$M25:$UR25,LEN('Vacation Tracker'!$M25:$UR25)-1),0))))</f>
        <v>0</v>
      </c>
      <c r="AQ22" s="166">
        <f t="array" ref="AQ22">SUM(IF('Vacation Tracker'!$M$8:$UR$8=AO$5,IF((RIGHT('Vacation Tracker'!$M25:$UR25)="O"),IFERROR(--LEFT('Vacation Tracker'!$M25:$UR25,LEN('Vacation Tracker'!$M25:$UR25)-1),0))))</f>
        <v>0</v>
      </c>
      <c r="AR22" s="165">
        <f>SUMIF('Vacation Tracker'!$GQ$8:$ACN$8,AS$5,'Vacation Tracker'!$GQ25:$ACN25)</f>
        <v>0</v>
      </c>
      <c r="AS22" s="166">
        <f t="shared" si="19"/>
        <v>0</v>
      </c>
      <c r="AT22" s="166">
        <f t="array" ref="AT22">SUM(IF('Vacation Tracker'!$M$8:$UR$8=AS$5,IF((RIGHT('Vacation Tracker'!$M25:$UR25)&lt;&gt;"O"),IFERROR(--LEFT('Vacation Tracker'!$M25:$UR25,LEN('Vacation Tracker'!$M25:$UR25)-1),0))))</f>
        <v>0</v>
      </c>
      <c r="AU22" s="166">
        <f t="array" ref="AU22">SUM(IF('Vacation Tracker'!$M$8:$UR$8=AS$5,IF((RIGHT('Vacation Tracker'!$M25:$UR25)="O"),IFERROR(--LEFT('Vacation Tracker'!$M25:$UR25,LEN('Vacation Tracker'!$M25:$UR25)-1),0))))</f>
        <v>0</v>
      </c>
      <c r="AV22" s="165">
        <f>SUMIF('Vacation Tracker'!$GQ$8:$ACN$8,AW$5,'Vacation Tracker'!$GQ25:$ACN25)</f>
        <v>0</v>
      </c>
      <c r="AW22" s="166">
        <f t="shared" si="20"/>
        <v>0</v>
      </c>
      <c r="AX22" s="166">
        <f t="array" ref="AX22">SUM(IF('Vacation Tracker'!$M$8:$UR$8=AW$5,IF((RIGHT('Vacation Tracker'!$M25:$UR25)&lt;&gt;"O"),IFERROR(--LEFT('Vacation Tracker'!$M25:$UR25,LEN('Vacation Tracker'!$M25:$UR25)-1),0))))</f>
        <v>0</v>
      </c>
      <c r="AY22" s="166">
        <f t="array" ref="AY22">SUM(IF('Vacation Tracker'!$M$8:$UR$8=AW$5,IF((RIGHT('Vacation Tracker'!$M25:$UR25)="O"),IFERROR(--LEFT('Vacation Tracker'!$M25:$UR25,LEN('Vacation Tracker'!$M25:$UR25)-1),0))))</f>
        <v>0</v>
      </c>
      <c r="AZ22" s="165">
        <f>SUMIF('Vacation Tracker'!$GQ$8:$ACN$8,BA$5,'Vacation Tracker'!$GQ25:$ACN25)</f>
        <v>0</v>
      </c>
      <c r="BA22" s="166">
        <f t="shared" si="21"/>
        <v>0</v>
      </c>
      <c r="BB22" s="166">
        <f t="array" ref="BB22">SUM(IF('Vacation Tracker'!$M$8:$UR$8=BA$5,IF((RIGHT('Vacation Tracker'!$M25:$UR25)&lt;&gt;"O"),IFERROR(--LEFT('Vacation Tracker'!$M25:$UR25,LEN('Vacation Tracker'!$M25:$UR25)-1),0))))</f>
        <v>0</v>
      </c>
      <c r="BC22" s="166">
        <f t="array" ref="BC22">SUM(IF('Vacation Tracker'!$M$8:$UR$8=BA$5,IF((RIGHT('Vacation Tracker'!$M25:$UR25)="O"),IFERROR(--LEFT('Vacation Tracker'!$M25:$UR25,LEN('Vacation Tracker'!$M25:$UR25)-1),0))))</f>
        <v>0</v>
      </c>
      <c r="BD22" s="165">
        <f>SUMIF('Vacation Tracker'!$GQ$8:$ACN$8,BE$5,'Vacation Tracker'!$GQ25:$ACN25)</f>
        <v>0</v>
      </c>
      <c r="BE22" s="166">
        <f t="shared" si="22"/>
        <v>0</v>
      </c>
      <c r="BF22" s="166">
        <f t="array" ref="BF22">SUM(IF('Vacation Tracker'!$M$8:$UR$8=BE$5,IF((RIGHT('Vacation Tracker'!$M25:$UR25)&lt;&gt;"O"),IFERROR(--LEFT('Vacation Tracker'!$M25:$UR25,LEN('Vacation Tracker'!$M25:$UR25)-1),0))))</f>
        <v>0</v>
      </c>
      <c r="BG22" s="166">
        <f t="array" ref="BG22">SUM(IF('Vacation Tracker'!$M$8:$UR$8=BE$5,IF((RIGHT('Vacation Tracker'!$M25:$UR25)="O"),IFERROR(--LEFT('Vacation Tracker'!$M25:$UR25,LEN('Vacation Tracker'!$M25:$UR25)-1),0))))</f>
        <v>0</v>
      </c>
      <c r="BH22" s="165">
        <f>SUMIF('Vacation Tracker'!$GQ$8:$ACN$8,BI$5,'Vacation Tracker'!$GQ25:$ACN25)</f>
        <v>0</v>
      </c>
      <c r="BI22" s="166">
        <f t="shared" si="23"/>
        <v>0</v>
      </c>
      <c r="BJ22" s="166">
        <f t="array" ref="BJ22">SUM(IF('Vacation Tracker'!$M$8:$UR$8=BI$5,IF((RIGHT('Vacation Tracker'!$M25:$UR25)&lt;&gt;"O"),IFERROR(--LEFT('Vacation Tracker'!$M25:$UR25,LEN('Vacation Tracker'!$M25:$UR25)-1),0))))</f>
        <v>0</v>
      </c>
      <c r="BK22" s="166">
        <f t="array" ref="BK22">SUM(IF('Vacation Tracker'!$M$8:$UR$8=BI$5,IF((RIGHT('Vacation Tracker'!$M25:$UR25)="O"),IFERROR(--LEFT('Vacation Tracker'!$M25:$UR25,LEN('Vacation Tracker'!$M25:$UR25)-1),0))))</f>
        <v>0</v>
      </c>
      <c r="BL22" s="165">
        <f>IF($E$4="Yes",SUMIF('Vacation Tracker'!$GQ$8:$ACN$8,BM$5,'Vacation Tracker'!$GQ25:$ACN25),0)</f>
        <v>0</v>
      </c>
      <c r="BM22" s="166">
        <f t="shared" si="26"/>
        <v>0</v>
      </c>
      <c r="BN22" s="166">
        <f t="array" ref="BN22">IF($E$4="Yes",SUM(IF('Vacation Tracker'!$M$8:$UR$8=BM$5,IF((RIGHT('Vacation Tracker'!$M25:$UR25)&lt;&gt;"O"),IFERROR(--LEFT('Vacation Tracker'!$M25:$UR25,LEN('Vacation Tracker'!$M25:$UR25)-1),0)))),0)</f>
        <v>0</v>
      </c>
      <c r="BO22" s="165">
        <f t="array" ref="BO22">IF($E$4="Yes",SUM(IF('Vacation Tracker'!$M$8:$UR$8=BM$5,IF((RIGHT('Vacation Tracker'!$M25:$UR25)="O"),IFERROR(--LEFT('Vacation Tracker'!$M25:$UR25,LEN('Vacation Tracker'!$M25:$UR25)-1),0)))),0)</f>
        <v>0</v>
      </c>
      <c r="BP22" s="4"/>
      <c r="BQ22" s="4"/>
      <c r="BR22" s="4"/>
      <c r="BS22" s="4"/>
      <c r="BT22" s="4"/>
      <c r="BU22" s="4"/>
      <c r="BV22" s="4"/>
      <c r="BW22" s="4"/>
      <c r="BX22" s="4"/>
      <c r="BY22" s="4"/>
      <c r="BZ22" s="4"/>
      <c r="CA22" s="4"/>
      <c r="CB22" s="4"/>
      <c r="CC22" s="4"/>
      <c r="CD22" s="4"/>
      <c r="CE22" s="4"/>
      <c r="CF22" s="4"/>
      <c r="CG22" s="4"/>
      <c r="CH22" s="4"/>
      <c r="CI22" s="4"/>
      <c r="CJ22" s="4"/>
      <c r="CK22" s="4"/>
      <c r="CL22" s="4"/>
      <c r="CM22" s="4"/>
      <c r="CN22" s="4"/>
      <c r="CO22" s="4"/>
      <c r="CP22" s="4"/>
      <c r="CQ22" s="4"/>
      <c r="CR22" s="4"/>
      <c r="CS22" s="4"/>
      <c r="CT22" s="4"/>
      <c r="CU22" s="4"/>
      <c r="CV22" s="4"/>
      <c r="CW22" s="4"/>
      <c r="CX22" s="4"/>
      <c r="CY22" s="4"/>
      <c r="CZ22" s="4"/>
      <c r="DA22" s="4"/>
      <c r="DB22" s="4"/>
      <c r="DC22" s="4"/>
      <c r="DD22" s="4"/>
      <c r="DE22" s="4"/>
      <c r="DF22" s="4"/>
      <c r="DG22" s="4"/>
      <c r="DH22" s="4"/>
      <c r="DI22" s="4"/>
      <c r="DJ22" s="4"/>
      <c r="DK22" s="4"/>
      <c r="DL22" s="4"/>
      <c r="DM22" s="4"/>
      <c r="DN22" s="4"/>
      <c r="DO22" s="4"/>
      <c r="DP22" s="4"/>
      <c r="DQ22" s="4"/>
      <c r="DR22" s="4"/>
      <c r="DS22" s="4"/>
      <c r="DT22" s="4"/>
      <c r="DU22" s="4"/>
      <c r="DV22" s="4"/>
      <c r="DW22" s="4"/>
      <c r="DX22" s="4"/>
      <c r="DY22" s="4"/>
      <c r="DZ22" s="4"/>
      <c r="EA22" s="4"/>
      <c r="EB22" s="4"/>
      <c r="EC22" s="4"/>
      <c r="ED22" s="4"/>
      <c r="EE22" s="4"/>
      <c r="EF22" s="4"/>
      <c r="EG22" s="4"/>
      <c r="EH22" s="4"/>
      <c r="EI22" s="4"/>
      <c r="EJ22" s="4"/>
      <c r="EK22" s="4"/>
      <c r="EL22" s="4"/>
      <c r="EM22" s="4"/>
      <c r="EN22" s="4"/>
      <c r="EO22" s="4"/>
      <c r="EP22" s="4"/>
      <c r="EQ22" s="4"/>
      <c r="ER22" s="4"/>
      <c r="ES22" s="4"/>
      <c r="ET22" s="4"/>
      <c r="EU22" s="4"/>
      <c r="EV22" s="4"/>
      <c r="EW22" s="4"/>
      <c r="EX22" s="4"/>
      <c r="EY22" s="4"/>
      <c r="EZ22" s="4"/>
      <c r="FA22" s="4"/>
      <c r="FB22" s="4"/>
      <c r="FC22" s="4"/>
      <c r="FD22" s="4"/>
      <c r="FE22" s="4"/>
      <c r="FF22" s="4"/>
      <c r="FG22" s="4"/>
      <c r="FH22" s="4"/>
      <c r="FI22" s="4"/>
      <c r="FJ22" s="4"/>
      <c r="FK22" s="4"/>
      <c r="FL22" s="4"/>
      <c r="FM22" s="4"/>
      <c r="FN22" s="4"/>
      <c r="FO22" s="4"/>
      <c r="FP22" s="4"/>
      <c r="FQ22" s="4"/>
      <c r="FR22" s="4"/>
      <c r="FS22" s="4"/>
      <c r="FT22" s="4"/>
      <c r="FU22" s="4"/>
      <c r="FV22" s="4"/>
      <c r="FW22" s="4"/>
      <c r="FX22" s="4"/>
      <c r="FY22" s="4"/>
    </row>
    <row r="23" spans="2:181" ht="15" customHeight="1" x14ac:dyDescent="0.3">
      <c r="B23" s="162">
        <f>IF('Vacation Tracker'!B26&lt;&gt;"",'Vacation Tracker'!B26,"")</f>
        <v>15</v>
      </c>
      <c r="C23" s="163" t="str">
        <f>IF('Vacation Tracker'!C26&lt;&gt;"",'Vacation Tracker'!C26,"")</f>
        <v>John Doe 15</v>
      </c>
      <c r="D23" s="205">
        <f>IF('Vacation Tracker'!D26&lt;&gt;"",'Vacation Tracker'!D26,"")</f>
        <v>42009</v>
      </c>
      <c r="E23" s="205" t="str">
        <f>IF('Vacation Tracker'!E26&lt;&gt;"",'Vacation Tracker'!E26,"")</f>
        <v/>
      </c>
      <c r="F23" s="163" t="str">
        <f>IF('Vacation Tracker'!F26&lt;&gt;"",'Vacation Tracker'!F26,"")</f>
        <v>Finance</v>
      </c>
      <c r="G23" s="163" t="str">
        <f>IF('Vacation Tracker'!G26&lt;&gt;"",'Vacation Tracker'!G26,"")</f>
        <v>Permanent</v>
      </c>
      <c r="H23" s="164">
        <f t="shared" si="24"/>
        <v>48</v>
      </c>
      <c r="I23" s="164">
        <f t="shared" si="24"/>
        <v>48</v>
      </c>
      <c r="J23" s="164">
        <f t="shared" si="24"/>
        <v>0</v>
      </c>
      <c r="K23" s="164">
        <f t="shared" si="25"/>
        <v>0</v>
      </c>
      <c r="L23" s="165">
        <f>IF($E$4="Yes",SUMIF('Vacation Tracker'!$M$8:$UR$8,M$5,'Vacation Tracker'!$M26:$UR26),0)</f>
        <v>0</v>
      </c>
      <c r="M23" s="166">
        <f t="shared" si="27"/>
        <v>0</v>
      </c>
      <c r="N23" s="166">
        <f t="array" ref="N23">IF($E$4="Yes",SUM(IF('Vacation Tracker'!$M$8:$UR$8=M$5,IF((RIGHT('Vacation Tracker'!$M26:$UR26)&lt;&gt;"O"),IFERROR(--LEFT('Vacation Tracker'!$M26:$UR26,LEN('Vacation Tracker'!$M26:$UR26)-1),0)))),0)</f>
        <v>0</v>
      </c>
      <c r="O23" s="166">
        <f t="array" ref="O23">IF($E$4="Yes",SUM(IF('Vacation Tracker'!$M$8:$UR$8=M$5,IF((RIGHT('Vacation Tracker'!$M26:$UR26)="O"),IFERROR(--LEFT('Vacation Tracker'!$M26:$UR26,LEN('Vacation Tracker'!$M26:$UR26)-1),0)))),0)</f>
        <v>0</v>
      </c>
      <c r="P23" s="165">
        <f>SUMIF('Vacation Tracker'!$M$8:$UR$8,Q$5,'Vacation Tracker'!$M26:$UR26)</f>
        <v>48</v>
      </c>
      <c r="Q23" s="166">
        <f t="shared" si="12"/>
        <v>48</v>
      </c>
      <c r="R23" s="166">
        <f t="array" ref="R23">SUM(IF('Vacation Tracker'!$M$8:$UR$8=Q$5,IF((RIGHT('Vacation Tracker'!$M26:$UR26)&lt;&gt;"O"),IFERROR(--LEFT('Vacation Tracker'!$M26:$UR26,LEN('Vacation Tracker'!$M26:$UR26)-1),0))))</f>
        <v>0</v>
      </c>
      <c r="S23" s="166">
        <f t="array" ref="S23">SUM(IF('Vacation Tracker'!$M$8:$UR$8=Q$5,IF((RIGHT('Vacation Tracker'!$M26:$UR26)="O"),IFERROR(--LEFT('Vacation Tracker'!$M26:$UR26,LEN('Vacation Tracker'!$M26:$UR26)-1),0))))</f>
        <v>0</v>
      </c>
      <c r="T23" s="165">
        <f>SUMIF('Vacation Tracker'!$M$8:$UR$8,U$5,'Vacation Tracker'!$M26:$UR26)</f>
        <v>0</v>
      </c>
      <c r="U23" s="166">
        <f t="shared" si="13"/>
        <v>0</v>
      </c>
      <c r="V23" s="166">
        <f t="array" ref="V23">SUM(IF('Vacation Tracker'!$M$8:$UR$8=U$5,IF((RIGHT('Vacation Tracker'!$M26:$UR26)&lt;&gt;"O"),IFERROR(--LEFT('Vacation Tracker'!$M26:$UR26,LEN('Vacation Tracker'!$M26:$UR26)-1),0))))</f>
        <v>0</v>
      </c>
      <c r="W23" s="166">
        <f t="array" ref="W23">SUM(IF('Vacation Tracker'!$M$8:$UR$8=U$5,IF((RIGHT('Vacation Tracker'!$M26:$UR26)="O"),IFERROR(--LEFT('Vacation Tracker'!$M26:$UR26,LEN('Vacation Tracker'!$M26:$UR26)-1),0))))</f>
        <v>0</v>
      </c>
      <c r="X23" s="165">
        <f>SUMIF('Vacation Tracker'!$M$8:$UR$8,Y$5,'Vacation Tracker'!$M26:$UR26)</f>
        <v>0</v>
      </c>
      <c r="Y23" s="166">
        <f t="shared" si="14"/>
        <v>0</v>
      </c>
      <c r="Z23" s="166">
        <f t="array" ref="Z23">SUM(IF('Vacation Tracker'!$M$8:$UR$8=Y$5,IF((RIGHT('Vacation Tracker'!$M26:$UR26)&lt;&gt;"O"),IFERROR(--LEFT('Vacation Tracker'!$M26:$UR26,LEN('Vacation Tracker'!$M26:$UR26)-1),0))))</f>
        <v>0</v>
      </c>
      <c r="AA23" s="166">
        <f t="array" ref="AA23">SUM(IF('Vacation Tracker'!$M$8:$UR$8=Y$5,IF((RIGHT('Vacation Tracker'!$M26:$UR26)="O"),IFERROR(--LEFT('Vacation Tracker'!$M26:$UR26,LEN('Vacation Tracker'!$M26:$UR26)-1),0))))</f>
        <v>0</v>
      </c>
      <c r="AB23" s="165">
        <f>SUMIF('Vacation Tracker'!$M$8:$UR$8,AC$5,'Vacation Tracker'!$M26:$UR26)</f>
        <v>0</v>
      </c>
      <c r="AC23" s="166">
        <f t="shared" si="15"/>
        <v>0</v>
      </c>
      <c r="AD23" s="166">
        <f t="array" ref="AD23">SUM(IF('Vacation Tracker'!$M$8:$UR$8=AC$5,IF((RIGHT('Vacation Tracker'!$M26:$UR26)&lt;&gt;"O"),IFERROR(--LEFT('Vacation Tracker'!$M26:$UR26,LEN('Vacation Tracker'!$M26:$UR26)-1),0))))</f>
        <v>0</v>
      </c>
      <c r="AE23" s="166">
        <f t="array" ref="AE23">SUM(IF('Vacation Tracker'!$M$8:$UR$8=AC$5,IF((RIGHT('Vacation Tracker'!$M26:$UR26)="O"),IFERROR(--LEFT('Vacation Tracker'!$M26:$UR26,LEN('Vacation Tracker'!$M26:$UR26)-1),0))))</f>
        <v>0</v>
      </c>
      <c r="AF23" s="165">
        <f>SUMIF('Vacation Tracker'!$M$8:$UR$8,AG$5,'Vacation Tracker'!$M26:$UR26)</f>
        <v>0</v>
      </c>
      <c r="AG23" s="166">
        <f t="shared" si="16"/>
        <v>0</v>
      </c>
      <c r="AH23" s="166">
        <f t="array" ref="AH23">SUM(IF('Vacation Tracker'!$M$8:$UR$8=AG$5,IF((RIGHT('Vacation Tracker'!$M26:$UR26)&lt;&gt;"O"),IFERROR(--LEFT('Vacation Tracker'!$M26:$UR26,LEN('Vacation Tracker'!$M26:$UR26)-1),0))))</f>
        <v>0</v>
      </c>
      <c r="AI23" s="166">
        <f t="array" ref="AI23">SUM(IF('Vacation Tracker'!$M$8:$UR$8=AG$5,IF((RIGHT('Vacation Tracker'!$M26:$UR26)="O"),IFERROR(--LEFT('Vacation Tracker'!$M26:$UR26,LEN('Vacation Tracker'!$M26:$UR26)-1),0))))</f>
        <v>0</v>
      </c>
      <c r="AJ23" s="165">
        <f>SUMIF('Vacation Tracker'!$GQ$8:$ACN$8,AK$5,'Vacation Tracker'!$GQ26:$ACN26)</f>
        <v>0</v>
      </c>
      <c r="AK23" s="166">
        <f t="shared" si="17"/>
        <v>0</v>
      </c>
      <c r="AL23" s="166">
        <f t="array" ref="AL23">SUM(IF('Vacation Tracker'!$M$8:$UR$8=AK$5,IF((RIGHT('Vacation Tracker'!$M26:$UR26)&lt;&gt;"O"),IFERROR(--LEFT('Vacation Tracker'!$M26:$UR26,LEN('Vacation Tracker'!$M26:$UR26)-1),0))))</f>
        <v>0</v>
      </c>
      <c r="AM23" s="166">
        <f t="array" ref="AM23">SUM(IF('Vacation Tracker'!$M$8:$UR$8=AK$5,IF((RIGHT('Vacation Tracker'!$M26:$UR26)="O"),IFERROR(--LEFT('Vacation Tracker'!$M26:$UR26,LEN('Vacation Tracker'!$M26:$UR26)-1),0))))</f>
        <v>0</v>
      </c>
      <c r="AN23" s="165">
        <f>SUMIF('Vacation Tracker'!$GQ$8:$ACN$8,AO$5,'Vacation Tracker'!$GQ26:$ACN26)</f>
        <v>0</v>
      </c>
      <c r="AO23" s="166">
        <f t="shared" si="18"/>
        <v>0</v>
      </c>
      <c r="AP23" s="166">
        <f t="array" ref="AP23">SUM(IF('Vacation Tracker'!$M$8:$UR$8=AO$5,IF((RIGHT('Vacation Tracker'!$M26:$UR26)&lt;&gt;"O"),IFERROR(--LEFT('Vacation Tracker'!$M26:$UR26,LEN('Vacation Tracker'!$M26:$UR26)-1),0))))</f>
        <v>0</v>
      </c>
      <c r="AQ23" s="166">
        <f t="array" ref="AQ23">SUM(IF('Vacation Tracker'!$M$8:$UR$8=AO$5,IF((RIGHT('Vacation Tracker'!$M26:$UR26)="O"),IFERROR(--LEFT('Vacation Tracker'!$M26:$UR26,LEN('Vacation Tracker'!$M26:$UR26)-1),0))))</f>
        <v>0</v>
      </c>
      <c r="AR23" s="165">
        <f>SUMIF('Vacation Tracker'!$GQ$8:$ACN$8,AS$5,'Vacation Tracker'!$GQ26:$ACN26)</f>
        <v>0</v>
      </c>
      <c r="AS23" s="166">
        <f t="shared" si="19"/>
        <v>0</v>
      </c>
      <c r="AT23" s="166">
        <f t="array" ref="AT23">SUM(IF('Vacation Tracker'!$M$8:$UR$8=AS$5,IF((RIGHT('Vacation Tracker'!$M26:$UR26)&lt;&gt;"O"),IFERROR(--LEFT('Vacation Tracker'!$M26:$UR26,LEN('Vacation Tracker'!$M26:$UR26)-1),0))))</f>
        <v>0</v>
      </c>
      <c r="AU23" s="166">
        <f t="array" ref="AU23">SUM(IF('Vacation Tracker'!$M$8:$UR$8=AS$5,IF((RIGHT('Vacation Tracker'!$M26:$UR26)="O"),IFERROR(--LEFT('Vacation Tracker'!$M26:$UR26,LEN('Vacation Tracker'!$M26:$UR26)-1),0))))</f>
        <v>0</v>
      </c>
      <c r="AV23" s="165">
        <f>SUMIF('Vacation Tracker'!$GQ$8:$ACN$8,AW$5,'Vacation Tracker'!$GQ26:$ACN26)</f>
        <v>0</v>
      </c>
      <c r="AW23" s="166">
        <f t="shared" si="20"/>
        <v>0</v>
      </c>
      <c r="AX23" s="166">
        <f t="array" ref="AX23">SUM(IF('Vacation Tracker'!$M$8:$UR$8=AW$5,IF((RIGHT('Vacation Tracker'!$M26:$UR26)&lt;&gt;"O"),IFERROR(--LEFT('Vacation Tracker'!$M26:$UR26,LEN('Vacation Tracker'!$M26:$UR26)-1),0))))</f>
        <v>0</v>
      </c>
      <c r="AY23" s="166">
        <f t="array" ref="AY23">SUM(IF('Vacation Tracker'!$M$8:$UR$8=AW$5,IF((RIGHT('Vacation Tracker'!$M26:$UR26)="O"),IFERROR(--LEFT('Vacation Tracker'!$M26:$UR26,LEN('Vacation Tracker'!$M26:$UR26)-1),0))))</f>
        <v>0</v>
      </c>
      <c r="AZ23" s="165">
        <f>SUMIF('Vacation Tracker'!$GQ$8:$ACN$8,BA$5,'Vacation Tracker'!$GQ26:$ACN26)</f>
        <v>0</v>
      </c>
      <c r="BA23" s="166">
        <f t="shared" si="21"/>
        <v>0</v>
      </c>
      <c r="BB23" s="166">
        <f t="array" ref="BB23">SUM(IF('Vacation Tracker'!$M$8:$UR$8=BA$5,IF((RIGHT('Vacation Tracker'!$M26:$UR26)&lt;&gt;"O"),IFERROR(--LEFT('Vacation Tracker'!$M26:$UR26,LEN('Vacation Tracker'!$M26:$UR26)-1),0))))</f>
        <v>0</v>
      </c>
      <c r="BC23" s="166">
        <f t="array" ref="BC23">SUM(IF('Vacation Tracker'!$M$8:$UR$8=BA$5,IF((RIGHT('Vacation Tracker'!$M26:$UR26)="O"),IFERROR(--LEFT('Vacation Tracker'!$M26:$UR26,LEN('Vacation Tracker'!$M26:$UR26)-1),0))))</f>
        <v>0</v>
      </c>
      <c r="BD23" s="165">
        <f>SUMIF('Vacation Tracker'!$GQ$8:$ACN$8,BE$5,'Vacation Tracker'!$GQ26:$ACN26)</f>
        <v>0</v>
      </c>
      <c r="BE23" s="166">
        <f t="shared" si="22"/>
        <v>0</v>
      </c>
      <c r="BF23" s="166">
        <f t="array" ref="BF23">SUM(IF('Vacation Tracker'!$M$8:$UR$8=BE$5,IF((RIGHT('Vacation Tracker'!$M26:$UR26)&lt;&gt;"O"),IFERROR(--LEFT('Vacation Tracker'!$M26:$UR26,LEN('Vacation Tracker'!$M26:$UR26)-1),0))))</f>
        <v>0</v>
      </c>
      <c r="BG23" s="166">
        <f t="array" ref="BG23">SUM(IF('Vacation Tracker'!$M$8:$UR$8=BE$5,IF((RIGHT('Vacation Tracker'!$M26:$UR26)="O"),IFERROR(--LEFT('Vacation Tracker'!$M26:$UR26,LEN('Vacation Tracker'!$M26:$UR26)-1),0))))</f>
        <v>0</v>
      </c>
      <c r="BH23" s="165">
        <f>SUMIF('Vacation Tracker'!$GQ$8:$ACN$8,BI$5,'Vacation Tracker'!$GQ26:$ACN26)</f>
        <v>0</v>
      </c>
      <c r="BI23" s="166">
        <f t="shared" si="23"/>
        <v>0</v>
      </c>
      <c r="BJ23" s="166">
        <f t="array" ref="BJ23">SUM(IF('Vacation Tracker'!$M$8:$UR$8=BI$5,IF((RIGHT('Vacation Tracker'!$M26:$UR26)&lt;&gt;"O"),IFERROR(--LEFT('Vacation Tracker'!$M26:$UR26,LEN('Vacation Tracker'!$M26:$UR26)-1),0))))</f>
        <v>0</v>
      </c>
      <c r="BK23" s="166">
        <f t="array" ref="BK23">SUM(IF('Vacation Tracker'!$M$8:$UR$8=BI$5,IF((RIGHT('Vacation Tracker'!$M26:$UR26)="O"),IFERROR(--LEFT('Vacation Tracker'!$M26:$UR26,LEN('Vacation Tracker'!$M26:$UR26)-1),0))))</f>
        <v>0</v>
      </c>
      <c r="BL23" s="165">
        <f>IF($E$4="Yes",SUMIF('Vacation Tracker'!$GQ$8:$ACN$8,BM$5,'Vacation Tracker'!$GQ26:$ACN26),0)</f>
        <v>0</v>
      </c>
      <c r="BM23" s="166">
        <f t="shared" si="26"/>
        <v>0</v>
      </c>
      <c r="BN23" s="166">
        <f t="array" ref="BN23">IF($E$4="Yes",SUM(IF('Vacation Tracker'!$M$8:$UR$8=BM$5,IF((RIGHT('Vacation Tracker'!$M26:$UR26)&lt;&gt;"O"),IFERROR(--LEFT('Vacation Tracker'!$M26:$UR26,LEN('Vacation Tracker'!$M26:$UR26)-1),0)))),0)</f>
        <v>0</v>
      </c>
      <c r="BO23" s="165">
        <f t="array" ref="BO23">IF($E$4="Yes",SUM(IF('Vacation Tracker'!$M$8:$UR$8=BM$5,IF((RIGHT('Vacation Tracker'!$M26:$UR26)="O"),IFERROR(--LEFT('Vacation Tracker'!$M26:$UR26,LEN('Vacation Tracker'!$M26:$UR26)-1),0)))),0)</f>
        <v>0</v>
      </c>
      <c r="BP23" s="4"/>
      <c r="BQ23" s="4"/>
      <c r="BR23" s="4"/>
      <c r="BS23" s="4"/>
      <c r="BT23" s="4"/>
      <c r="BU23" s="4"/>
      <c r="BV23" s="4"/>
      <c r="BW23" s="4"/>
      <c r="BX23" s="4"/>
      <c r="BY23" s="4"/>
      <c r="BZ23" s="4"/>
      <c r="CA23" s="4"/>
      <c r="CB23" s="4"/>
      <c r="CC23" s="4"/>
      <c r="CD23" s="4"/>
      <c r="CE23" s="4"/>
      <c r="CF23" s="4"/>
      <c r="CG23" s="4"/>
      <c r="CH23" s="4"/>
      <c r="CI23" s="4"/>
      <c r="CJ23" s="4"/>
      <c r="CK23" s="4"/>
      <c r="CL23" s="4"/>
      <c r="CM23" s="4"/>
      <c r="CN23" s="4"/>
      <c r="CO23" s="4"/>
      <c r="CP23" s="4"/>
      <c r="CQ23" s="4"/>
      <c r="CR23" s="4"/>
      <c r="CS23" s="4"/>
      <c r="CT23" s="4"/>
      <c r="CU23" s="4"/>
      <c r="CV23" s="4"/>
      <c r="CW23" s="4"/>
      <c r="CX23" s="4"/>
      <c r="CY23" s="4"/>
      <c r="CZ23" s="4"/>
      <c r="DA23" s="4"/>
      <c r="DB23" s="4"/>
      <c r="DC23" s="4"/>
      <c r="DD23" s="4"/>
      <c r="DE23" s="4"/>
      <c r="DF23" s="4"/>
      <c r="DG23" s="4"/>
      <c r="DH23" s="4"/>
      <c r="DI23" s="4"/>
      <c r="DJ23" s="4"/>
      <c r="DK23" s="4"/>
      <c r="DL23" s="4"/>
      <c r="DM23" s="4"/>
      <c r="DN23" s="4"/>
      <c r="DO23" s="4"/>
      <c r="DP23" s="4"/>
      <c r="DQ23" s="4"/>
      <c r="DR23" s="4"/>
      <c r="DS23" s="4"/>
      <c r="DT23" s="4"/>
      <c r="DU23" s="4"/>
      <c r="DV23" s="4"/>
      <c r="DW23" s="4"/>
      <c r="DX23" s="4"/>
      <c r="DY23" s="4"/>
      <c r="DZ23" s="4"/>
      <c r="EA23" s="4"/>
      <c r="EB23" s="4"/>
      <c r="EC23" s="4"/>
      <c r="ED23" s="4"/>
      <c r="EE23" s="4"/>
      <c r="EF23" s="4"/>
      <c r="EG23" s="4"/>
      <c r="EH23" s="4"/>
      <c r="EI23" s="4"/>
      <c r="EJ23" s="4"/>
      <c r="EK23" s="4"/>
      <c r="EL23" s="4"/>
      <c r="EM23" s="4"/>
      <c r="EN23" s="4"/>
      <c r="EO23" s="4"/>
      <c r="EP23" s="4"/>
      <c r="EQ23" s="4"/>
      <c r="ER23" s="4"/>
      <c r="ES23" s="4"/>
      <c r="ET23" s="4"/>
      <c r="EU23" s="4"/>
      <c r="EV23" s="4"/>
      <c r="EW23" s="4"/>
      <c r="EX23" s="4"/>
      <c r="EY23" s="4"/>
      <c r="EZ23" s="4"/>
      <c r="FA23" s="4"/>
      <c r="FB23" s="4"/>
      <c r="FC23" s="4"/>
      <c r="FD23" s="4"/>
      <c r="FE23" s="4"/>
      <c r="FF23" s="4"/>
      <c r="FG23" s="4"/>
      <c r="FH23" s="4"/>
      <c r="FI23" s="4"/>
      <c r="FJ23" s="4"/>
      <c r="FK23" s="4"/>
      <c r="FL23" s="4"/>
      <c r="FM23" s="4"/>
      <c r="FN23" s="4"/>
      <c r="FO23" s="4"/>
      <c r="FP23" s="4"/>
      <c r="FQ23" s="4"/>
      <c r="FR23" s="4"/>
      <c r="FS23" s="4"/>
      <c r="FT23" s="4"/>
      <c r="FU23" s="4"/>
      <c r="FV23" s="4"/>
      <c r="FW23" s="4"/>
      <c r="FX23" s="4"/>
      <c r="FY23" s="4"/>
    </row>
    <row r="24" spans="2:181" ht="15" customHeight="1" x14ac:dyDescent="0.3">
      <c r="B24" s="162">
        <f>IF('Vacation Tracker'!B27&lt;&gt;"",'Vacation Tracker'!B27,"")</f>
        <v>16</v>
      </c>
      <c r="C24" s="163" t="str">
        <f>IF('Vacation Tracker'!C27&lt;&gt;"",'Vacation Tracker'!C27,"")</f>
        <v/>
      </c>
      <c r="D24" s="205" t="str">
        <f>IF('Vacation Tracker'!D27&lt;&gt;"",'Vacation Tracker'!D27,"")</f>
        <v/>
      </c>
      <c r="E24" s="205" t="str">
        <f>IF('Vacation Tracker'!E27&lt;&gt;"",'Vacation Tracker'!E27,"")</f>
        <v/>
      </c>
      <c r="F24" s="163" t="str">
        <f>IF('Vacation Tracker'!F27&lt;&gt;"",'Vacation Tracker'!F27,"")</f>
        <v/>
      </c>
      <c r="G24" s="163" t="str">
        <f>IF('Vacation Tracker'!G27&lt;&gt;"",'Vacation Tracker'!G27,"")</f>
        <v/>
      </c>
      <c r="H24" s="164" t="str">
        <f t="shared" si="24"/>
        <v/>
      </c>
      <c r="I24" s="164" t="str">
        <f t="shared" si="24"/>
        <v/>
      </c>
      <c r="J24" s="164" t="str">
        <f t="shared" si="24"/>
        <v/>
      </c>
      <c r="K24" s="164" t="str">
        <f t="shared" si="25"/>
        <v/>
      </c>
      <c r="L24" s="165">
        <f>IF($E$4="Yes",SUMIF('Vacation Tracker'!$M$8:$UR$8,M$5,'Vacation Tracker'!$M27:$UR27),0)</f>
        <v>0</v>
      </c>
      <c r="M24" s="166">
        <f t="shared" si="27"/>
        <v>0</v>
      </c>
      <c r="N24" s="166">
        <f t="array" ref="N24">IF($E$4="Yes",SUM(IF('Vacation Tracker'!$M$8:$UR$8=M$5,IF((RIGHT('Vacation Tracker'!$M27:$UR27)&lt;&gt;"O"),IFERROR(--LEFT('Vacation Tracker'!$M27:$UR27,LEN('Vacation Tracker'!$M27:$UR27)-1),0)))),0)</f>
        <v>0</v>
      </c>
      <c r="O24" s="166">
        <f t="array" ref="O24">IF($E$4="Yes",SUM(IF('Vacation Tracker'!$M$8:$UR$8=M$5,IF((RIGHT('Vacation Tracker'!$M27:$UR27)="O"),IFERROR(--LEFT('Vacation Tracker'!$M27:$UR27,LEN('Vacation Tracker'!$M27:$UR27)-1),0)))),0)</f>
        <v>0</v>
      </c>
      <c r="P24" s="165">
        <f>SUMIF('Vacation Tracker'!$M$8:$UR$8,Q$5,'Vacation Tracker'!$M27:$UR27)</f>
        <v>0</v>
      </c>
      <c r="Q24" s="166">
        <f t="shared" si="12"/>
        <v>0</v>
      </c>
      <c r="R24" s="166">
        <f t="array" ref="R24">SUM(IF('Vacation Tracker'!$M$8:$UR$8=Q$5,IF((RIGHT('Vacation Tracker'!$M27:$UR27)&lt;&gt;"O"),IFERROR(--LEFT('Vacation Tracker'!$M27:$UR27,LEN('Vacation Tracker'!$M27:$UR27)-1),0))))</f>
        <v>0</v>
      </c>
      <c r="S24" s="166">
        <f t="array" ref="S24">SUM(IF('Vacation Tracker'!$M$8:$UR$8=Q$5,IF((RIGHT('Vacation Tracker'!$M27:$UR27)="O"),IFERROR(--LEFT('Vacation Tracker'!$M27:$UR27,LEN('Vacation Tracker'!$M27:$UR27)-1),0))))</f>
        <v>0</v>
      </c>
      <c r="T24" s="165">
        <f>SUMIF('Vacation Tracker'!$M$8:$UR$8,U$5,'Vacation Tracker'!$M27:$UR27)</f>
        <v>0</v>
      </c>
      <c r="U24" s="166">
        <f t="shared" si="13"/>
        <v>0</v>
      </c>
      <c r="V24" s="166">
        <f t="array" ref="V24">SUM(IF('Vacation Tracker'!$M$8:$UR$8=U$5,IF((RIGHT('Vacation Tracker'!$M27:$UR27)&lt;&gt;"O"),IFERROR(--LEFT('Vacation Tracker'!$M27:$UR27,LEN('Vacation Tracker'!$M27:$UR27)-1),0))))</f>
        <v>0</v>
      </c>
      <c r="W24" s="166">
        <f t="array" ref="W24">SUM(IF('Vacation Tracker'!$M$8:$UR$8=U$5,IF((RIGHT('Vacation Tracker'!$M27:$UR27)="O"),IFERROR(--LEFT('Vacation Tracker'!$M27:$UR27,LEN('Vacation Tracker'!$M27:$UR27)-1),0))))</f>
        <v>0</v>
      </c>
      <c r="X24" s="165">
        <f>SUMIF('Vacation Tracker'!$M$8:$UR$8,Y$5,'Vacation Tracker'!$M27:$UR27)</f>
        <v>0</v>
      </c>
      <c r="Y24" s="166">
        <f t="shared" si="14"/>
        <v>0</v>
      </c>
      <c r="Z24" s="166">
        <f t="array" ref="Z24">SUM(IF('Vacation Tracker'!$M$8:$UR$8=Y$5,IF((RIGHT('Vacation Tracker'!$M27:$UR27)&lt;&gt;"O"),IFERROR(--LEFT('Vacation Tracker'!$M27:$UR27,LEN('Vacation Tracker'!$M27:$UR27)-1),0))))</f>
        <v>0</v>
      </c>
      <c r="AA24" s="166">
        <f t="array" ref="AA24">SUM(IF('Vacation Tracker'!$M$8:$UR$8=Y$5,IF((RIGHT('Vacation Tracker'!$M27:$UR27)="O"),IFERROR(--LEFT('Vacation Tracker'!$M27:$UR27,LEN('Vacation Tracker'!$M27:$UR27)-1),0))))</f>
        <v>0</v>
      </c>
      <c r="AB24" s="165">
        <f>SUMIF('Vacation Tracker'!$M$8:$UR$8,AC$5,'Vacation Tracker'!$M27:$UR27)</f>
        <v>0</v>
      </c>
      <c r="AC24" s="166">
        <f t="shared" si="15"/>
        <v>0</v>
      </c>
      <c r="AD24" s="166">
        <f t="array" ref="AD24">SUM(IF('Vacation Tracker'!$M$8:$UR$8=AC$5,IF((RIGHT('Vacation Tracker'!$M27:$UR27)&lt;&gt;"O"),IFERROR(--LEFT('Vacation Tracker'!$M27:$UR27,LEN('Vacation Tracker'!$M27:$UR27)-1),0))))</f>
        <v>0</v>
      </c>
      <c r="AE24" s="166">
        <f t="array" ref="AE24">SUM(IF('Vacation Tracker'!$M$8:$UR$8=AC$5,IF((RIGHT('Vacation Tracker'!$M27:$UR27)="O"),IFERROR(--LEFT('Vacation Tracker'!$M27:$UR27,LEN('Vacation Tracker'!$M27:$UR27)-1),0))))</f>
        <v>0</v>
      </c>
      <c r="AF24" s="165">
        <f>SUMIF('Vacation Tracker'!$M$8:$UR$8,AG$5,'Vacation Tracker'!$M27:$UR27)</f>
        <v>0</v>
      </c>
      <c r="AG24" s="166">
        <f t="shared" si="16"/>
        <v>0</v>
      </c>
      <c r="AH24" s="166">
        <f t="array" ref="AH24">SUM(IF('Vacation Tracker'!$M$8:$UR$8=AG$5,IF((RIGHT('Vacation Tracker'!$M27:$UR27)&lt;&gt;"O"),IFERROR(--LEFT('Vacation Tracker'!$M27:$UR27,LEN('Vacation Tracker'!$M27:$UR27)-1),0))))</f>
        <v>0</v>
      </c>
      <c r="AI24" s="166">
        <f t="array" ref="AI24">SUM(IF('Vacation Tracker'!$M$8:$UR$8=AG$5,IF((RIGHT('Vacation Tracker'!$M27:$UR27)="O"),IFERROR(--LEFT('Vacation Tracker'!$M27:$UR27,LEN('Vacation Tracker'!$M27:$UR27)-1),0))))</f>
        <v>0</v>
      </c>
      <c r="AJ24" s="165">
        <f>SUMIF('Vacation Tracker'!$GQ$8:$ACN$8,AK$5,'Vacation Tracker'!$GQ27:$ACN27)</f>
        <v>0</v>
      </c>
      <c r="AK24" s="166">
        <f t="shared" si="17"/>
        <v>0</v>
      </c>
      <c r="AL24" s="166">
        <f t="array" ref="AL24">SUM(IF('Vacation Tracker'!$M$8:$UR$8=AK$5,IF((RIGHT('Vacation Tracker'!$M27:$UR27)&lt;&gt;"O"),IFERROR(--LEFT('Vacation Tracker'!$M27:$UR27,LEN('Vacation Tracker'!$M27:$UR27)-1),0))))</f>
        <v>0</v>
      </c>
      <c r="AM24" s="166">
        <f t="array" ref="AM24">SUM(IF('Vacation Tracker'!$M$8:$UR$8=AK$5,IF((RIGHT('Vacation Tracker'!$M27:$UR27)="O"),IFERROR(--LEFT('Vacation Tracker'!$M27:$UR27,LEN('Vacation Tracker'!$M27:$UR27)-1),0))))</f>
        <v>0</v>
      </c>
      <c r="AN24" s="165">
        <f>SUMIF('Vacation Tracker'!$GQ$8:$ACN$8,AO$5,'Vacation Tracker'!$GQ27:$ACN27)</f>
        <v>0</v>
      </c>
      <c r="AO24" s="166">
        <f t="shared" si="18"/>
        <v>0</v>
      </c>
      <c r="AP24" s="166">
        <f t="array" ref="AP24">SUM(IF('Vacation Tracker'!$M$8:$UR$8=AO$5,IF((RIGHT('Vacation Tracker'!$M27:$UR27)&lt;&gt;"O"),IFERROR(--LEFT('Vacation Tracker'!$M27:$UR27,LEN('Vacation Tracker'!$M27:$UR27)-1),0))))</f>
        <v>0</v>
      </c>
      <c r="AQ24" s="166">
        <f t="array" ref="AQ24">SUM(IF('Vacation Tracker'!$M$8:$UR$8=AO$5,IF((RIGHT('Vacation Tracker'!$M27:$UR27)="O"),IFERROR(--LEFT('Vacation Tracker'!$M27:$UR27,LEN('Vacation Tracker'!$M27:$UR27)-1),0))))</f>
        <v>0</v>
      </c>
      <c r="AR24" s="165">
        <f>SUMIF('Vacation Tracker'!$GQ$8:$ACN$8,AS$5,'Vacation Tracker'!$GQ27:$ACN27)</f>
        <v>0</v>
      </c>
      <c r="AS24" s="166">
        <f t="shared" si="19"/>
        <v>0</v>
      </c>
      <c r="AT24" s="166">
        <f t="array" ref="AT24">SUM(IF('Vacation Tracker'!$M$8:$UR$8=AS$5,IF((RIGHT('Vacation Tracker'!$M27:$UR27)&lt;&gt;"O"),IFERROR(--LEFT('Vacation Tracker'!$M27:$UR27,LEN('Vacation Tracker'!$M27:$UR27)-1),0))))</f>
        <v>0</v>
      </c>
      <c r="AU24" s="166">
        <f t="array" ref="AU24">SUM(IF('Vacation Tracker'!$M$8:$UR$8=AS$5,IF((RIGHT('Vacation Tracker'!$M27:$UR27)="O"),IFERROR(--LEFT('Vacation Tracker'!$M27:$UR27,LEN('Vacation Tracker'!$M27:$UR27)-1),0))))</f>
        <v>0</v>
      </c>
      <c r="AV24" s="165">
        <f>SUMIF('Vacation Tracker'!$GQ$8:$ACN$8,AW$5,'Vacation Tracker'!$GQ27:$ACN27)</f>
        <v>0</v>
      </c>
      <c r="AW24" s="166">
        <f t="shared" si="20"/>
        <v>0</v>
      </c>
      <c r="AX24" s="166">
        <f t="array" ref="AX24">SUM(IF('Vacation Tracker'!$M$8:$UR$8=AW$5,IF((RIGHT('Vacation Tracker'!$M27:$UR27)&lt;&gt;"O"),IFERROR(--LEFT('Vacation Tracker'!$M27:$UR27,LEN('Vacation Tracker'!$M27:$UR27)-1),0))))</f>
        <v>0</v>
      </c>
      <c r="AY24" s="166">
        <f t="array" ref="AY24">SUM(IF('Vacation Tracker'!$M$8:$UR$8=AW$5,IF((RIGHT('Vacation Tracker'!$M27:$UR27)="O"),IFERROR(--LEFT('Vacation Tracker'!$M27:$UR27,LEN('Vacation Tracker'!$M27:$UR27)-1),0))))</f>
        <v>0</v>
      </c>
      <c r="AZ24" s="165">
        <f>SUMIF('Vacation Tracker'!$GQ$8:$ACN$8,BA$5,'Vacation Tracker'!$GQ27:$ACN27)</f>
        <v>0</v>
      </c>
      <c r="BA24" s="166">
        <f t="shared" si="21"/>
        <v>0</v>
      </c>
      <c r="BB24" s="166">
        <f t="array" ref="BB24">SUM(IF('Vacation Tracker'!$M$8:$UR$8=BA$5,IF((RIGHT('Vacation Tracker'!$M27:$UR27)&lt;&gt;"O"),IFERROR(--LEFT('Vacation Tracker'!$M27:$UR27,LEN('Vacation Tracker'!$M27:$UR27)-1),0))))</f>
        <v>0</v>
      </c>
      <c r="BC24" s="166">
        <f t="array" ref="BC24">SUM(IF('Vacation Tracker'!$M$8:$UR$8=BA$5,IF((RIGHT('Vacation Tracker'!$M27:$UR27)="O"),IFERROR(--LEFT('Vacation Tracker'!$M27:$UR27,LEN('Vacation Tracker'!$M27:$UR27)-1),0))))</f>
        <v>0</v>
      </c>
      <c r="BD24" s="165">
        <f>SUMIF('Vacation Tracker'!$GQ$8:$ACN$8,BE$5,'Vacation Tracker'!$GQ27:$ACN27)</f>
        <v>0</v>
      </c>
      <c r="BE24" s="166">
        <f t="shared" si="22"/>
        <v>0</v>
      </c>
      <c r="BF24" s="166">
        <f t="array" ref="BF24">SUM(IF('Vacation Tracker'!$M$8:$UR$8=BE$5,IF((RIGHT('Vacation Tracker'!$M27:$UR27)&lt;&gt;"O"),IFERROR(--LEFT('Vacation Tracker'!$M27:$UR27,LEN('Vacation Tracker'!$M27:$UR27)-1),0))))</f>
        <v>0</v>
      </c>
      <c r="BG24" s="166">
        <f t="array" ref="BG24">SUM(IF('Vacation Tracker'!$M$8:$UR$8=BE$5,IF((RIGHT('Vacation Tracker'!$M27:$UR27)="O"),IFERROR(--LEFT('Vacation Tracker'!$M27:$UR27,LEN('Vacation Tracker'!$M27:$UR27)-1),0))))</f>
        <v>0</v>
      </c>
      <c r="BH24" s="165">
        <f>SUMIF('Vacation Tracker'!$GQ$8:$ACN$8,BI$5,'Vacation Tracker'!$GQ27:$ACN27)</f>
        <v>0</v>
      </c>
      <c r="BI24" s="166">
        <f t="shared" si="23"/>
        <v>0</v>
      </c>
      <c r="BJ24" s="166">
        <f t="array" ref="BJ24">SUM(IF('Vacation Tracker'!$M$8:$UR$8=BI$5,IF((RIGHT('Vacation Tracker'!$M27:$UR27)&lt;&gt;"O"),IFERROR(--LEFT('Vacation Tracker'!$M27:$UR27,LEN('Vacation Tracker'!$M27:$UR27)-1),0))))</f>
        <v>0</v>
      </c>
      <c r="BK24" s="166">
        <f t="array" ref="BK24">SUM(IF('Vacation Tracker'!$M$8:$UR$8=BI$5,IF((RIGHT('Vacation Tracker'!$M27:$UR27)="O"),IFERROR(--LEFT('Vacation Tracker'!$M27:$UR27,LEN('Vacation Tracker'!$M27:$UR27)-1),0))))</f>
        <v>0</v>
      </c>
      <c r="BL24" s="165">
        <f>IF($E$4="Yes",SUMIF('Vacation Tracker'!$GQ$8:$ACN$8,BM$5,'Vacation Tracker'!$GQ27:$ACN27),0)</f>
        <v>0</v>
      </c>
      <c r="BM24" s="166">
        <f t="shared" si="26"/>
        <v>0</v>
      </c>
      <c r="BN24" s="166">
        <f t="array" ref="BN24">IF($E$4="Yes",SUM(IF('Vacation Tracker'!$M$8:$UR$8=BM$5,IF((RIGHT('Vacation Tracker'!$M27:$UR27)&lt;&gt;"O"),IFERROR(--LEFT('Vacation Tracker'!$M27:$UR27,LEN('Vacation Tracker'!$M27:$UR27)-1),0)))),0)</f>
        <v>0</v>
      </c>
      <c r="BO24" s="165">
        <f t="array" ref="BO24">IF($E$4="Yes",SUM(IF('Vacation Tracker'!$M$8:$UR$8=BM$5,IF((RIGHT('Vacation Tracker'!$M27:$UR27)="O"),IFERROR(--LEFT('Vacation Tracker'!$M27:$UR27,LEN('Vacation Tracker'!$M27:$UR27)-1),0)))),0)</f>
        <v>0</v>
      </c>
      <c r="BP24" s="4"/>
      <c r="BQ24" s="4"/>
      <c r="BR24" s="4"/>
      <c r="BS24" s="4"/>
      <c r="BT24" s="4"/>
      <c r="BU24" s="4"/>
      <c r="BV24" s="4"/>
      <c r="BW24" s="4"/>
      <c r="BX24" s="4"/>
      <c r="BY24" s="4"/>
      <c r="BZ24" s="4"/>
      <c r="CA24" s="4"/>
      <c r="CB24" s="4"/>
      <c r="CC24" s="4"/>
      <c r="CD24" s="4"/>
      <c r="CE24" s="4"/>
      <c r="CF24" s="4"/>
      <c r="CG24" s="4"/>
      <c r="CH24" s="4"/>
      <c r="CI24" s="4"/>
      <c r="CJ24" s="4"/>
      <c r="CK24" s="4"/>
      <c r="CL24" s="4"/>
      <c r="CM24" s="4"/>
      <c r="CN24" s="4"/>
      <c r="CO24" s="4"/>
      <c r="CP24" s="4"/>
      <c r="CQ24" s="4"/>
      <c r="CR24" s="4"/>
      <c r="CS24" s="4"/>
      <c r="CT24" s="4"/>
      <c r="CU24" s="4"/>
      <c r="CV24" s="4"/>
      <c r="CW24" s="4"/>
      <c r="CX24" s="4"/>
      <c r="CY24" s="4"/>
      <c r="CZ24" s="4"/>
      <c r="DA24" s="4"/>
      <c r="DB24" s="4"/>
      <c r="DC24" s="4"/>
      <c r="DD24" s="4"/>
      <c r="DE24" s="4"/>
      <c r="DF24" s="4"/>
      <c r="DG24" s="4"/>
      <c r="DH24" s="4"/>
      <c r="DI24" s="4"/>
      <c r="DJ24" s="4"/>
      <c r="DK24" s="4"/>
      <c r="DL24" s="4"/>
      <c r="DM24" s="4"/>
      <c r="DN24" s="4"/>
      <c r="DO24" s="4"/>
      <c r="DP24" s="4"/>
      <c r="DQ24" s="4"/>
      <c r="DR24" s="4"/>
      <c r="DS24" s="4"/>
      <c r="DT24" s="4"/>
      <c r="DU24" s="4"/>
      <c r="DV24" s="4"/>
      <c r="DW24" s="4"/>
      <c r="DX24" s="4"/>
      <c r="DY24" s="4"/>
      <c r="DZ24" s="4"/>
      <c r="EA24" s="4"/>
      <c r="EB24" s="4"/>
      <c r="EC24" s="4"/>
      <c r="ED24" s="4"/>
      <c r="EE24" s="4"/>
      <c r="EF24" s="4"/>
      <c r="EG24" s="4"/>
      <c r="EH24" s="4"/>
      <c r="EI24" s="4"/>
      <c r="EJ24" s="4"/>
      <c r="EK24" s="4"/>
      <c r="EL24" s="4"/>
      <c r="EM24" s="4"/>
      <c r="EN24" s="4"/>
      <c r="EO24" s="4"/>
      <c r="EP24" s="4"/>
      <c r="EQ24" s="4"/>
      <c r="ER24" s="4"/>
      <c r="ES24" s="4"/>
      <c r="ET24" s="4"/>
      <c r="EU24" s="4"/>
      <c r="EV24" s="4"/>
      <c r="EW24" s="4"/>
      <c r="EX24" s="4"/>
      <c r="EY24" s="4"/>
      <c r="EZ24" s="4"/>
      <c r="FA24" s="4"/>
      <c r="FB24" s="4"/>
      <c r="FC24" s="4"/>
      <c r="FD24" s="4"/>
      <c r="FE24" s="4"/>
      <c r="FF24" s="4"/>
      <c r="FG24" s="4"/>
      <c r="FH24" s="4"/>
      <c r="FI24" s="4"/>
      <c r="FJ24" s="4"/>
      <c r="FK24" s="4"/>
      <c r="FL24" s="4"/>
      <c r="FM24" s="4"/>
      <c r="FN24" s="4"/>
      <c r="FO24" s="4"/>
      <c r="FP24" s="4"/>
      <c r="FQ24" s="4"/>
      <c r="FR24" s="4"/>
      <c r="FS24" s="4"/>
      <c r="FT24" s="4"/>
      <c r="FU24" s="4"/>
      <c r="FV24" s="4"/>
      <c r="FW24" s="4"/>
      <c r="FX24" s="4"/>
      <c r="FY24" s="4"/>
    </row>
    <row r="25" spans="2:181" ht="15" customHeight="1" x14ac:dyDescent="0.3">
      <c r="B25" s="162">
        <f>IF('Vacation Tracker'!B28&lt;&gt;"",'Vacation Tracker'!B28,"")</f>
        <v>17</v>
      </c>
      <c r="C25" s="163" t="str">
        <f>IF('Vacation Tracker'!C28&lt;&gt;"",'Vacation Tracker'!C28,"")</f>
        <v/>
      </c>
      <c r="D25" s="205" t="str">
        <f>IF('Vacation Tracker'!D28&lt;&gt;"",'Vacation Tracker'!D28,"")</f>
        <v/>
      </c>
      <c r="E25" s="205" t="str">
        <f>IF('Vacation Tracker'!E28&lt;&gt;"",'Vacation Tracker'!E28,"")</f>
        <v/>
      </c>
      <c r="F25" s="163" t="str">
        <f>IF('Vacation Tracker'!F28&lt;&gt;"",'Vacation Tracker'!F28,"")</f>
        <v/>
      </c>
      <c r="G25" s="163" t="str">
        <f>IF('Vacation Tracker'!G28&lt;&gt;"",'Vacation Tracker'!G28,"")</f>
        <v/>
      </c>
      <c r="H25" s="164" t="str">
        <f t="shared" si="24"/>
        <v/>
      </c>
      <c r="I25" s="164" t="str">
        <f t="shared" si="24"/>
        <v/>
      </c>
      <c r="J25" s="164" t="str">
        <f t="shared" si="24"/>
        <v/>
      </c>
      <c r="K25" s="164" t="str">
        <f t="shared" si="25"/>
        <v/>
      </c>
      <c r="L25" s="165">
        <f>IF($E$4="Yes",SUMIF('Vacation Tracker'!$M$8:$UR$8,M$5,'Vacation Tracker'!$M28:$UR28),0)</f>
        <v>0</v>
      </c>
      <c r="M25" s="166">
        <f t="shared" si="27"/>
        <v>0</v>
      </c>
      <c r="N25" s="166">
        <f t="array" ref="N25">IF($E$4="Yes",SUM(IF('Vacation Tracker'!$M$8:$UR$8=M$5,IF((RIGHT('Vacation Tracker'!$M28:$UR28)&lt;&gt;"O"),IFERROR(--LEFT('Vacation Tracker'!$M28:$UR28,LEN('Vacation Tracker'!$M28:$UR28)-1),0)))),0)</f>
        <v>0</v>
      </c>
      <c r="O25" s="166">
        <f t="array" ref="O25">IF($E$4="Yes",SUM(IF('Vacation Tracker'!$M$8:$UR$8=M$5,IF((RIGHT('Vacation Tracker'!$M28:$UR28)="O"),IFERROR(--LEFT('Vacation Tracker'!$M28:$UR28,LEN('Vacation Tracker'!$M28:$UR28)-1),0)))),0)</f>
        <v>0</v>
      </c>
      <c r="P25" s="165">
        <f>SUMIF('Vacation Tracker'!$M$8:$UR$8,Q$5,'Vacation Tracker'!$M28:$UR28)</f>
        <v>0</v>
      </c>
      <c r="Q25" s="166">
        <f t="shared" si="12"/>
        <v>0</v>
      </c>
      <c r="R25" s="166">
        <f t="array" ref="R25">SUM(IF('Vacation Tracker'!$M$8:$UR$8=Q$5,IF((RIGHT('Vacation Tracker'!$M28:$UR28)&lt;&gt;"O"),IFERROR(--LEFT('Vacation Tracker'!$M28:$UR28,LEN('Vacation Tracker'!$M28:$UR28)-1),0))))</f>
        <v>0</v>
      </c>
      <c r="S25" s="166">
        <f t="array" ref="S25">SUM(IF('Vacation Tracker'!$M$8:$UR$8=Q$5,IF((RIGHT('Vacation Tracker'!$M28:$UR28)="O"),IFERROR(--LEFT('Vacation Tracker'!$M28:$UR28,LEN('Vacation Tracker'!$M28:$UR28)-1),0))))</f>
        <v>0</v>
      </c>
      <c r="T25" s="165">
        <f>SUMIF('Vacation Tracker'!$M$8:$UR$8,U$5,'Vacation Tracker'!$M28:$UR28)</f>
        <v>0</v>
      </c>
      <c r="U25" s="166">
        <f t="shared" si="13"/>
        <v>0</v>
      </c>
      <c r="V25" s="166">
        <f t="array" ref="V25">SUM(IF('Vacation Tracker'!$M$8:$UR$8=U$5,IF((RIGHT('Vacation Tracker'!$M28:$UR28)&lt;&gt;"O"),IFERROR(--LEFT('Vacation Tracker'!$M28:$UR28,LEN('Vacation Tracker'!$M28:$UR28)-1),0))))</f>
        <v>0</v>
      </c>
      <c r="W25" s="166">
        <f t="array" ref="W25">SUM(IF('Vacation Tracker'!$M$8:$UR$8=U$5,IF((RIGHT('Vacation Tracker'!$M28:$UR28)="O"),IFERROR(--LEFT('Vacation Tracker'!$M28:$UR28,LEN('Vacation Tracker'!$M28:$UR28)-1),0))))</f>
        <v>0</v>
      </c>
      <c r="X25" s="165">
        <f>SUMIF('Vacation Tracker'!$M$8:$UR$8,Y$5,'Vacation Tracker'!$M28:$UR28)</f>
        <v>0</v>
      </c>
      <c r="Y25" s="166">
        <f t="shared" si="14"/>
        <v>0</v>
      </c>
      <c r="Z25" s="166">
        <f t="array" ref="Z25">SUM(IF('Vacation Tracker'!$M$8:$UR$8=Y$5,IF((RIGHT('Vacation Tracker'!$M28:$UR28)&lt;&gt;"O"),IFERROR(--LEFT('Vacation Tracker'!$M28:$UR28,LEN('Vacation Tracker'!$M28:$UR28)-1),0))))</f>
        <v>0</v>
      </c>
      <c r="AA25" s="166">
        <f t="array" ref="AA25">SUM(IF('Vacation Tracker'!$M$8:$UR$8=Y$5,IF((RIGHT('Vacation Tracker'!$M28:$UR28)="O"),IFERROR(--LEFT('Vacation Tracker'!$M28:$UR28,LEN('Vacation Tracker'!$M28:$UR28)-1),0))))</f>
        <v>0</v>
      </c>
      <c r="AB25" s="165">
        <f>SUMIF('Vacation Tracker'!$M$8:$UR$8,AC$5,'Vacation Tracker'!$M28:$UR28)</f>
        <v>0</v>
      </c>
      <c r="AC25" s="166">
        <f t="shared" si="15"/>
        <v>0</v>
      </c>
      <c r="AD25" s="166">
        <f t="array" ref="AD25">SUM(IF('Vacation Tracker'!$M$8:$UR$8=AC$5,IF((RIGHT('Vacation Tracker'!$M28:$UR28)&lt;&gt;"O"),IFERROR(--LEFT('Vacation Tracker'!$M28:$UR28,LEN('Vacation Tracker'!$M28:$UR28)-1),0))))</f>
        <v>0</v>
      </c>
      <c r="AE25" s="166">
        <f t="array" ref="AE25">SUM(IF('Vacation Tracker'!$M$8:$UR$8=AC$5,IF((RIGHT('Vacation Tracker'!$M28:$UR28)="O"),IFERROR(--LEFT('Vacation Tracker'!$M28:$UR28,LEN('Vacation Tracker'!$M28:$UR28)-1),0))))</f>
        <v>0</v>
      </c>
      <c r="AF25" s="165">
        <f>SUMIF('Vacation Tracker'!$M$8:$UR$8,AG$5,'Vacation Tracker'!$M28:$UR28)</f>
        <v>0</v>
      </c>
      <c r="AG25" s="166">
        <f t="shared" si="16"/>
        <v>0</v>
      </c>
      <c r="AH25" s="166">
        <f t="array" ref="AH25">SUM(IF('Vacation Tracker'!$M$8:$UR$8=AG$5,IF((RIGHT('Vacation Tracker'!$M28:$UR28)&lt;&gt;"O"),IFERROR(--LEFT('Vacation Tracker'!$M28:$UR28,LEN('Vacation Tracker'!$M28:$UR28)-1),0))))</f>
        <v>0</v>
      </c>
      <c r="AI25" s="166">
        <f t="array" ref="AI25">SUM(IF('Vacation Tracker'!$M$8:$UR$8=AG$5,IF((RIGHT('Vacation Tracker'!$M28:$UR28)="O"),IFERROR(--LEFT('Vacation Tracker'!$M28:$UR28,LEN('Vacation Tracker'!$M28:$UR28)-1),0))))</f>
        <v>0</v>
      </c>
      <c r="AJ25" s="165">
        <f>SUMIF('Vacation Tracker'!$GQ$8:$ACN$8,AK$5,'Vacation Tracker'!$GQ28:$ACN28)</f>
        <v>0</v>
      </c>
      <c r="AK25" s="166">
        <f t="shared" si="17"/>
        <v>0</v>
      </c>
      <c r="AL25" s="166">
        <f t="array" ref="AL25">SUM(IF('Vacation Tracker'!$M$8:$UR$8=AK$5,IF((RIGHT('Vacation Tracker'!$M28:$UR28)&lt;&gt;"O"),IFERROR(--LEFT('Vacation Tracker'!$M28:$UR28,LEN('Vacation Tracker'!$M28:$UR28)-1),0))))</f>
        <v>0</v>
      </c>
      <c r="AM25" s="166">
        <f t="array" ref="AM25">SUM(IF('Vacation Tracker'!$M$8:$UR$8=AK$5,IF((RIGHT('Vacation Tracker'!$M28:$UR28)="O"),IFERROR(--LEFT('Vacation Tracker'!$M28:$UR28,LEN('Vacation Tracker'!$M28:$UR28)-1),0))))</f>
        <v>0</v>
      </c>
      <c r="AN25" s="165">
        <f>SUMIF('Vacation Tracker'!$GQ$8:$ACN$8,AO$5,'Vacation Tracker'!$GQ28:$ACN28)</f>
        <v>0</v>
      </c>
      <c r="AO25" s="166">
        <f t="shared" si="18"/>
        <v>0</v>
      </c>
      <c r="AP25" s="166">
        <f t="array" ref="AP25">SUM(IF('Vacation Tracker'!$M$8:$UR$8=AO$5,IF((RIGHT('Vacation Tracker'!$M28:$UR28)&lt;&gt;"O"),IFERROR(--LEFT('Vacation Tracker'!$M28:$UR28,LEN('Vacation Tracker'!$M28:$UR28)-1),0))))</f>
        <v>0</v>
      </c>
      <c r="AQ25" s="166">
        <f t="array" ref="AQ25">SUM(IF('Vacation Tracker'!$M$8:$UR$8=AO$5,IF((RIGHT('Vacation Tracker'!$M28:$UR28)="O"),IFERROR(--LEFT('Vacation Tracker'!$M28:$UR28,LEN('Vacation Tracker'!$M28:$UR28)-1),0))))</f>
        <v>0</v>
      </c>
      <c r="AR25" s="165">
        <f>SUMIF('Vacation Tracker'!$GQ$8:$ACN$8,AS$5,'Vacation Tracker'!$GQ28:$ACN28)</f>
        <v>0</v>
      </c>
      <c r="AS25" s="166">
        <f t="shared" si="19"/>
        <v>0</v>
      </c>
      <c r="AT25" s="166">
        <f t="array" ref="AT25">SUM(IF('Vacation Tracker'!$M$8:$UR$8=AS$5,IF((RIGHT('Vacation Tracker'!$M28:$UR28)&lt;&gt;"O"),IFERROR(--LEFT('Vacation Tracker'!$M28:$UR28,LEN('Vacation Tracker'!$M28:$UR28)-1),0))))</f>
        <v>0</v>
      </c>
      <c r="AU25" s="166">
        <f t="array" ref="AU25">SUM(IF('Vacation Tracker'!$M$8:$UR$8=AS$5,IF((RIGHT('Vacation Tracker'!$M28:$UR28)="O"),IFERROR(--LEFT('Vacation Tracker'!$M28:$UR28,LEN('Vacation Tracker'!$M28:$UR28)-1),0))))</f>
        <v>0</v>
      </c>
      <c r="AV25" s="165">
        <f>SUMIF('Vacation Tracker'!$GQ$8:$ACN$8,AW$5,'Vacation Tracker'!$GQ28:$ACN28)</f>
        <v>0</v>
      </c>
      <c r="AW25" s="166">
        <f t="shared" si="20"/>
        <v>0</v>
      </c>
      <c r="AX25" s="166">
        <f t="array" ref="AX25">SUM(IF('Vacation Tracker'!$M$8:$UR$8=AW$5,IF((RIGHT('Vacation Tracker'!$M28:$UR28)&lt;&gt;"O"),IFERROR(--LEFT('Vacation Tracker'!$M28:$UR28,LEN('Vacation Tracker'!$M28:$UR28)-1),0))))</f>
        <v>0</v>
      </c>
      <c r="AY25" s="166">
        <f t="array" ref="AY25">SUM(IF('Vacation Tracker'!$M$8:$UR$8=AW$5,IF((RIGHT('Vacation Tracker'!$M28:$UR28)="O"),IFERROR(--LEFT('Vacation Tracker'!$M28:$UR28,LEN('Vacation Tracker'!$M28:$UR28)-1),0))))</f>
        <v>0</v>
      </c>
      <c r="AZ25" s="165">
        <f>SUMIF('Vacation Tracker'!$GQ$8:$ACN$8,BA$5,'Vacation Tracker'!$GQ28:$ACN28)</f>
        <v>0</v>
      </c>
      <c r="BA25" s="166">
        <f t="shared" si="21"/>
        <v>0</v>
      </c>
      <c r="BB25" s="166">
        <f t="array" ref="BB25">SUM(IF('Vacation Tracker'!$M$8:$UR$8=BA$5,IF((RIGHT('Vacation Tracker'!$M28:$UR28)&lt;&gt;"O"),IFERROR(--LEFT('Vacation Tracker'!$M28:$UR28,LEN('Vacation Tracker'!$M28:$UR28)-1),0))))</f>
        <v>0</v>
      </c>
      <c r="BC25" s="166">
        <f t="array" ref="BC25">SUM(IF('Vacation Tracker'!$M$8:$UR$8=BA$5,IF((RIGHT('Vacation Tracker'!$M28:$UR28)="O"),IFERROR(--LEFT('Vacation Tracker'!$M28:$UR28,LEN('Vacation Tracker'!$M28:$UR28)-1),0))))</f>
        <v>0</v>
      </c>
      <c r="BD25" s="165">
        <f>SUMIF('Vacation Tracker'!$GQ$8:$ACN$8,BE$5,'Vacation Tracker'!$GQ28:$ACN28)</f>
        <v>0</v>
      </c>
      <c r="BE25" s="166">
        <f t="shared" si="22"/>
        <v>0</v>
      </c>
      <c r="BF25" s="166">
        <f t="array" ref="BF25">SUM(IF('Vacation Tracker'!$M$8:$UR$8=BE$5,IF((RIGHT('Vacation Tracker'!$M28:$UR28)&lt;&gt;"O"),IFERROR(--LEFT('Vacation Tracker'!$M28:$UR28,LEN('Vacation Tracker'!$M28:$UR28)-1),0))))</f>
        <v>0</v>
      </c>
      <c r="BG25" s="166">
        <f t="array" ref="BG25">SUM(IF('Vacation Tracker'!$M$8:$UR$8=BE$5,IF((RIGHT('Vacation Tracker'!$M28:$UR28)="O"),IFERROR(--LEFT('Vacation Tracker'!$M28:$UR28,LEN('Vacation Tracker'!$M28:$UR28)-1),0))))</f>
        <v>0</v>
      </c>
      <c r="BH25" s="165">
        <f>SUMIF('Vacation Tracker'!$GQ$8:$ACN$8,BI$5,'Vacation Tracker'!$GQ28:$ACN28)</f>
        <v>0</v>
      </c>
      <c r="BI25" s="166">
        <f t="shared" si="23"/>
        <v>0</v>
      </c>
      <c r="BJ25" s="166">
        <f t="array" ref="BJ25">SUM(IF('Vacation Tracker'!$M$8:$UR$8=BI$5,IF((RIGHT('Vacation Tracker'!$M28:$UR28)&lt;&gt;"O"),IFERROR(--LEFT('Vacation Tracker'!$M28:$UR28,LEN('Vacation Tracker'!$M28:$UR28)-1),0))))</f>
        <v>0</v>
      </c>
      <c r="BK25" s="166">
        <f t="array" ref="BK25">SUM(IF('Vacation Tracker'!$M$8:$UR$8=BI$5,IF((RIGHT('Vacation Tracker'!$M28:$UR28)="O"),IFERROR(--LEFT('Vacation Tracker'!$M28:$UR28,LEN('Vacation Tracker'!$M28:$UR28)-1),0))))</f>
        <v>0</v>
      </c>
      <c r="BL25" s="165">
        <f>IF($E$4="Yes",SUMIF('Vacation Tracker'!$GQ$8:$ACN$8,BM$5,'Vacation Tracker'!$GQ28:$ACN28),0)</f>
        <v>0</v>
      </c>
      <c r="BM25" s="166">
        <f t="shared" si="26"/>
        <v>0</v>
      </c>
      <c r="BN25" s="166">
        <f t="array" ref="BN25">IF($E$4="Yes",SUM(IF('Vacation Tracker'!$M$8:$UR$8=BM$5,IF((RIGHT('Vacation Tracker'!$M28:$UR28)&lt;&gt;"O"),IFERROR(--LEFT('Vacation Tracker'!$M28:$UR28,LEN('Vacation Tracker'!$M28:$UR28)-1),0)))),0)</f>
        <v>0</v>
      </c>
      <c r="BO25" s="165">
        <f t="array" ref="BO25">IF($E$4="Yes",SUM(IF('Vacation Tracker'!$M$8:$UR$8=BM$5,IF((RIGHT('Vacation Tracker'!$M28:$UR28)="O"),IFERROR(--LEFT('Vacation Tracker'!$M28:$UR28,LEN('Vacation Tracker'!$M28:$UR28)-1),0)))),0)</f>
        <v>0</v>
      </c>
      <c r="BP25" s="4"/>
      <c r="BQ25" s="4"/>
      <c r="BR25" s="4"/>
      <c r="BS25" s="4"/>
      <c r="BT25" s="4"/>
      <c r="BU25" s="4"/>
      <c r="BV25" s="4"/>
      <c r="BW25" s="4"/>
      <c r="BX25" s="4"/>
      <c r="BY25" s="4"/>
      <c r="BZ25" s="4"/>
      <c r="CA25" s="4"/>
      <c r="CB25" s="4"/>
      <c r="CC25" s="4"/>
      <c r="CD25" s="4"/>
      <c r="CE25" s="4"/>
      <c r="CF25" s="4"/>
      <c r="CG25" s="4"/>
      <c r="CH25" s="4"/>
      <c r="CI25" s="4"/>
      <c r="CJ25" s="4"/>
      <c r="CK25" s="4"/>
      <c r="CL25" s="4"/>
      <c r="CM25" s="4"/>
      <c r="CN25" s="4"/>
      <c r="CO25" s="4"/>
      <c r="CP25" s="4"/>
      <c r="CQ25" s="4"/>
      <c r="CR25" s="4"/>
      <c r="CS25" s="4"/>
      <c r="CT25" s="4"/>
      <c r="CU25" s="4"/>
      <c r="CV25" s="4"/>
      <c r="CW25" s="4"/>
      <c r="CX25" s="4"/>
      <c r="CY25" s="4"/>
      <c r="CZ25" s="4"/>
      <c r="DA25" s="4"/>
      <c r="DB25" s="4"/>
      <c r="DC25" s="4"/>
      <c r="DD25" s="4"/>
      <c r="DE25" s="4"/>
      <c r="DF25" s="4"/>
      <c r="DG25" s="4"/>
      <c r="DH25" s="4"/>
      <c r="DI25" s="4"/>
      <c r="DJ25" s="4"/>
      <c r="DK25" s="4"/>
      <c r="DL25" s="4"/>
      <c r="DM25" s="4"/>
      <c r="DN25" s="4"/>
      <c r="DO25" s="4"/>
      <c r="DP25" s="4"/>
      <c r="DQ25" s="4"/>
      <c r="DR25" s="4"/>
      <c r="DS25" s="4"/>
      <c r="DT25" s="4"/>
      <c r="DU25" s="4"/>
      <c r="DV25" s="4"/>
      <c r="DW25" s="4"/>
      <c r="DX25" s="4"/>
      <c r="DY25" s="4"/>
      <c r="DZ25" s="4"/>
      <c r="EA25" s="4"/>
      <c r="EB25" s="4"/>
      <c r="EC25" s="4"/>
      <c r="ED25" s="4"/>
      <c r="EE25" s="4"/>
      <c r="EF25" s="4"/>
      <c r="EG25" s="4"/>
      <c r="EH25" s="4"/>
      <c r="EI25" s="4"/>
      <c r="EJ25" s="4"/>
      <c r="EK25" s="4"/>
      <c r="EL25" s="4"/>
      <c r="EM25" s="4"/>
      <c r="EN25" s="4"/>
      <c r="EO25" s="4"/>
      <c r="EP25" s="4"/>
      <c r="EQ25" s="4"/>
      <c r="ER25" s="4"/>
      <c r="ES25" s="4"/>
      <c r="ET25" s="4"/>
      <c r="EU25" s="4"/>
      <c r="EV25" s="4"/>
      <c r="EW25" s="4"/>
      <c r="EX25" s="4"/>
      <c r="EY25" s="4"/>
      <c r="EZ25" s="4"/>
      <c r="FA25" s="4"/>
      <c r="FB25" s="4"/>
      <c r="FC25" s="4"/>
      <c r="FD25" s="4"/>
      <c r="FE25" s="4"/>
      <c r="FF25" s="4"/>
      <c r="FG25" s="4"/>
      <c r="FH25" s="4"/>
      <c r="FI25" s="4"/>
      <c r="FJ25" s="4"/>
      <c r="FK25" s="4"/>
      <c r="FL25" s="4"/>
      <c r="FM25" s="4"/>
      <c r="FN25" s="4"/>
      <c r="FO25" s="4"/>
      <c r="FP25" s="4"/>
      <c r="FQ25" s="4"/>
      <c r="FR25" s="4"/>
      <c r="FS25" s="4"/>
      <c r="FT25" s="4"/>
      <c r="FU25" s="4"/>
      <c r="FV25" s="4"/>
      <c r="FW25" s="4"/>
      <c r="FX25" s="4"/>
      <c r="FY25" s="4"/>
    </row>
    <row r="26" spans="2:181" ht="15" customHeight="1" x14ac:dyDescent="0.3">
      <c r="B26" s="162">
        <f>IF('Vacation Tracker'!B29&lt;&gt;"",'Vacation Tracker'!B29,"")</f>
        <v>18</v>
      </c>
      <c r="C26" s="163" t="str">
        <f>IF('Vacation Tracker'!C29&lt;&gt;"",'Vacation Tracker'!C29,"")</f>
        <v/>
      </c>
      <c r="D26" s="205" t="str">
        <f>IF('Vacation Tracker'!D29&lt;&gt;"",'Vacation Tracker'!D29,"")</f>
        <v/>
      </c>
      <c r="E26" s="205" t="str">
        <f>IF('Vacation Tracker'!E29&lt;&gt;"",'Vacation Tracker'!E29,"")</f>
        <v/>
      </c>
      <c r="F26" s="163" t="str">
        <f>IF('Vacation Tracker'!F29&lt;&gt;"",'Vacation Tracker'!F29,"")</f>
        <v/>
      </c>
      <c r="G26" s="163" t="str">
        <f>IF('Vacation Tracker'!G29&lt;&gt;"",'Vacation Tracker'!G29,"")</f>
        <v/>
      </c>
      <c r="H26" s="164" t="str">
        <f t="shared" si="24"/>
        <v/>
      </c>
      <c r="I26" s="164" t="str">
        <f t="shared" si="24"/>
        <v/>
      </c>
      <c r="J26" s="164" t="str">
        <f t="shared" si="24"/>
        <v/>
      </c>
      <c r="K26" s="164" t="str">
        <f t="shared" si="25"/>
        <v/>
      </c>
      <c r="L26" s="165">
        <f>IF($E$4="Yes",SUMIF('Vacation Tracker'!$M$8:$UR$8,M$5,'Vacation Tracker'!$M29:$UR29),0)</f>
        <v>0</v>
      </c>
      <c r="M26" s="166">
        <f t="shared" si="27"/>
        <v>0</v>
      </c>
      <c r="N26" s="166">
        <f t="array" ref="N26">IF($E$4="Yes",SUM(IF('Vacation Tracker'!$M$8:$UR$8=M$5,IF((RIGHT('Vacation Tracker'!$M29:$UR29)&lt;&gt;"O"),IFERROR(--LEFT('Vacation Tracker'!$M29:$UR29,LEN('Vacation Tracker'!$M29:$UR29)-1),0)))),0)</f>
        <v>0</v>
      </c>
      <c r="O26" s="166">
        <f t="array" ref="O26">IF($E$4="Yes",SUM(IF('Vacation Tracker'!$M$8:$UR$8=M$5,IF((RIGHT('Vacation Tracker'!$M29:$UR29)="O"),IFERROR(--LEFT('Vacation Tracker'!$M29:$UR29,LEN('Vacation Tracker'!$M29:$UR29)-1),0)))),0)</f>
        <v>0</v>
      </c>
      <c r="P26" s="165">
        <f>SUMIF('Vacation Tracker'!$M$8:$UR$8,Q$5,'Vacation Tracker'!$M29:$UR29)</f>
        <v>0</v>
      </c>
      <c r="Q26" s="166">
        <f t="shared" si="12"/>
        <v>0</v>
      </c>
      <c r="R26" s="166">
        <f t="array" ref="R26">SUM(IF('Vacation Tracker'!$M$8:$UR$8=Q$5,IF((RIGHT('Vacation Tracker'!$M29:$UR29)&lt;&gt;"O"),IFERROR(--LEFT('Vacation Tracker'!$M29:$UR29,LEN('Vacation Tracker'!$M29:$UR29)-1),0))))</f>
        <v>0</v>
      </c>
      <c r="S26" s="166">
        <f t="array" ref="S26">SUM(IF('Vacation Tracker'!$M$8:$UR$8=Q$5,IF((RIGHT('Vacation Tracker'!$M29:$UR29)="O"),IFERROR(--LEFT('Vacation Tracker'!$M29:$UR29,LEN('Vacation Tracker'!$M29:$UR29)-1),0))))</f>
        <v>0</v>
      </c>
      <c r="T26" s="165">
        <f>SUMIF('Vacation Tracker'!$M$8:$UR$8,U$5,'Vacation Tracker'!$M29:$UR29)</f>
        <v>0</v>
      </c>
      <c r="U26" s="166">
        <f t="shared" si="13"/>
        <v>0</v>
      </c>
      <c r="V26" s="166">
        <f t="array" ref="V26">SUM(IF('Vacation Tracker'!$M$8:$UR$8=U$5,IF((RIGHT('Vacation Tracker'!$M29:$UR29)&lt;&gt;"O"),IFERROR(--LEFT('Vacation Tracker'!$M29:$UR29,LEN('Vacation Tracker'!$M29:$UR29)-1),0))))</f>
        <v>0</v>
      </c>
      <c r="W26" s="166">
        <f t="array" ref="W26">SUM(IF('Vacation Tracker'!$M$8:$UR$8=U$5,IF((RIGHT('Vacation Tracker'!$M29:$UR29)="O"),IFERROR(--LEFT('Vacation Tracker'!$M29:$UR29,LEN('Vacation Tracker'!$M29:$UR29)-1),0))))</f>
        <v>0</v>
      </c>
      <c r="X26" s="165">
        <f>SUMIF('Vacation Tracker'!$M$8:$UR$8,Y$5,'Vacation Tracker'!$M29:$UR29)</f>
        <v>0</v>
      </c>
      <c r="Y26" s="166">
        <f t="shared" si="14"/>
        <v>0</v>
      </c>
      <c r="Z26" s="166">
        <f t="array" ref="Z26">SUM(IF('Vacation Tracker'!$M$8:$UR$8=Y$5,IF((RIGHT('Vacation Tracker'!$M29:$UR29)&lt;&gt;"O"),IFERROR(--LEFT('Vacation Tracker'!$M29:$UR29,LEN('Vacation Tracker'!$M29:$UR29)-1),0))))</f>
        <v>0</v>
      </c>
      <c r="AA26" s="166">
        <f t="array" ref="AA26">SUM(IF('Vacation Tracker'!$M$8:$UR$8=Y$5,IF((RIGHT('Vacation Tracker'!$M29:$UR29)="O"),IFERROR(--LEFT('Vacation Tracker'!$M29:$UR29,LEN('Vacation Tracker'!$M29:$UR29)-1),0))))</f>
        <v>0</v>
      </c>
      <c r="AB26" s="165">
        <f>SUMIF('Vacation Tracker'!$M$8:$UR$8,AC$5,'Vacation Tracker'!$M29:$UR29)</f>
        <v>0</v>
      </c>
      <c r="AC26" s="166">
        <f t="shared" si="15"/>
        <v>0</v>
      </c>
      <c r="AD26" s="166">
        <f t="array" ref="AD26">SUM(IF('Vacation Tracker'!$M$8:$UR$8=AC$5,IF((RIGHT('Vacation Tracker'!$M29:$UR29)&lt;&gt;"O"),IFERROR(--LEFT('Vacation Tracker'!$M29:$UR29,LEN('Vacation Tracker'!$M29:$UR29)-1),0))))</f>
        <v>0</v>
      </c>
      <c r="AE26" s="166">
        <f t="array" ref="AE26">SUM(IF('Vacation Tracker'!$M$8:$UR$8=AC$5,IF((RIGHT('Vacation Tracker'!$M29:$UR29)="O"),IFERROR(--LEFT('Vacation Tracker'!$M29:$UR29,LEN('Vacation Tracker'!$M29:$UR29)-1),0))))</f>
        <v>0</v>
      </c>
      <c r="AF26" s="165">
        <f>SUMIF('Vacation Tracker'!$M$8:$UR$8,AG$5,'Vacation Tracker'!$M29:$UR29)</f>
        <v>0</v>
      </c>
      <c r="AG26" s="166">
        <f t="shared" si="16"/>
        <v>0</v>
      </c>
      <c r="AH26" s="166">
        <f t="array" ref="AH26">SUM(IF('Vacation Tracker'!$M$8:$UR$8=AG$5,IF((RIGHT('Vacation Tracker'!$M29:$UR29)&lt;&gt;"O"),IFERROR(--LEFT('Vacation Tracker'!$M29:$UR29,LEN('Vacation Tracker'!$M29:$UR29)-1),0))))</f>
        <v>0</v>
      </c>
      <c r="AI26" s="166">
        <f t="array" ref="AI26">SUM(IF('Vacation Tracker'!$M$8:$UR$8=AG$5,IF((RIGHT('Vacation Tracker'!$M29:$UR29)="O"),IFERROR(--LEFT('Vacation Tracker'!$M29:$UR29,LEN('Vacation Tracker'!$M29:$UR29)-1),0))))</f>
        <v>0</v>
      </c>
      <c r="AJ26" s="165">
        <f>SUMIF('Vacation Tracker'!$GQ$8:$ACN$8,AK$5,'Vacation Tracker'!$GQ29:$ACN29)</f>
        <v>0</v>
      </c>
      <c r="AK26" s="166">
        <f t="shared" si="17"/>
        <v>0</v>
      </c>
      <c r="AL26" s="166">
        <f t="array" ref="AL26">SUM(IF('Vacation Tracker'!$M$8:$UR$8=AK$5,IF((RIGHT('Vacation Tracker'!$M29:$UR29)&lt;&gt;"O"),IFERROR(--LEFT('Vacation Tracker'!$M29:$UR29,LEN('Vacation Tracker'!$M29:$UR29)-1),0))))</f>
        <v>0</v>
      </c>
      <c r="AM26" s="166">
        <f t="array" ref="AM26">SUM(IF('Vacation Tracker'!$M$8:$UR$8=AK$5,IF((RIGHT('Vacation Tracker'!$M29:$UR29)="O"),IFERROR(--LEFT('Vacation Tracker'!$M29:$UR29,LEN('Vacation Tracker'!$M29:$UR29)-1),0))))</f>
        <v>0</v>
      </c>
      <c r="AN26" s="165">
        <f>SUMIF('Vacation Tracker'!$GQ$8:$ACN$8,AO$5,'Vacation Tracker'!$GQ29:$ACN29)</f>
        <v>0</v>
      </c>
      <c r="AO26" s="166">
        <f t="shared" si="18"/>
        <v>0</v>
      </c>
      <c r="AP26" s="166">
        <f t="array" ref="AP26">SUM(IF('Vacation Tracker'!$M$8:$UR$8=AO$5,IF((RIGHT('Vacation Tracker'!$M29:$UR29)&lt;&gt;"O"),IFERROR(--LEFT('Vacation Tracker'!$M29:$UR29,LEN('Vacation Tracker'!$M29:$UR29)-1),0))))</f>
        <v>0</v>
      </c>
      <c r="AQ26" s="166">
        <f t="array" ref="AQ26">SUM(IF('Vacation Tracker'!$M$8:$UR$8=AO$5,IF((RIGHT('Vacation Tracker'!$M29:$UR29)="O"),IFERROR(--LEFT('Vacation Tracker'!$M29:$UR29,LEN('Vacation Tracker'!$M29:$UR29)-1),0))))</f>
        <v>0</v>
      </c>
      <c r="AR26" s="165">
        <f>SUMIF('Vacation Tracker'!$GQ$8:$ACN$8,AS$5,'Vacation Tracker'!$GQ29:$ACN29)</f>
        <v>0</v>
      </c>
      <c r="AS26" s="166">
        <f t="shared" si="19"/>
        <v>0</v>
      </c>
      <c r="AT26" s="166">
        <f t="array" ref="AT26">SUM(IF('Vacation Tracker'!$M$8:$UR$8=AS$5,IF((RIGHT('Vacation Tracker'!$M29:$UR29)&lt;&gt;"O"),IFERROR(--LEFT('Vacation Tracker'!$M29:$UR29,LEN('Vacation Tracker'!$M29:$UR29)-1),0))))</f>
        <v>0</v>
      </c>
      <c r="AU26" s="166">
        <f t="array" ref="AU26">SUM(IF('Vacation Tracker'!$M$8:$UR$8=AS$5,IF((RIGHT('Vacation Tracker'!$M29:$UR29)="O"),IFERROR(--LEFT('Vacation Tracker'!$M29:$UR29,LEN('Vacation Tracker'!$M29:$UR29)-1),0))))</f>
        <v>0</v>
      </c>
      <c r="AV26" s="165">
        <f>SUMIF('Vacation Tracker'!$GQ$8:$ACN$8,AW$5,'Vacation Tracker'!$GQ29:$ACN29)</f>
        <v>0</v>
      </c>
      <c r="AW26" s="166">
        <f t="shared" si="20"/>
        <v>0</v>
      </c>
      <c r="AX26" s="166">
        <f t="array" ref="AX26">SUM(IF('Vacation Tracker'!$M$8:$UR$8=AW$5,IF((RIGHT('Vacation Tracker'!$M29:$UR29)&lt;&gt;"O"),IFERROR(--LEFT('Vacation Tracker'!$M29:$UR29,LEN('Vacation Tracker'!$M29:$UR29)-1),0))))</f>
        <v>0</v>
      </c>
      <c r="AY26" s="166">
        <f t="array" ref="AY26">SUM(IF('Vacation Tracker'!$M$8:$UR$8=AW$5,IF((RIGHT('Vacation Tracker'!$M29:$UR29)="O"),IFERROR(--LEFT('Vacation Tracker'!$M29:$UR29,LEN('Vacation Tracker'!$M29:$UR29)-1),0))))</f>
        <v>0</v>
      </c>
      <c r="AZ26" s="165">
        <f>SUMIF('Vacation Tracker'!$GQ$8:$ACN$8,BA$5,'Vacation Tracker'!$GQ29:$ACN29)</f>
        <v>0</v>
      </c>
      <c r="BA26" s="166">
        <f t="shared" si="21"/>
        <v>0</v>
      </c>
      <c r="BB26" s="166">
        <f t="array" ref="BB26">SUM(IF('Vacation Tracker'!$M$8:$UR$8=BA$5,IF((RIGHT('Vacation Tracker'!$M29:$UR29)&lt;&gt;"O"),IFERROR(--LEFT('Vacation Tracker'!$M29:$UR29,LEN('Vacation Tracker'!$M29:$UR29)-1),0))))</f>
        <v>0</v>
      </c>
      <c r="BC26" s="166">
        <f t="array" ref="BC26">SUM(IF('Vacation Tracker'!$M$8:$UR$8=BA$5,IF((RIGHT('Vacation Tracker'!$M29:$UR29)="O"),IFERROR(--LEFT('Vacation Tracker'!$M29:$UR29,LEN('Vacation Tracker'!$M29:$UR29)-1),0))))</f>
        <v>0</v>
      </c>
      <c r="BD26" s="165">
        <f>SUMIF('Vacation Tracker'!$GQ$8:$ACN$8,BE$5,'Vacation Tracker'!$GQ29:$ACN29)</f>
        <v>0</v>
      </c>
      <c r="BE26" s="166">
        <f t="shared" si="22"/>
        <v>0</v>
      </c>
      <c r="BF26" s="166">
        <f t="array" ref="BF26">SUM(IF('Vacation Tracker'!$M$8:$UR$8=BE$5,IF((RIGHT('Vacation Tracker'!$M29:$UR29)&lt;&gt;"O"),IFERROR(--LEFT('Vacation Tracker'!$M29:$UR29,LEN('Vacation Tracker'!$M29:$UR29)-1),0))))</f>
        <v>0</v>
      </c>
      <c r="BG26" s="166">
        <f t="array" ref="BG26">SUM(IF('Vacation Tracker'!$M$8:$UR$8=BE$5,IF((RIGHT('Vacation Tracker'!$M29:$UR29)="O"),IFERROR(--LEFT('Vacation Tracker'!$M29:$UR29,LEN('Vacation Tracker'!$M29:$UR29)-1),0))))</f>
        <v>0</v>
      </c>
      <c r="BH26" s="165">
        <f>SUMIF('Vacation Tracker'!$GQ$8:$ACN$8,BI$5,'Vacation Tracker'!$GQ29:$ACN29)</f>
        <v>0</v>
      </c>
      <c r="BI26" s="166">
        <f t="shared" si="23"/>
        <v>0</v>
      </c>
      <c r="BJ26" s="166">
        <f t="array" ref="BJ26">SUM(IF('Vacation Tracker'!$M$8:$UR$8=BI$5,IF((RIGHT('Vacation Tracker'!$M29:$UR29)&lt;&gt;"O"),IFERROR(--LEFT('Vacation Tracker'!$M29:$UR29,LEN('Vacation Tracker'!$M29:$UR29)-1),0))))</f>
        <v>0</v>
      </c>
      <c r="BK26" s="166">
        <f t="array" ref="BK26">SUM(IF('Vacation Tracker'!$M$8:$UR$8=BI$5,IF((RIGHT('Vacation Tracker'!$M29:$UR29)="O"),IFERROR(--LEFT('Vacation Tracker'!$M29:$UR29,LEN('Vacation Tracker'!$M29:$UR29)-1),0))))</f>
        <v>0</v>
      </c>
      <c r="BL26" s="165">
        <f>IF($E$4="Yes",SUMIF('Vacation Tracker'!$GQ$8:$ACN$8,BM$5,'Vacation Tracker'!$GQ29:$ACN29),0)</f>
        <v>0</v>
      </c>
      <c r="BM26" s="166">
        <f t="shared" si="26"/>
        <v>0</v>
      </c>
      <c r="BN26" s="166">
        <f t="array" ref="BN26">IF($E$4="Yes",SUM(IF('Vacation Tracker'!$M$8:$UR$8=BM$5,IF((RIGHT('Vacation Tracker'!$M29:$UR29)&lt;&gt;"O"),IFERROR(--LEFT('Vacation Tracker'!$M29:$UR29,LEN('Vacation Tracker'!$M29:$UR29)-1),0)))),0)</f>
        <v>0</v>
      </c>
      <c r="BO26" s="165">
        <f t="array" ref="BO26">IF($E$4="Yes",SUM(IF('Vacation Tracker'!$M$8:$UR$8=BM$5,IF((RIGHT('Vacation Tracker'!$M29:$UR29)="O"),IFERROR(--LEFT('Vacation Tracker'!$M29:$UR29,LEN('Vacation Tracker'!$M29:$UR29)-1),0)))),0)</f>
        <v>0</v>
      </c>
      <c r="BP26" s="4"/>
      <c r="BQ26" s="4"/>
      <c r="BR26" s="4"/>
      <c r="BS26" s="4"/>
      <c r="BT26" s="4"/>
      <c r="BU26" s="4"/>
      <c r="BV26" s="4"/>
      <c r="BW26" s="4"/>
      <c r="BX26" s="4"/>
      <c r="BY26" s="4"/>
      <c r="BZ26" s="4"/>
      <c r="CA26" s="4"/>
      <c r="CB26" s="4"/>
      <c r="CC26" s="4"/>
      <c r="CD26" s="4"/>
      <c r="CE26" s="4"/>
      <c r="CF26" s="4"/>
      <c r="CG26" s="4"/>
      <c r="CH26" s="4"/>
      <c r="CI26" s="4"/>
      <c r="CJ26" s="4"/>
      <c r="CK26" s="4"/>
      <c r="CL26" s="4"/>
      <c r="CM26" s="4"/>
      <c r="CN26" s="4"/>
      <c r="CO26" s="4"/>
      <c r="CP26" s="4"/>
      <c r="CQ26" s="4"/>
      <c r="CR26" s="4"/>
      <c r="CS26" s="4"/>
      <c r="CT26" s="4"/>
      <c r="CU26" s="4"/>
      <c r="CV26" s="4"/>
      <c r="CW26" s="4"/>
      <c r="CX26" s="4"/>
      <c r="CY26" s="4"/>
      <c r="CZ26" s="4"/>
      <c r="DA26" s="4"/>
      <c r="DB26" s="4"/>
      <c r="DC26" s="4"/>
      <c r="DD26" s="4"/>
      <c r="DE26" s="4"/>
      <c r="DF26" s="4"/>
      <c r="DG26" s="4"/>
      <c r="DH26" s="4"/>
      <c r="DI26" s="4"/>
      <c r="DJ26" s="4"/>
      <c r="DK26" s="4"/>
      <c r="DL26" s="4"/>
      <c r="DM26" s="4"/>
      <c r="DN26" s="4"/>
      <c r="DO26" s="4"/>
      <c r="DP26" s="4"/>
      <c r="DQ26" s="4"/>
      <c r="DR26" s="4"/>
      <c r="DS26" s="4"/>
      <c r="DT26" s="4"/>
      <c r="DU26" s="4"/>
      <c r="DV26" s="4"/>
      <c r="DW26" s="4"/>
      <c r="DX26" s="4"/>
      <c r="DY26" s="4"/>
      <c r="DZ26" s="4"/>
      <c r="EA26" s="4"/>
      <c r="EB26" s="4"/>
      <c r="EC26" s="4"/>
      <c r="ED26" s="4"/>
      <c r="EE26" s="4"/>
      <c r="EF26" s="4"/>
      <c r="EG26" s="4"/>
      <c r="EH26" s="4"/>
      <c r="EI26" s="4"/>
      <c r="EJ26" s="4"/>
      <c r="EK26" s="4"/>
      <c r="EL26" s="4"/>
      <c r="EM26" s="4"/>
      <c r="EN26" s="4"/>
      <c r="EO26" s="4"/>
      <c r="EP26" s="4"/>
      <c r="EQ26" s="4"/>
      <c r="ER26" s="4"/>
      <c r="ES26" s="4"/>
      <c r="ET26" s="4"/>
      <c r="EU26" s="4"/>
      <c r="EV26" s="4"/>
      <c r="EW26" s="4"/>
      <c r="EX26" s="4"/>
      <c r="EY26" s="4"/>
      <c r="EZ26" s="4"/>
      <c r="FA26" s="4"/>
      <c r="FB26" s="4"/>
      <c r="FC26" s="4"/>
      <c r="FD26" s="4"/>
      <c r="FE26" s="4"/>
      <c r="FF26" s="4"/>
      <c r="FG26" s="4"/>
      <c r="FH26" s="4"/>
      <c r="FI26" s="4"/>
      <c r="FJ26" s="4"/>
      <c r="FK26" s="4"/>
      <c r="FL26" s="4"/>
      <c r="FM26" s="4"/>
      <c r="FN26" s="4"/>
      <c r="FO26" s="4"/>
      <c r="FP26" s="4"/>
      <c r="FQ26" s="4"/>
      <c r="FR26" s="4"/>
      <c r="FS26" s="4"/>
      <c r="FT26" s="4"/>
      <c r="FU26" s="4"/>
      <c r="FV26" s="4"/>
      <c r="FW26" s="4"/>
      <c r="FX26" s="4"/>
      <c r="FY26" s="4"/>
    </row>
    <row r="27" spans="2:181" ht="15" customHeight="1" x14ac:dyDescent="0.3">
      <c r="B27" s="162">
        <f>IF('Vacation Tracker'!B30&lt;&gt;"",'Vacation Tracker'!B30,"")</f>
        <v>19</v>
      </c>
      <c r="C27" s="163" t="str">
        <f>IF('Vacation Tracker'!C30&lt;&gt;"",'Vacation Tracker'!C30,"")</f>
        <v/>
      </c>
      <c r="D27" s="205" t="str">
        <f>IF('Vacation Tracker'!D30&lt;&gt;"",'Vacation Tracker'!D30,"")</f>
        <v/>
      </c>
      <c r="E27" s="205" t="str">
        <f>IF('Vacation Tracker'!E30&lt;&gt;"",'Vacation Tracker'!E30,"")</f>
        <v/>
      </c>
      <c r="F27" s="163" t="str">
        <f>IF('Vacation Tracker'!F30&lt;&gt;"",'Vacation Tracker'!F30,"")</f>
        <v/>
      </c>
      <c r="G27" s="163" t="str">
        <f>IF('Vacation Tracker'!G30&lt;&gt;"",'Vacation Tracker'!G30,"")</f>
        <v/>
      </c>
      <c r="H27" s="164" t="str">
        <f t="shared" si="24"/>
        <v/>
      </c>
      <c r="I27" s="164" t="str">
        <f t="shared" si="24"/>
        <v/>
      </c>
      <c r="J27" s="164" t="str">
        <f t="shared" si="24"/>
        <v/>
      </c>
      <c r="K27" s="164" t="str">
        <f t="shared" si="25"/>
        <v/>
      </c>
      <c r="L27" s="165">
        <f>IF($E$4="Yes",SUMIF('Vacation Tracker'!$M$8:$UR$8,M$5,'Vacation Tracker'!$M30:$UR30),0)</f>
        <v>0</v>
      </c>
      <c r="M27" s="166">
        <f t="shared" si="27"/>
        <v>0</v>
      </c>
      <c r="N27" s="166">
        <f t="array" ref="N27">IF($E$4="Yes",SUM(IF('Vacation Tracker'!$M$8:$UR$8=M$5,IF((RIGHT('Vacation Tracker'!$M30:$UR30)&lt;&gt;"O"),IFERROR(--LEFT('Vacation Tracker'!$M30:$UR30,LEN('Vacation Tracker'!$M30:$UR30)-1),0)))),0)</f>
        <v>0</v>
      </c>
      <c r="O27" s="166">
        <f t="array" ref="O27">IF($E$4="Yes",SUM(IF('Vacation Tracker'!$M$8:$UR$8=M$5,IF((RIGHT('Vacation Tracker'!$M30:$UR30)="O"),IFERROR(--LEFT('Vacation Tracker'!$M30:$UR30,LEN('Vacation Tracker'!$M30:$UR30)-1),0)))),0)</f>
        <v>0</v>
      </c>
      <c r="P27" s="165">
        <f>SUMIF('Vacation Tracker'!$M$8:$UR$8,Q$5,'Vacation Tracker'!$M30:$UR30)</f>
        <v>0</v>
      </c>
      <c r="Q27" s="166">
        <f t="shared" si="12"/>
        <v>0</v>
      </c>
      <c r="R27" s="166">
        <f t="array" ref="R27">SUM(IF('Vacation Tracker'!$M$8:$UR$8=Q$5,IF((RIGHT('Vacation Tracker'!$M30:$UR30)&lt;&gt;"O"),IFERROR(--LEFT('Vacation Tracker'!$M30:$UR30,LEN('Vacation Tracker'!$M30:$UR30)-1),0))))</f>
        <v>0</v>
      </c>
      <c r="S27" s="166">
        <f t="array" ref="S27">SUM(IF('Vacation Tracker'!$M$8:$UR$8=Q$5,IF((RIGHT('Vacation Tracker'!$M30:$UR30)="O"),IFERROR(--LEFT('Vacation Tracker'!$M30:$UR30,LEN('Vacation Tracker'!$M30:$UR30)-1),0))))</f>
        <v>0</v>
      </c>
      <c r="T27" s="165">
        <f>SUMIF('Vacation Tracker'!$M$8:$UR$8,U$5,'Vacation Tracker'!$M30:$UR30)</f>
        <v>0</v>
      </c>
      <c r="U27" s="166">
        <f t="shared" si="13"/>
        <v>0</v>
      </c>
      <c r="V27" s="166">
        <f t="array" ref="V27">SUM(IF('Vacation Tracker'!$M$8:$UR$8=U$5,IF((RIGHT('Vacation Tracker'!$M30:$UR30)&lt;&gt;"O"),IFERROR(--LEFT('Vacation Tracker'!$M30:$UR30,LEN('Vacation Tracker'!$M30:$UR30)-1),0))))</f>
        <v>0</v>
      </c>
      <c r="W27" s="166">
        <f t="array" ref="W27">SUM(IF('Vacation Tracker'!$M$8:$UR$8=U$5,IF((RIGHT('Vacation Tracker'!$M30:$UR30)="O"),IFERROR(--LEFT('Vacation Tracker'!$M30:$UR30,LEN('Vacation Tracker'!$M30:$UR30)-1),0))))</f>
        <v>0</v>
      </c>
      <c r="X27" s="165">
        <f>SUMIF('Vacation Tracker'!$M$8:$UR$8,Y$5,'Vacation Tracker'!$M30:$UR30)</f>
        <v>0</v>
      </c>
      <c r="Y27" s="166">
        <f t="shared" si="14"/>
        <v>0</v>
      </c>
      <c r="Z27" s="166">
        <f t="array" ref="Z27">SUM(IF('Vacation Tracker'!$M$8:$UR$8=Y$5,IF((RIGHT('Vacation Tracker'!$M30:$UR30)&lt;&gt;"O"),IFERROR(--LEFT('Vacation Tracker'!$M30:$UR30,LEN('Vacation Tracker'!$M30:$UR30)-1),0))))</f>
        <v>0</v>
      </c>
      <c r="AA27" s="166">
        <f t="array" ref="AA27">SUM(IF('Vacation Tracker'!$M$8:$UR$8=Y$5,IF((RIGHT('Vacation Tracker'!$M30:$UR30)="O"),IFERROR(--LEFT('Vacation Tracker'!$M30:$UR30,LEN('Vacation Tracker'!$M30:$UR30)-1),0))))</f>
        <v>0</v>
      </c>
      <c r="AB27" s="165">
        <f>SUMIF('Vacation Tracker'!$M$8:$UR$8,AC$5,'Vacation Tracker'!$M30:$UR30)</f>
        <v>0</v>
      </c>
      <c r="AC27" s="166">
        <f t="shared" si="15"/>
        <v>0</v>
      </c>
      <c r="AD27" s="166">
        <f t="array" ref="AD27">SUM(IF('Vacation Tracker'!$M$8:$UR$8=AC$5,IF((RIGHT('Vacation Tracker'!$M30:$UR30)&lt;&gt;"O"),IFERROR(--LEFT('Vacation Tracker'!$M30:$UR30,LEN('Vacation Tracker'!$M30:$UR30)-1),0))))</f>
        <v>0</v>
      </c>
      <c r="AE27" s="166">
        <f t="array" ref="AE27">SUM(IF('Vacation Tracker'!$M$8:$UR$8=AC$5,IF((RIGHT('Vacation Tracker'!$M30:$UR30)="O"),IFERROR(--LEFT('Vacation Tracker'!$M30:$UR30,LEN('Vacation Tracker'!$M30:$UR30)-1),0))))</f>
        <v>0</v>
      </c>
      <c r="AF27" s="165">
        <f>SUMIF('Vacation Tracker'!$M$8:$UR$8,AG$5,'Vacation Tracker'!$M30:$UR30)</f>
        <v>0</v>
      </c>
      <c r="AG27" s="166">
        <f t="shared" si="16"/>
        <v>0</v>
      </c>
      <c r="AH27" s="166">
        <f t="array" ref="AH27">SUM(IF('Vacation Tracker'!$M$8:$UR$8=AG$5,IF((RIGHT('Vacation Tracker'!$M30:$UR30)&lt;&gt;"O"),IFERROR(--LEFT('Vacation Tracker'!$M30:$UR30,LEN('Vacation Tracker'!$M30:$UR30)-1),0))))</f>
        <v>0</v>
      </c>
      <c r="AI27" s="166">
        <f t="array" ref="AI27">SUM(IF('Vacation Tracker'!$M$8:$UR$8=AG$5,IF((RIGHT('Vacation Tracker'!$M30:$UR30)="O"),IFERROR(--LEFT('Vacation Tracker'!$M30:$UR30,LEN('Vacation Tracker'!$M30:$UR30)-1),0))))</f>
        <v>0</v>
      </c>
      <c r="AJ27" s="165">
        <f>SUMIF('Vacation Tracker'!$GQ$8:$ACN$8,AK$5,'Vacation Tracker'!$GQ30:$ACN30)</f>
        <v>0</v>
      </c>
      <c r="AK27" s="166">
        <f t="shared" si="17"/>
        <v>0</v>
      </c>
      <c r="AL27" s="166">
        <f t="array" ref="AL27">SUM(IF('Vacation Tracker'!$M$8:$UR$8=AK$5,IF((RIGHT('Vacation Tracker'!$M30:$UR30)&lt;&gt;"O"),IFERROR(--LEFT('Vacation Tracker'!$M30:$UR30,LEN('Vacation Tracker'!$M30:$UR30)-1),0))))</f>
        <v>0</v>
      </c>
      <c r="AM27" s="166">
        <f t="array" ref="AM27">SUM(IF('Vacation Tracker'!$M$8:$UR$8=AK$5,IF((RIGHT('Vacation Tracker'!$M30:$UR30)="O"),IFERROR(--LEFT('Vacation Tracker'!$M30:$UR30,LEN('Vacation Tracker'!$M30:$UR30)-1),0))))</f>
        <v>0</v>
      </c>
      <c r="AN27" s="165">
        <f>SUMIF('Vacation Tracker'!$GQ$8:$ACN$8,AO$5,'Vacation Tracker'!$GQ30:$ACN30)</f>
        <v>0</v>
      </c>
      <c r="AO27" s="166">
        <f t="shared" si="18"/>
        <v>0</v>
      </c>
      <c r="AP27" s="166">
        <f t="array" ref="AP27">SUM(IF('Vacation Tracker'!$M$8:$UR$8=AO$5,IF((RIGHT('Vacation Tracker'!$M30:$UR30)&lt;&gt;"O"),IFERROR(--LEFT('Vacation Tracker'!$M30:$UR30,LEN('Vacation Tracker'!$M30:$UR30)-1),0))))</f>
        <v>0</v>
      </c>
      <c r="AQ27" s="166">
        <f t="array" ref="AQ27">SUM(IF('Vacation Tracker'!$M$8:$UR$8=AO$5,IF((RIGHT('Vacation Tracker'!$M30:$UR30)="O"),IFERROR(--LEFT('Vacation Tracker'!$M30:$UR30,LEN('Vacation Tracker'!$M30:$UR30)-1),0))))</f>
        <v>0</v>
      </c>
      <c r="AR27" s="165">
        <f>SUMIF('Vacation Tracker'!$GQ$8:$ACN$8,AS$5,'Vacation Tracker'!$GQ30:$ACN30)</f>
        <v>0</v>
      </c>
      <c r="AS27" s="166">
        <f t="shared" si="19"/>
        <v>0</v>
      </c>
      <c r="AT27" s="166">
        <f t="array" ref="AT27">SUM(IF('Vacation Tracker'!$M$8:$UR$8=AS$5,IF((RIGHT('Vacation Tracker'!$M30:$UR30)&lt;&gt;"O"),IFERROR(--LEFT('Vacation Tracker'!$M30:$UR30,LEN('Vacation Tracker'!$M30:$UR30)-1),0))))</f>
        <v>0</v>
      </c>
      <c r="AU27" s="166">
        <f t="array" ref="AU27">SUM(IF('Vacation Tracker'!$M$8:$UR$8=AS$5,IF((RIGHT('Vacation Tracker'!$M30:$UR30)="O"),IFERROR(--LEFT('Vacation Tracker'!$M30:$UR30,LEN('Vacation Tracker'!$M30:$UR30)-1),0))))</f>
        <v>0</v>
      </c>
      <c r="AV27" s="165">
        <f>SUMIF('Vacation Tracker'!$GQ$8:$ACN$8,AW$5,'Vacation Tracker'!$GQ30:$ACN30)</f>
        <v>0</v>
      </c>
      <c r="AW27" s="166">
        <f t="shared" si="20"/>
        <v>0</v>
      </c>
      <c r="AX27" s="166">
        <f t="array" ref="AX27">SUM(IF('Vacation Tracker'!$M$8:$UR$8=AW$5,IF((RIGHT('Vacation Tracker'!$M30:$UR30)&lt;&gt;"O"),IFERROR(--LEFT('Vacation Tracker'!$M30:$UR30,LEN('Vacation Tracker'!$M30:$UR30)-1),0))))</f>
        <v>0</v>
      </c>
      <c r="AY27" s="166">
        <f t="array" ref="AY27">SUM(IF('Vacation Tracker'!$M$8:$UR$8=AW$5,IF((RIGHT('Vacation Tracker'!$M30:$UR30)="O"),IFERROR(--LEFT('Vacation Tracker'!$M30:$UR30,LEN('Vacation Tracker'!$M30:$UR30)-1),0))))</f>
        <v>0</v>
      </c>
      <c r="AZ27" s="165">
        <f>SUMIF('Vacation Tracker'!$GQ$8:$ACN$8,BA$5,'Vacation Tracker'!$GQ30:$ACN30)</f>
        <v>0</v>
      </c>
      <c r="BA27" s="166">
        <f t="shared" si="21"/>
        <v>0</v>
      </c>
      <c r="BB27" s="166">
        <f t="array" ref="BB27">SUM(IF('Vacation Tracker'!$M$8:$UR$8=BA$5,IF((RIGHT('Vacation Tracker'!$M30:$UR30)&lt;&gt;"O"),IFERROR(--LEFT('Vacation Tracker'!$M30:$UR30,LEN('Vacation Tracker'!$M30:$UR30)-1),0))))</f>
        <v>0</v>
      </c>
      <c r="BC27" s="166">
        <f t="array" ref="BC27">SUM(IF('Vacation Tracker'!$M$8:$UR$8=BA$5,IF((RIGHT('Vacation Tracker'!$M30:$UR30)="O"),IFERROR(--LEFT('Vacation Tracker'!$M30:$UR30,LEN('Vacation Tracker'!$M30:$UR30)-1),0))))</f>
        <v>0</v>
      </c>
      <c r="BD27" s="165">
        <f>SUMIF('Vacation Tracker'!$GQ$8:$ACN$8,BE$5,'Vacation Tracker'!$GQ30:$ACN30)</f>
        <v>0</v>
      </c>
      <c r="BE27" s="166">
        <f t="shared" si="22"/>
        <v>0</v>
      </c>
      <c r="BF27" s="166">
        <f t="array" ref="BF27">SUM(IF('Vacation Tracker'!$M$8:$UR$8=BE$5,IF((RIGHT('Vacation Tracker'!$M30:$UR30)&lt;&gt;"O"),IFERROR(--LEFT('Vacation Tracker'!$M30:$UR30,LEN('Vacation Tracker'!$M30:$UR30)-1),0))))</f>
        <v>0</v>
      </c>
      <c r="BG27" s="166">
        <f t="array" ref="BG27">SUM(IF('Vacation Tracker'!$M$8:$UR$8=BE$5,IF((RIGHT('Vacation Tracker'!$M30:$UR30)="O"),IFERROR(--LEFT('Vacation Tracker'!$M30:$UR30,LEN('Vacation Tracker'!$M30:$UR30)-1),0))))</f>
        <v>0</v>
      </c>
      <c r="BH27" s="165">
        <f>SUMIF('Vacation Tracker'!$GQ$8:$ACN$8,BI$5,'Vacation Tracker'!$GQ30:$ACN30)</f>
        <v>0</v>
      </c>
      <c r="BI27" s="166">
        <f t="shared" si="23"/>
        <v>0</v>
      </c>
      <c r="BJ27" s="166">
        <f t="array" ref="BJ27">SUM(IF('Vacation Tracker'!$M$8:$UR$8=BI$5,IF((RIGHT('Vacation Tracker'!$M30:$UR30)&lt;&gt;"O"),IFERROR(--LEFT('Vacation Tracker'!$M30:$UR30,LEN('Vacation Tracker'!$M30:$UR30)-1),0))))</f>
        <v>0</v>
      </c>
      <c r="BK27" s="166">
        <f t="array" ref="BK27">SUM(IF('Vacation Tracker'!$M$8:$UR$8=BI$5,IF((RIGHT('Vacation Tracker'!$M30:$UR30)="O"),IFERROR(--LEFT('Vacation Tracker'!$M30:$UR30,LEN('Vacation Tracker'!$M30:$UR30)-1),0))))</f>
        <v>0</v>
      </c>
      <c r="BL27" s="165">
        <f>IF($E$4="Yes",SUMIF('Vacation Tracker'!$GQ$8:$ACN$8,BM$5,'Vacation Tracker'!$GQ30:$ACN30),0)</f>
        <v>0</v>
      </c>
      <c r="BM27" s="166">
        <f t="shared" si="26"/>
        <v>0</v>
      </c>
      <c r="BN27" s="166">
        <f t="array" ref="BN27">IF($E$4="Yes",SUM(IF('Vacation Tracker'!$M$8:$UR$8=BM$5,IF((RIGHT('Vacation Tracker'!$M30:$UR30)&lt;&gt;"O"),IFERROR(--LEFT('Vacation Tracker'!$M30:$UR30,LEN('Vacation Tracker'!$M30:$UR30)-1),0)))),0)</f>
        <v>0</v>
      </c>
      <c r="BO27" s="165">
        <f t="array" ref="BO27">IF($E$4="Yes",SUM(IF('Vacation Tracker'!$M$8:$UR$8=BM$5,IF((RIGHT('Vacation Tracker'!$M30:$UR30)="O"),IFERROR(--LEFT('Vacation Tracker'!$M30:$UR30,LEN('Vacation Tracker'!$M30:$UR30)-1),0)))),0)</f>
        <v>0</v>
      </c>
      <c r="BP27" s="4"/>
      <c r="BQ27" s="4"/>
      <c r="BR27" s="4"/>
      <c r="BS27" s="4"/>
      <c r="BT27" s="4"/>
      <c r="BU27" s="4"/>
      <c r="BV27" s="4"/>
      <c r="BW27" s="4"/>
      <c r="BX27" s="4"/>
      <c r="BY27" s="4"/>
      <c r="BZ27" s="4"/>
      <c r="CA27" s="4"/>
      <c r="CB27" s="4"/>
      <c r="CC27" s="4"/>
      <c r="CD27" s="4"/>
      <c r="CE27" s="4"/>
      <c r="CF27" s="4"/>
      <c r="CG27" s="4"/>
      <c r="CH27" s="4"/>
      <c r="CI27" s="4"/>
      <c r="CJ27" s="4"/>
      <c r="CK27" s="4"/>
      <c r="CL27" s="4"/>
      <c r="CM27" s="4"/>
      <c r="CN27" s="4"/>
      <c r="CO27" s="4"/>
      <c r="CP27" s="4"/>
      <c r="CQ27" s="4"/>
      <c r="CR27" s="4"/>
      <c r="CS27" s="4"/>
      <c r="CT27" s="4"/>
      <c r="CU27" s="4"/>
      <c r="CV27" s="4"/>
      <c r="CW27" s="4"/>
      <c r="CX27" s="4"/>
      <c r="CY27" s="4"/>
      <c r="CZ27" s="4"/>
      <c r="DA27" s="4"/>
      <c r="DB27" s="4"/>
      <c r="DC27" s="4"/>
      <c r="DD27" s="4"/>
      <c r="DE27" s="4"/>
      <c r="DF27" s="4"/>
      <c r="DG27" s="4"/>
      <c r="DH27" s="4"/>
      <c r="DI27" s="4"/>
      <c r="DJ27" s="4"/>
      <c r="DK27" s="4"/>
      <c r="DL27" s="4"/>
      <c r="DM27" s="4"/>
      <c r="DN27" s="4"/>
      <c r="DO27" s="4"/>
      <c r="DP27" s="4"/>
      <c r="DQ27" s="4"/>
      <c r="DR27" s="4"/>
      <c r="DS27" s="4"/>
      <c r="DT27" s="4"/>
      <c r="DU27" s="4"/>
      <c r="DV27" s="4"/>
      <c r="DW27" s="4"/>
      <c r="DX27" s="4"/>
      <c r="DY27" s="4"/>
      <c r="DZ27" s="4"/>
      <c r="EA27" s="4"/>
      <c r="EB27" s="4"/>
      <c r="EC27" s="4"/>
      <c r="ED27" s="4"/>
      <c r="EE27" s="4"/>
      <c r="EF27" s="4"/>
      <c r="EG27" s="4"/>
      <c r="EH27" s="4"/>
      <c r="EI27" s="4"/>
      <c r="EJ27" s="4"/>
      <c r="EK27" s="4"/>
      <c r="EL27" s="4"/>
      <c r="EM27" s="4"/>
      <c r="EN27" s="4"/>
      <c r="EO27" s="4"/>
      <c r="EP27" s="4"/>
      <c r="EQ27" s="4"/>
      <c r="ER27" s="4"/>
      <c r="ES27" s="4"/>
      <c r="ET27" s="4"/>
      <c r="EU27" s="4"/>
      <c r="EV27" s="4"/>
      <c r="EW27" s="4"/>
      <c r="EX27" s="4"/>
      <c r="EY27" s="4"/>
      <c r="EZ27" s="4"/>
      <c r="FA27" s="4"/>
      <c r="FB27" s="4"/>
      <c r="FC27" s="4"/>
      <c r="FD27" s="4"/>
      <c r="FE27" s="4"/>
      <c r="FF27" s="4"/>
      <c r="FG27" s="4"/>
      <c r="FH27" s="4"/>
      <c r="FI27" s="4"/>
      <c r="FJ27" s="4"/>
      <c r="FK27" s="4"/>
      <c r="FL27" s="4"/>
      <c r="FM27" s="4"/>
      <c r="FN27" s="4"/>
      <c r="FO27" s="4"/>
      <c r="FP27" s="4"/>
      <c r="FQ27" s="4"/>
      <c r="FR27" s="4"/>
      <c r="FS27" s="4"/>
      <c r="FT27" s="4"/>
      <c r="FU27" s="4"/>
      <c r="FV27" s="4"/>
      <c r="FW27" s="4"/>
      <c r="FX27" s="4"/>
      <c r="FY27" s="4"/>
    </row>
    <row r="28" spans="2:181" ht="15" customHeight="1" x14ac:dyDescent="0.3">
      <c r="B28" s="162">
        <f>IF('Vacation Tracker'!B31&lt;&gt;"",'Vacation Tracker'!B31,"")</f>
        <v>20</v>
      </c>
      <c r="C28" s="163" t="str">
        <f>IF('Vacation Tracker'!C31&lt;&gt;"",'Vacation Tracker'!C31,"")</f>
        <v/>
      </c>
      <c r="D28" s="205" t="str">
        <f>IF('Vacation Tracker'!D31&lt;&gt;"",'Vacation Tracker'!D31,"")</f>
        <v/>
      </c>
      <c r="E28" s="205" t="str">
        <f>IF('Vacation Tracker'!E31&lt;&gt;"",'Vacation Tracker'!E31,"")</f>
        <v/>
      </c>
      <c r="F28" s="163" t="str">
        <f>IF('Vacation Tracker'!F31&lt;&gt;"",'Vacation Tracker'!F31,"")</f>
        <v/>
      </c>
      <c r="G28" s="163" t="str">
        <f>IF('Vacation Tracker'!G31&lt;&gt;"",'Vacation Tracker'!G31,"")</f>
        <v/>
      </c>
      <c r="H28" s="164" t="str">
        <f t="shared" si="24"/>
        <v/>
      </c>
      <c r="I28" s="164" t="str">
        <f t="shared" si="24"/>
        <v/>
      </c>
      <c r="J28" s="164" t="str">
        <f t="shared" si="24"/>
        <v/>
      </c>
      <c r="K28" s="164" t="str">
        <f t="shared" si="25"/>
        <v/>
      </c>
      <c r="L28" s="165">
        <f>IF($E$4="Yes",SUMIF('Vacation Tracker'!$M$8:$UR$8,M$5,'Vacation Tracker'!$M31:$UR31),0)</f>
        <v>0</v>
      </c>
      <c r="M28" s="166">
        <f t="shared" si="27"/>
        <v>0</v>
      </c>
      <c r="N28" s="166">
        <f t="array" ref="N28">IF($E$4="Yes",SUM(IF('Vacation Tracker'!$M$8:$UR$8=M$5,IF((RIGHT('Vacation Tracker'!$M31:$UR31)&lt;&gt;"O"),IFERROR(--LEFT('Vacation Tracker'!$M31:$UR31,LEN('Vacation Tracker'!$M31:$UR31)-1),0)))),0)</f>
        <v>0</v>
      </c>
      <c r="O28" s="166">
        <f t="array" ref="O28">IF($E$4="Yes",SUM(IF('Vacation Tracker'!$M$8:$UR$8=M$5,IF((RIGHT('Vacation Tracker'!$M31:$UR31)="O"),IFERROR(--LEFT('Vacation Tracker'!$M31:$UR31,LEN('Vacation Tracker'!$M31:$UR31)-1),0)))),0)</f>
        <v>0</v>
      </c>
      <c r="P28" s="165">
        <f>SUMIF('Vacation Tracker'!$M$8:$UR$8,Q$5,'Vacation Tracker'!$M31:$UR31)</f>
        <v>0</v>
      </c>
      <c r="Q28" s="166">
        <f t="shared" si="12"/>
        <v>0</v>
      </c>
      <c r="R28" s="166">
        <f t="array" ref="R28">SUM(IF('Vacation Tracker'!$M$8:$UR$8=Q$5,IF((RIGHT('Vacation Tracker'!$M31:$UR31)&lt;&gt;"O"),IFERROR(--LEFT('Vacation Tracker'!$M31:$UR31,LEN('Vacation Tracker'!$M31:$UR31)-1),0))))</f>
        <v>0</v>
      </c>
      <c r="S28" s="166">
        <f t="array" ref="S28">SUM(IF('Vacation Tracker'!$M$8:$UR$8=Q$5,IF((RIGHT('Vacation Tracker'!$M31:$UR31)="O"),IFERROR(--LEFT('Vacation Tracker'!$M31:$UR31,LEN('Vacation Tracker'!$M31:$UR31)-1),0))))</f>
        <v>0</v>
      </c>
      <c r="T28" s="165">
        <f>SUMIF('Vacation Tracker'!$M$8:$UR$8,U$5,'Vacation Tracker'!$M31:$UR31)</f>
        <v>0</v>
      </c>
      <c r="U28" s="166">
        <f t="shared" si="13"/>
        <v>0</v>
      </c>
      <c r="V28" s="166">
        <f t="array" ref="V28">SUM(IF('Vacation Tracker'!$M$8:$UR$8=U$5,IF((RIGHT('Vacation Tracker'!$M31:$UR31)&lt;&gt;"O"),IFERROR(--LEFT('Vacation Tracker'!$M31:$UR31,LEN('Vacation Tracker'!$M31:$UR31)-1),0))))</f>
        <v>0</v>
      </c>
      <c r="W28" s="166">
        <f t="array" ref="W28">SUM(IF('Vacation Tracker'!$M$8:$UR$8=U$5,IF((RIGHT('Vacation Tracker'!$M31:$UR31)="O"),IFERROR(--LEFT('Vacation Tracker'!$M31:$UR31,LEN('Vacation Tracker'!$M31:$UR31)-1),0))))</f>
        <v>0</v>
      </c>
      <c r="X28" s="165">
        <f>SUMIF('Vacation Tracker'!$M$8:$UR$8,Y$5,'Vacation Tracker'!$M31:$UR31)</f>
        <v>0</v>
      </c>
      <c r="Y28" s="166">
        <f t="shared" si="14"/>
        <v>0</v>
      </c>
      <c r="Z28" s="166">
        <f t="array" ref="Z28">SUM(IF('Vacation Tracker'!$M$8:$UR$8=Y$5,IF((RIGHT('Vacation Tracker'!$M31:$UR31)&lt;&gt;"O"),IFERROR(--LEFT('Vacation Tracker'!$M31:$UR31,LEN('Vacation Tracker'!$M31:$UR31)-1),0))))</f>
        <v>0</v>
      </c>
      <c r="AA28" s="166">
        <f t="array" ref="AA28">SUM(IF('Vacation Tracker'!$M$8:$UR$8=Y$5,IF((RIGHT('Vacation Tracker'!$M31:$UR31)="O"),IFERROR(--LEFT('Vacation Tracker'!$M31:$UR31,LEN('Vacation Tracker'!$M31:$UR31)-1),0))))</f>
        <v>0</v>
      </c>
      <c r="AB28" s="165">
        <f>SUMIF('Vacation Tracker'!$M$8:$UR$8,AC$5,'Vacation Tracker'!$M31:$UR31)</f>
        <v>0</v>
      </c>
      <c r="AC28" s="166">
        <f t="shared" si="15"/>
        <v>0</v>
      </c>
      <c r="AD28" s="166">
        <f t="array" ref="AD28">SUM(IF('Vacation Tracker'!$M$8:$UR$8=AC$5,IF((RIGHT('Vacation Tracker'!$M31:$UR31)&lt;&gt;"O"),IFERROR(--LEFT('Vacation Tracker'!$M31:$UR31,LEN('Vacation Tracker'!$M31:$UR31)-1),0))))</f>
        <v>0</v>
      </c>
      <c r="AE28" s="166">
        <f t="array" ref="AE28">SUM(IF('Vacation Tracker'!$M$8:$UR$8=AC$5,IF((RIGHT('Vacation Tracker'!$M31:$UR31)="O"),IFERROR(--LEFT('Vacation Tracker'!$M31:$UR31,LEN('Vacation Tracker'!$M31:$UR31)-1),0))))</f>
        <v>0</v>
      </c>
      <c r="AF28" s="165">
        <f>SUMIF('Vacation Tracker'!$M$8:$UR$8,AG$5,'Vacation Tracker'!$M31:$UR31)</f>
        <v>0</v>
      </c>
      <c r="AG28" s="166">
        <f t="shared" si="16"/>
        <v>0</v>
      </c>
      <c r="AH28" s="166">
        <f t="array" ref="AH28">SUM(IF('Vacation Tracker'!$M$8:$UR$8=AG$5,IF((RIGHT('Vacation Tracker'!$M31:$UR31)&lt;&gt;"O"),IFERROR(--LEFT('Vacation Tracker'!$M31:$UR31,LEN('Vacation Tracker'!$M31:$UR31)-1),0))))</f>
        <v>0</v>
      </c>
      <c r="AI28" s="166">
        <f t="array" ref="AI28">SUM(IF('Vacation Tracker'!$M$8:$UR$8=AG$5,IF((RIGHT('Vacation Tracker'!$M31:$UR31)="O"),IFERROR(--LEFT('Vacation Tracker'!$M31:$UR31,LEN('Vacation Tracker'!$M31:$UR31)-1),0))))</f>
        <v>0</v>
      </c>
      <c r="AJ28" s="165">
        <f>SUMIF('Vacation Tracker'!$GQ$8:$ACN$8,AK$5,'Vacation Tracker'!$GQ31:$ACN31)</f>
        <v>0</v>
      </c>
      <c r="AK28" s="166">
        <f t="shared" si="17"/>
        <v>0</v>
      </c>
      <c r="AL28" s="166">
        <f t="array" ref="AL28">SUM(IF('Vacation Tracker'!$M$8:$UR$8=AK$5,IF((RIGHT('Vacation Tracker'!$M31:$UR31)&lt;&gt;"O"),IFERROR(--LEFT('Vacation Tracker'!$M31:$UR31,LEN('Vacation Tracker'!$M31:$UR31)-1),0))))</f>
        <v>0</v>
      </c>
      <c r="AM28" s="166">
        <f t="array" ref="AM28">SUM(IF('Vacation Tracker'!$M$8:$UR$8=AK$5,IF((RIGHT('Vacation Tracker'!$M31:$UR31)="O"),IFERROR(--LEFT('Vacation Tracker'!$M31:$UR31,LEN('Vacation Tracker'!$M31:$UR31)-1),0))))</f>
        <v>0</v>
      </c>
      <c r="AN28" s="165">
        <f>SUMIF('Vacation Tracker'!$GQ$8:$ACN$8,AO$5,'Vacation Tracker'!$GQ31:$ACN31)</f>
        <v>0</v>
      </c>
      <c r="AO28" s="166">
        <f t="shared" si="18"/>
        <v>0</v>
      </c>
      <c r="AP28" s="166">
        <f t="array" ref="AP28">SUM(IF('Vacation Tracker'!$M$8:$UR$8=AO$5,IF((RIGHT('Vacation Tracker'!$M31:$UR31)&lt;&gt;"O"),IFERROR(--LEFT('Vacation Tracker'!$M31:$UR31,LEN('Vacation Tracker'!$M31:$UR31)-1),0))))</f>
        <v>0</v>
      </c>
      <c r="AQ28" s="166">
        <f t="array" ref="AQ28">SUM(IF('Vacation Tracker'!$M$8:$UR$8=AO$5,IF((RIGHT('Vacation Tracker'!$M31:$UR31)="O"),IFERROR(--LEFT('Vacation Tracker'!$M31:$UR31,LEN('Vacation Tracker'!$M31:$UR31)-1),0))))</f>
        <v>0</v>
      </c>
      <c r="AR28" s="165">
        <f>SUMIF('Vacation Tracker'!$GQ$8:$ACN$8,AS$5,'Vacation Tracker'!$GQ31:$ACN31)</f>
        <v>0</v>
      </c>
      <c r="AS28" s="166">
        <f t="shared" si="19"/>
        <v>0</v>
      </c>
      <c r="AT28" s="166">
        <f t="array" ref="AT28">SUM(IF('Vacation Tracker'!$M$8:$UR$8=AS$5,IF((RIGHT('Vacation Tracker'!$M31:$UR31)&lt;&gt;"O"),IFERROR(--LEFT('Vacation Tracker'!$M31:$UR31,LEN('Vacation Tracker'!$M31:$UR31)-1),0))))</f>
        <v>0</v>
      </c>
      <c r="AU28" s="166">
        <f t="array" ref="AU28">SUM(IF('Vacation Tracker'!$M$8:$UR$8=AS$5,IF((RIGHT('Vacation Tracker'!$M31:$UR31)="O"),IFERROR(--LEFT('Vacation Tracker'!$M31:$UR31,LEN('Vacation Tracker'!$M31:$UR31)-1),0))))</f>
        <v>0</v>
      </c>
      <c r="AV28" s="165">
        <f>SUMIF('Vacation Tracker'!$GQ$8:$ACN$8,AW$5,'Vacation Tracker'!$GQ31:$ACN31)</f>
        <v>0</v>
      </c>
      <c r="AW28" s="166">
        <f t="shared" si="20"/>
        <v>0</v>
      </c>
      <c r="AX28" s="166">
        <f t="array" ref="AX28">SUM(IF('Vacation Tracker'!$M$8:$UR$8=AW$5,IF((RIGHT('Vacation Tracker'!$M31:$UR31)&lt;&gt;"O"),IFERROR(--LEFT('Vacation Tracker'!$M31:$UR31,LEN('Vacation Tracker'!$M31:$UR31)-1),0))))</f>
        <v>0</v>
      </c>
      <c r="AY28" s="166">
        <f t="array" ref="AY28">SUM(IF('Vacation Tracker'!$M$8:$UR$8=AW$5,IF((RIGHT('Vacation Tracker'!$M31:$UR31)="O"),IFERROR(--LEFT('Vacation Tracker'!$M31:$UR31,LEN('Vacation Tracker'!$M31:$UR31)-1),0))))</f>
        <v>0</v>
      </c>
      <c r="AZ28" s="165">
        <f>SUMIF('Vacation Tracker'!$GQ$8:$ACN$8,BA$5,'Vacation Tracker'!$GQ31:$ACN31)</f>
        <v>0</v>
      </c>
      <c r="BA28" s="166">
        <f t="shared" si="21"/>
        <v>0</v>
      </c>
      <c r="BB28" s="166">
        <f t="array" ref="BB28">SUM(IF('Vacation Tracker'!$M$8:$UR$8=BA$5,IF((RIGHT('Vacation Tracker'!$M31:$UR31)&lt;&gt;"O"),IFERROR(--LEFT('Vacation Tracker'!$M31:$UR31,LEN('Vacation Tracker'!$M31:$UR31)-1),0))))</f>
        <v>0</v>
      </c>
      <c r="BC28" s="166">
        <f t="array" ref="BC28">SUM(IF('Vacation Tracker'!$M$8:$UR$8=BA$5,IF((RIGHT('Vacation Tracker'!$M31:$UR31)="O"),IFERROR(--LEFT('Vacation Tracker'!$M31:$UR31,LEN('Vacation Tracker'!$M31:$UR31)-1),0))))</f>
        <v>0</v>
      </c>
      <c r="BD28" s="165">
        <f>SUMIF('Vacation Tracker'!$GQ$8:$ACN$8,BE$5,'Vacation Tracker'!$GQ31:$ACN31)</f>
        <v>0</v>
      </c>
      <c r="BE28" s="166">
        <f t="shared" si="22"/>
        <v>0</v>
      </c>
      <c r="BF28" s="166">
        <f t="array" ref="BF28">SUM(IF('Vacation Tracker'!$M$8:$UR$8=BE$5,IF((RIGHT('Vacation Tracker'!$M31:$UR31)&lt;&gt;"O"),IFERROR(--LEFT('Vacation Tracker'!$M31:$UR31,LEN('Vacation Tracker'!$M31:$UR31)-1),0))))</f>
        <v>0</v>
      </c>
      <c r="BG28" s="166">
        <f t="array" ref="BG28">SUM(IF('Vacation Tracker'!$M$8:$UR$8=BE$5,IF((RIGHT('Vacation Tracker'!$M31:$UR31)="O"),IFERROR(--LEFT('Vacation Tracker'!$M31:$UR31,LEN('Vacation Tracker'!$M31:$UR31)-1),0))))</f>
        <v>0</v>
      </c>
      <c r="BH28" s="165">
        <f>SUMIF('Vacation Tracker'!$GQ$8:$ACN$8,BI$5,'Vacation Tracker'!$GQ31:$ACN31)</f>
        <v>0</v>
      </c>
      <c r="BI28" s="166">
        <f t="shared" si="23"/>
        <v>0</v>
      </c>
      <c r="BJ28" s="166">
        <f t="array" ref="BJ28">SUM(IF('Vacation Tracker'!$M$8:$UR$8=BI$5,IF((RIGHT('Vacation Tracker'!$M31:$UR31)&lt;&gt;"O"),IFERROR(--LEFT('Vacation Tracker'!$M31:$UR31,LEN('Vacation Tracker'!$M31:$UR31)-1),0))))</f>
        <v>0</v>
      </c>
      <c r="BK28" s="166">
        <f t="array" ref="BK28">SUM(IF('Vacation Tracker'!$M$8:$UR$8=BI$5,IF((RIGHT('Vacation Tracker'!$M31:$UR31)="O"),IFERROR(--LEFT('Vacation Tracker'!$M31:$UR31,LEN('Vacation Tracker'!$M31:$UR31)-1),0))))</f>
        <v>0</v>
      </c>
      <c r="BL28" s="165">
        <f>IF($E$4="Yes",SUMIF('Vacation Tracker'!$GQ$8:$ACN$8,BM$5,'Vacation Tracker'!$GQ31:$ACN31),0)</f>
        <v>0</v>
      </c>
      <c r="BM28" s="166">
        <f t="shared" si="26"/>
        <v>0</v>
      </c>
      <c r="BN28" s="166">
        <f t="array" ref="BN28">IF($E$4="Yes",SUM(IF('Vacation Tracker'!$M$8:$UR$8=BM$5,IF((RIGHT('Vacation Tracker'!$M31:$UR31)&lt;&gt;"O"),IFERROR(--LEFT('Vacation Tracker'!$M31:$UR31,LEN('Vacation Tracker'!$M31:$UR31)-1),0)))),0)</f>
        <v>0</v>
      </c>
      <c r="BO28" s="165">
        <f t="array" ref="BO28">IF($E$4="Yes",SUM(IF('Vacation Tracker'!$M$8:$UR$8=BM$5,IF((RIGHT('Vacation Tracker'!$M31:$UR31)="O"),IFERROR(--LEFT('Vacation Tracker'!$M31:$UR31,LEN('Vacation Tracker'!$M31:$UR31)-1),0)))),0)</f>
        <v>0</v>
      </c>
      <c r="BP28" s="4"/>
      <c r="BQ28" s="4"/>
      <c r="BR28" s="4"/>
      <c r="BS28" s="4"/>
      <c r="BT28" s="4"/>
      <c r="BU28" s="4"/>
      <c r="BV28" s="4"/>
      <c r="BW28" s="4"/>
      <c r="BX28" s="4"/>
      <c r="BY28" s="4"/>
      <c r="BZ28" s="4"/>
      <c r="CA28" s="4"/>
      <c r="CB28" s="4"/>
      <c r="CC28" s="4"/>
      <c r="CD28" s="4"/>
      <c r="CE28" s="4"/>
      <c r="CF28" s="4"/>
      <c r="CG28" s="4"/>
      <c r="CH28" s="4"/>
      <c r="CI28" s="4"/>
      <c r="CJ28" s="4"/>
      <c r="CK28" s="4"/>
      <c r="CL28" s="4"/>
      <c r="CM28" s="4"/>
      <c r="CN28" s="4"/>
      <c r="CO28" s="4"/>
      <c r="CP28" s="4"/>
      <c r="CQ28" s="4"/>
      <c r="CR28" s="4"/>
      <c r="CS28" s="4"/>
      <c r="CT28" s="4"/>
      <c r="CU28" s="4"/>
      <c r="CV28" s="4"/>
      <c r="CW28" s="4"/>
      <c r="CX28" s="4"/>
      <c r="CY28" s="4"/>
      <c r="CZ28" s="4"/>
      <c r="DA28" s="4"/>
      <c r="DB28" s="4"/>
      <c r="DC28" s="4"/>
      <c r="DD28" s="4"/>
      <c r="DE28" s="4"/>
      <c r="DF28" s="4"/>
      <c r="DG28" s="4"/>
      <c r="DH28" s="4"/>
      <c r="DI28" s="4"/>
      <c r="DJ28" s="4"/>
      <c r="DK28" s="4"/>
      <c r="DL28" s="4"/>
      <c r="DM28" s="4"/>
      <c r="DN28" s="4"/>
      <c r="DO28" s="4"/>
      <c r="DP28" s="4"/>
      <c r="DQ28" s="4"/>
      <c r="DR28" s="4"/>
      <c r="DS28" s="4"/>
      <c r="DT28" s="4"/>
      <c r="DU28" s="4"/>
      <c r="DV28" s="4"/>
      <c r="DW28" s="4"/>
      <c r="DX28" s="4"/>
      <c r="DY28" s="4"/>
      <c r="DZ28" s="4"/>
      <c r="EA28" s="4"/>
      <c r="EB28" s="4"/>
      <c r="EC28" s="4"/>
      <c r="ED28" s="4"/>
      <c r="EE28" s="4"/>
      <c r="EF28" s="4"/>
      <c r="EG28" s="4"/>
      <c r="EH28" s="4"/>
      <c r="EI28" s="4"/>
      <c r="EJ28" s="4"/>
      <c r="EK28" s="4"/>
      <c r="EL28" s="4"/>
      <c r="EM28" s="4"/>
      <c r="EN28" s="4"/>
      <c r="EO28" s="4"/>
      <c r="EP28" s="4"/>
      <c r="EQ28" s="4"/>
      <c r="ER28" s="4"/>
      <c r="ES28" s="4"/>
      <c r="ET28" s="4"/>
      <c r="EU28" s="4"/>
      <c r="EV28" s="4"/>
      <c r="EW28" s="4"/>
      <c r="EX28" s="4"/>
      <c r="EY28" s="4"/>
      <c r="EZ28" s="4"/>
      <c r="FA28" s="4"/>
      <c r="FB28" s="4"/>
      <c r="FC28" s="4"/>
      <c r="FD28" s="4"/>
      <c r="FE28" s="4"/>
      <c r="FF28" s="4"/>
      <c r="FG28" s="4"/>
      <c r="FH28" s="4"/>
      <c r="FI28" s="4"/>
      <c r="FJ28" s="4"/>
      <c r="FK28" s="4"/>
      <c r="FL28" s="4"/>
      <c r="FM28" s="4"/>
      <c r="FN28" s="4"/>
      <c r="FO28" s="4"/>
      <c r="FP28" s="4"/>
      <c r="FQ28" s="4"/>
      <c r="FR28" s="4"/>
      <c r="FS28" s="4"/>
      <c r="FT28" s="4"/>
      <c r="FU28" s="4"/>
      <c r="FV28" s="4"/>
      <c r="FW28" s="4"/>
      <c r="FX28" s="4"/>
      <c r="FY28" s="4"/>
    </row>
    <row r="29" spans="2:181" ht="15" customHeight="1" x14ac:dyDescent="0.3">
      <c r="B29" s="162">
        <f>IF('Vacation Tracker'!B32&lt;&gt;"",'Vacation Tracker'!B32,"")</f>
        <v>21</v>
      </c>
      <c r="C29" s="163" t="str">
        <f>IF('Vacation Tracker'!C32&lt;&gt;"",'Vacation Tracker'!C32,"")</f>
        <v/>
      </c>
      <c r="D29" s="205" t="str">
        <f>IF('Vacation Tracker'!D32&lt;&gt;"",'Vacation Tracker'!D32,"")</f>
        <v/>
      </c>
      <c r="E29" s="205" t="str">
        <f>IF('Vacation Tracker'!E32&lt;&gt;"",'Vacation Tracker'!E32,"")</f>
        <v/>
      </c>
      <c r="F29" s="163" t="str">
        <f>IF('Vacation Tracker'!F32&lt;&gt;"",'Vacation Tracker'!F32,"")</f>
        <v/>
      </c>
      <c r="G29" s="163" t="str">
        <f>IF('Vacation Tracker'!G32&lt;&gt;"",'Vacation Tracker'!G32,"")</f>
        <v/>
      </c>
      <c r="H29" s="164" t="str">
        <f t="shared" si="24"/>
        <v/>
      </c>
      <c r="I29" s="164" t="str">
        <f t="shared" si="24"/>
        <v/>
      </c>
      <c r="J29" s="164" t="str">
        <f t="shared" si="24"/>
        <v/>
      </c>
      <c r="K29" s="164" t="str">
        <f t="shared" si="25"/>
        <v/>
      </c>
      <c r="L29" s="165">
        <f>IF($E$4="Yes",SUMIF('Vacation Tracker'!$M$8:$UR$8,M$5,'Vacation Tracker'!$M32:$UR32),0)</f>
        <v>0</v>
      </c>
      <c r="M29" s="166">
        <f t="shared" si="27"/>
        <v>0</v>
      </c>
      <c r="N29" s="166">
        <f t="array" ref="N29">IF($E$4="Yes",SUM(IF('Vacation Tracker'!$M$8:$UR$8=M$5,IF((RIGHT('Vacation Tracker'!$M32:$UR32)&lt;&gt;"O"),IFERROR(--LEFT('Vacation Tracker'!$M32:$UR32,LEN('Vacation Tracker'!$M32:$UR32)-1),0)))),0)</f>
        <v>0</v>
      </c>
      <c r="O29" s="166">
        <f t="array" ref="O29">IF($E$4="Yes",SUM(IF('Vacation Tracker'!$M$8:$UR$8=M$5,IF((RIGHT('Vacation Tracker'!$M32:$UR32)="O"),IFERROR(--LEFT('Vacation Tracker'!$M32:$UR32,LEN('Vacation Tracker'!$M32:$UR32)-1),0)))),0)</f>
        <v>0</v>
      </c>
      <c r="P29" s="165">
        <f>SUMIF('Vacation Tracker'!$M$8:$UR$8,Q$5,'Vacation Tracker'!$M32:$UR32)</f>
        <v>0</v>
      </c>
      <c r="Q29" s="166">
        <f t="shared" si="12"/>
        <v>0</v>
      </c>
      <c r="R29" s="166">
        <f t="array" ref="R29">SUM(IF('Vacation Tracker'!$M$8:$UR$8=Q$5,IF((RIGHT('Vacation Tracker'!$M32:$UR32)&lt;&gt;"O"),IFERROR(--LEFT('Vacation Tracker'!$M32:$UR32,LEN('Vacation Tracker'!$M32:$UR32)-1),0))))</f>
        <v>0</v>
      </c>
      <c r="S29" s="166">
        <f t="array" ref="S29">SUM(IF('Vacation Tracker'!$M$8:$UR$8=Q$5,IF((RIGHT('Vacation Tracker'!$M32:$UR32)="O"),IFERROR(--LEFT('Vacation Tracker'!$M32:$UR32,LEN('Vacation Tracker'!$M32:$UR32)-1),0))))</f>
        <v>0</v>
      </c>
      <c r="T29" s="165">
        <f>SUMIF('Vacation Tracker'!$M$8:$UR$8,U$5,'Vacation Tracker'!$M32:$UR32)</f>
        <v>0</v>
      </c>
      <c r="U29" s="166">
        <f t="shared" si="13"/>
        <v>0</v>
      </c>
      <c r="V29" s="166">
        <f t="array" ref="V29">SUM(IF('Vacation Tracker'!$M$8:$UR$8=U$5,IF((RIGHT('Vacation Tracker'!$M32:$UR32)&lt;&gt;"O"),IFERROR(--LEFT('Vacation Tracker'!$M32:$UR32,LEN('Vacation Tracker'!$M32:$UR32)-1),0))))</f>
        <v>0</v>
      </c>
      <c r="W29" s="166">
        <f t="array" ref="W29">SUM(IF('Vacation Tracker'!$M$8:$UR$8=U$5,IF((RIGHT('Vacation Tracker'!$M32:$UR32)="O"),IFERROR(--LEFT('Vacation Tracker'!$M32:$UR32,LEN('Vacation Tracker'!$M32:$UR32)-1),0))))</f>
        <v>0</v>
      </c>
      <c r="X29" s="165">
        <f>SUMIF('Vacation Tracker'!$M$8:$UR$8,Y$5,'Vacation Tracker'!$M32:$UR32)</f>
        <v>0</v>
      </c>
      <c r="Y29" s="166">
        <f t="shared" si="14"/>
        <v>0</v>
      </c>
      <c r="Z29" s="166">
        <f t="array" ref="Z29">SUM(IF('Vacation Tracker'!$M$8:$UR$8=Y$5,IF((RIGHT('Vacation Tracker'!$M32:$UR32)&lt;&gt;"O"),IFERROR(--LEFT('Vacation Tracker'!$M32:$UR32,LEN('Vacation Tracker'!$M32:$UR32)-1),0))))</f>
        <v>0</v>
      </c>
      <c r="AA29" s="166">
        <f t="array" ref="AA29">SUM(IF('Vacation Tracker'!$M$8:$UR$8=Y$5,IF((RIGHT('Vacation Tracker'!$M32:$UR32)="O"),IFERROR(--LEFT('Vacation Tracker'!$M32:$UR32,LEN('Vacation Tracker'!$M32:$UR32)-1),0))))</f>
        <v>0</v>
      </c>
      <c r="AB29" s="165">
        <f>SUMIF('Vacation Tracker'!$M$8:$UR$8,AC$5,'Vacation Tracker'!$M32:$UR32)</f>
        <v>0</v>
      </c>
      <c r="AC29" s="166">
        <f t="shared" si="15"/>
        <v>0</v>
      </c>
      <c r="AD29" s="166">
        <f t="array" ref="AD29">SUM(IF('Vacation Tracker'!$M$8:$UR$8=AC$5,IF((RIGHT('Vacation Tracker'!$M32:$UR32)&lt;&gt;"O"),IFERROR(--LEFT('Vacation Tracker'!$M32:$UR32,LEN('Vacation Tracker'!$M32:$UR32)-1),0))))</f>
        <v>0</v>
      </c>
      <c r="AE29" s="166">
        <f t="array" ref="AE29">SUM(IF('Vacation Tracker'!$M$8:$UR$8=AC$5,IF((RIGHT('Vacation Tracker'!$M32:$UR32)="O"),IFERROR(--LEFT('Vacation Tracker'!$M32:$UR32,LEN('Vacation Tracker'!$M32:$UR32)-1),0))))</f>
        <v>0</v>
      </c>
      <c r="AF29" s="165">
        <f>SUMIF('Vacation Tracker'!$M$8:$UR$8,AG$5,'Vacation Tracker'!$M32:$UR32)</f>
        <v>0</v>
      </c>
      <c r="AG29" s="166">
        <f t="shared" si="16"/>
        <v>0</v>
      </c>
      <c r="AH29" s="166">
        <f t="array" ref="AH29">SUM(IF('Vacation Tracker'!$M$8:$UR$8=AG$5,IF((RIGHT('Vacation Tracker'!$M32:$UR32)&lt;&gt;"O"),IFERROR(--LEFT('Vacation Tracker'!$M32:$UR32,LEN('Vacation Tracker'!$M32:$UR32)-1),0))))</f>
        <v>0</v>
      </c>
      <c r="AI29" s="166">
        <f t="array" ref="AI29">SUM(IF('Vacation Tracker'!$M$8:$UR$8=AG$5,IF((RIGHT('Vacation Tracker'!$M32:$UR32)="O"),IFERROR(--LEFT('Vacation Tracker'!$M32:$UR32,LEN('Vacation Tracker'!$M32:$UR32)-1),0))))</f>
        <v>0</v>
      </c>
      <c r="AJ29" s="165">
        <f>SUMIF('Vacation Tracker'!$GQ$8:$ACN$8,AK$5,'Vacation Tracker'!$GQ32:$ACN32)</f>
        <v>0</v>
      </c>
      <c r="AK29" s="166">
        <f t="shared" si="17"/>
        <v>0</v>
      </c>
      <c r="AL29" s="166">
        <f t="array" ref="AL29">SUM(IF('Vacation Tracker'!$M$8:$UR$8=AK$5,IF((RIGHT('Vacation Tracker'!$M32:$UR32)&lt;&gt;"O"),IFERROR(--LEFT('Vacation Tracker'!$M32:$UR32,LEN('Vacation Tracker'!$M32:$UR32)-1),0))))</f>
        <v>0</v>
      </c>
      <c r="AM29" s="166">
        <f t="array" ref="AM29">SUM(IF('Vacation Tracker'!$M$8:$UR$8=AK$5,IF((RIGHT('Vacation Tracker'!$M32:$UR32)="O"),IFERROR(--LEFT('Vacation Tracker'!$M32:$UR32,LEN('Vacation Tracker'!$M32:$UR32)-1),0))))</f>
        <v>0</v>
      </c>
      <c r="AN29" s="165">
        <f>SUMIF('Vacation Tracker'!$GQ$8:$ACN$8,AO$5,'Vacation Tracker'!$GQ32:$ACN32)</f>
        <v>0</v>
      </c>
      <c r="AO29" s="166">
        <f t="shared" si="18"/>
        <v>0</v>
      </c>
      <c r="AP29" s="166">
        <f t="array" ref="AP29">SUM(IF('Vacation Tracker'!$M$8:$UR$8=AO$5,IF((RIGHT('Vacation Tracker'!$M32:$UR32)&lt;&gt;"O"),IFERROR(--LEFT('Vacation Tracker'!$M32:$UR32,LEN('Vacation Tracker'!$M32:$UR32)-1),0))))</f>
        <v>0</v>
      </c>
      <c r="AQ29" s="166">
        <f t="array" ref="AQ29">SUM(IF('Vacation Tracker'!$M$8:$UR$8=AO$5,IF((RIGHT('Vacation Tracker'!$M32:$UR32)="O"),IFERROR(--LEFT('Vacation Tracker'!$M32:$UR32,LEN('Vacation Tracker'!$M32:$UR32)-1),0))))</f>
        <v>0</v>
      </c>
      <c r="AR29" s="165">
        <f>SUMIF('Vacation Tracker'!$GQ$8:$ACN$8,AS$5,'Vacation Tracker'!$GQ32:$ACN32)</f>
        <v>0</v>
      </c>
      <c r="AS29" s="166">
        <f t="shared" si="19"/>
        <v>0</v>
      </c>
      <c r="AT29" s="166">
        <f t="array" ref="AT29">SUM(IF('Vacation Tracker'!$M$8:$UR$8=AS$5,IF((RIGHT('Vacation Tracker'!$M32:$UR32)&lt;&gt;"O"),IFERROR(--LEFT('Vacation Tracker'!$M32:$UR32,LEN('Vacation Tracker'!$M32:$UR32)-1),0))))</f>
        <v>0</v>
      </c>
      <c r="AU29" s="166">
        <f t="array" ref="AU29">SUM(IF('Vacation Tracker'!$M$8:$UR$8=AS$5,IF((RIGHT('Vacation Tracker'!$M32:$UR32)="O"),IFERROR(--LEFT('Vacation Tracker'!$M32:$UR32,LEN('Vacation Tracker'!$M32:$UR32)-1),0))))</f>
        <v>0</v>
      </c>
      <c r="AV29" s="165">
        <f>SUMIF('Vacation Tracker'!$GQ$8:$ACN$8,AW$5,'Vacation Tracker'!$GQ32:$ACN32)</f>
        <v>0</v>
      </c>
      <c r="AW29" s="166">
        <f t="shared" si="20"/>
        <v>0</v>
      </c>
      <c r="AX29" s="166">
        <f t="array" ref="AX29">SUM(IF('Vacation Tracker'!$M$8:$UR$8=AW$5,IF((RIGHT('Vacation Tracker'!$M32:$UR32)&lt;&gt;"O"),IFERROR(--LEFT('Vacation Tracker'!$M32:$UR32,LEN('Vacation Tracker'!$M32:$UR32)-1),0))))</f>
        <v>0</v>
      </c>
      <c r="AY29" s="166">
        <f t="array" ref="AY29">SUM(IF('Vacation Tracker'!$M$8:$UR$8=AW$5,IF((RIGHT('Vacation Tracker'!$M32:$UR32)="O"),IFERROR(--LEFT('Vacation Tracker'!$M32:$UR32,LEN('Vacation Tracker'!$M32:$UR32)-1),0))))</f>
        <v>0</v>
      </c>
      <c r="AZ29" s="165">
        <f>SUMIF('Vacation Tracker'!$GQ$8:$ACN$8,BA$5,'Vacation Tracker'!$GQ32:$ACN32)</f>
        <v>0</v>
      </c>
      <c r="BA29" s="166">
        <f t="shared" si="21"/>
        <v>0</v>
      </c>
      <c r="BB29" s="166">
        <f t="array" ref="BB29">SUM(IF('Vacation Tracker'!$M$8:$UR$8=BA$5,IF((RIGHT('Vacation Tracker'!$M32:$UR32)&lt;&gt;"O"),IFERROR(--LEFT('Vacation Tracker'!$M32:$UR32,LEN('Vacation Tracker'!$M32:$UR32)-1),0))))</f>
        <v>0</v>
      </c>
      <c r="BC29" s="166">
        <f t="array" ref="BC29">SUM(IF('Vacation Tracker'!$M$8:$UR$8=BA$5,IF((RIGHT('Vacation Tracker'!$M32:$UR32)="O"),IFERROR(--LEFT('Vacation Tracker'!$M32:$UR32,LEN('Vacation Tracker'!$M32:$UR32)-1),0))))</f>
        <v>0</v>
      </c>
      <c r="BD29" s="165">
        <f>SUMIF('Vacation Tracker'!$GQ$8:$ACN$8,BE$5,'Vacation Tracker'!$GQ32:$ACN32)</f>
        <v>0</v>
      </c>
      <c r="BE29" s="166">
        <f t="shared" si="22"/>
        <v>0</v>
      </c>
      <c r="BF29" s="166">
        <f t="array" ref="BF29">SUM(IF('Vacation Tracker'!$M$8:$UR$8=BE$5,IF((RIGHT('Vacation Tracker'!$M32:$UR32)&lt;&gt;"O"),IFERROR(--LEFT('Vacation Tracker'!$M32:$UR32,LEN('Vacation Tracker'!$M32:$UR32)-1),0))))</f>
        <v>0</v>
      </c>
      <c r="BG29" s="166">
        <f t="array" ref="BG29">SUM(IF('Vacation Tracker'!$M$8:$UR$8=BE$5,IF((RIGHT('Vacation Tracker'!$M32:$UR32)="O"),IFERROR(--LEFT('Vacation Tracker'!$M32:$UR32,LEN('Vacation Tracker'!$M32:$UR32)-1),0))))</f>
        <v>0</v>
      </c>
      <c r="BH29" s="165">
        <f>SUMIF('Vacation Tracker'!$GQ$8:$ACN$8,BI$5,'Vacation Tracker'!$GQ32:$ACN32)</f>
        <v>0</v>
      </c>
      <c r="BI29" s="166">
        <f t="shared" si="23"/>
        <v>0</v>
      </c>
      <c r="BJ29" s="166">
        <f t="array" ref="BJ29">SUM(IF('Vacation Tracker'!$M$8:$UR$8=BI$5,IF((RIGHT('Vacation Tracker'!$M32:$UR32)&lt;&gt;"O"),IFERROR(--LEFT('Vacation Tracker'!$M32:$UR32,LEN('Vacation Tracker'!$M32:$UR32)-1),0))))</f>
        <v>0</v>
      </c>
      <c r="BK29" s="166">
        <f t="array" ref="BK29">SUM(IF('Vacation Tracker'!$M$8:$UR$8=BI$5,IF((RIGHT('Vacation Tracker'!$M32:$UR32)="O"),IFERROR(--LEFT('Vacation Tracker'!$M32:$UR32,LEN('Vacation Tracker'!$M32:$UR32)-1),0))))</f>
        <v>0</v>
      </c>
      <c r="BL29" s="165">
        <f>IF($E$4="Yes",SUMIF('Vacation Tracker'!$GQ$8:$ACN$8,BM$5,'Vacation Tracker'!$GQ32:$ACN32),0)</f>
        <v>0</v>
      </c>
      <c r="BM29" s="166">
        <f t="shared" si="26"/>
        <v>0</v>
      </c>
      <c r="BN29" s="166">
        <f t="array" ref="BN29">IF($E$4="Yes",SUM(IF('Vacation Tracker'!$M$8:$UR$8=BM$5,IF((RIGHT('Vacation Tracker'!$M32:$UR32)&lt;&gt;"O"),IFERROR(--LEFT('Vacation Tracker'!$M32:$UR32,LEN('Vacation Tracker'!$M32:$UR32)-1),0)))),0)</f>
        <v>0</v>
      </c>
      <c r="BO29" s="165">
        <f t="array" ref="BO29">IF($E$4="Yes",SUM(IF('Vacation Tracker'!$M$8:$UR$8=BM$5,IF((RIGHT('Vacation Tracker'!$M32:$UR32)="O"),IFERROR(--LEFT('Vacation Tracker'!$M32:$UR32,LEN('Vacation Tracker'!$M32:$UR32)-1),0)))),0)</f>
        <v>0</v>
      </c>
      <c r="BP29" s="4"/>
      <c r="BQ29" s="4"/>
      <c r="BR29" s="4"/>
      <c r="BS29" s="4"/>
      <c r="BT29" s="4"/>
      <c r="BU29" s="4"/>
      <c r="BV29" s="4"/>
      <c r="BW29" s="4"/>
      <c r="BX29" s="4"/>
      <c r="BY29" s="4"/>
      <c r="BZ29" s="4"/>
      <c r="CA29" s="4"/>
      <c r="CB29" s="4"/>
      <c r="CC29" s="4"/>
      <c r="CD29" s="4"/>
      <c r="CE29" s="4"/>
      <c r="CF29" s="4"/>
      <c r="CG29" s="4"/>
      <c r="CH29" s="4"/>
      <c r="CI29" s="4"/>
      <c r="CJ29" s="4"/>
      <c r="CK29" s="4"/>
      <c r="CL29" s="4"/>
      <c r="CM29" s="4"/>
      <c r="CN29" s="4"/>
      <c r="CO29" s="4"/>
      <c r="CP29" s="4"/>
      <c r="CQ29" s="4"/>
      <c r="CR29" s="4"/>
      <c r="CS29" s="4"/>
      <c r="CT29" s="4"/>
      <c r="CU29" s="4"/>
      <c r="CV29" s="4"/>
      <c r="CW29" s="4"/>
      <c r="CX29" s="4"/>
      <c r="CY29" s="4"/>
      <c r="CZ29" s="4"/>
      <c r="DA29" s="4"/>
      <c r="DB29" s="4"/>
      <c r="DC29" s="4"/>
      <c r="DD29" s="4"/>
      <c r="DE29" s="4"/>
      <c r="DF29" s="4"/>
      <c r="DG29" s="4"/>
      <c r="DH29" s="4"/>
      <c r="DI29" s="4"/>
      <c r="DJ29" s="4"/>
      <c r="DK29" s="4"/>
      <c r="DL29" s="4"/>
      <c r="DM29" s="4"/>
      <c r="DN29" s="4"/>
      <c r="DO29" s="4"/>
      <c r="DP29" s="4"/>
      <c r="DQ29" s="4"/>
      <c r="DR29" s="4"/>
      <c r="DS29" s="4"/>
      <c r="DT29" s="4"/>
      <c r="DU29" s="4"/>
      <c r="DV29" s="4"/>
      <c r="DW29" s="4"/>
      <c r="DX29" s="4"/>
      <c r="DY29" s="4"/>
      <c r="DZ29" s="4"/>
      <c r="EA29" s="4"/>
      <c r="EB29" s="4"/>
      <c r="EC29" s="4"/>
      <c r="ED29" s="4"/>
      <c r="EE29" s="4"/>
      <c r="EF29" s="4"/>
      <c r="EG29" s="4"/>
      <c r="EH29" s="4"/>
      <c r="EI29" s="4"/>
      <c r="EJ29" s="4"/>
      <c r="EK29" s="4"/>
      <c r="EL29" s="4"/>
      <c r="EM29" s="4"/>
      <c r="EN29" s="4"/>
      <c r="EO29" s="4"/>
      <c r="EP29" s="4"/>
      <c r="EQ29" s="4"/>
      <c r="ER29" s="4"/>
      <c r="ES29" s="4"/>
      <c r="ET29" s="4"/>
      <c r="EU29" s="4"/>
      <c r="EV29" s="4"/>
      <c r="EW29" s="4"/>
      <c r="EX29" s="4"/>
      <c r="EY29" s="4"/>
      <c r="EZ29" s="4"/>
      <c r="FA29" s="4"/>
      <c r="FB29" s="4"/>
      <c r="FC29" s="4"/>
      <c r="FD29" s="4"/>
      <c r="FE29" s="4"/>
      <c r="FF29" s="4"/>
      <c r="FG29" s="4"/>
      <c r="FH29" s="4"/>
      <c r="FI29" s="4"/>
      <c r="FJ29" s="4"/>
      <c r="FK29" s="4"/>
      <c r="FL29" s="4"/>
      <c r="FM29" s="4"/>
      <c r="FN29" s="4"/>
      <c r="FO29" s="4"/>
      <c r="FP29" s="4"/>
      <c r="FQ29" s="4"/>
      <c r="FR29" s="4"/>
      <c r="FS29" s="4"/>
      <c r="FT29" s="4"/>
      <c r="FU29" s="4"/>
      <c r="FV29" s="4"/>
      <c r="FW29" s="4"/>
      <c r="FX29" s="4"/>
      <c r="FY29" s="4"/>
    </row>
    <row r="30" spans="2:181" ht="15" customHeight="1" x14ac:dyDescent="0.3">
      <c r="B30" s="162">
        <f>IF('Vacation Tracker'!B33&lt;&gt;"",'Vacation Tracker'!B33,"")</f>
        <v>22</v>
      </c>
      <c r="C30" s="163" t="str">
        <f>IF('Vacation Tracker'!C33&lt;&gt;"",'Vacation Tracker'!C33,"")</f>
        <v/>
      </c>
      <c r="D30" s="205" t="str">
        <f>IF('Vacation Tracker'!D33&lt;&gt;"",'Vacation Tracker'!D33,"")</f>
        <v/>
      </c>
      <c r="E30" s="205" t="str">
        <f>IF('Vacation Tracker'!E33&lt;&gt;"",'Vacation Tracker'!E33,"")</f>
        <v/>
      </c>
      <c r="F30" s="163" t="str">
        <f>IF('Vacation Tracker'!F33&lt;&gt;"",'Vacation Tracker'!F33,"")</f>
        <v/>
      </c>
      <c r="G30" s="163" t="str">
        <f>IF('Vacation Tracker'!G33&lt;&gt;"",'Vacation Tracker'!G33,"")</f>
        <v/>
      </c>
      <c r="H30" s="164" t="str">
        <f t="shared" si="24"/>
        <v/>
      </c>
      <c r="I30" s="164" t="str">
        <f t="shared" si="24"/>
        <v/>
      </c>
      <c r="J30" s="164" t="str">
        <f t="shared" si="24"/>
        <v/>
      </c>
      <c r="K30" s="164" t="str">
        <f t="shared" si="25"/>
        <v/>
      </c>
      <c r="L30" s="165">
        <f>IF($E$4="Yes",SUMIF('Vacation Tracker'!$M$8:$UR$8,M$5,'Vacation Tracker'!$M33:$UR33),0)</f>
        <v>0</v>
      </c>
      <c r="M30" s="166">
        <f t="shared" si="27"/>
        <v>0</v>
      </c>
      <c r="N30" s="166">
        <f t="array" ref="N30">IF($E$4="Yes",SUM(IF('Vacation Tracker'!$M$8:$UR$8=M$5,IF((RIGHT('Vacation Tracker'!$M33:$UR33)&lt;&gt;"O"),IFERROR(--LEFT('Vacation Tracker'!$M33:$UR33,LEN('Vacation Tracker'!$M33:$UR33)-1),0)))),0)</f>
        <v>0</v>
      </c>
      <c r="O30" s="166">
        <f t="array" ref="O30">IF($E$4="Yes",SUM(IF('Vacation Tracker'!$M$8:$UR$8=M$5,IF((RIGHT('Vacation Tracker'!$M33:$UR33)="O"),IFERROR(--LEFT('Vacation Tracker'!$M33:$UR33,LEN('Vacation Tracker'!$M33:$UR33)-1),0)))),0)</f>
        <v>0</v>
      </c>
      <c r="P30" s="165">
        <f>SUMIF('Vacation Tracker'!$M$8:$UR$8,Q$5,'Vacation Tracker'!$M33:$UR33)</f>
        <v>0</v>
      </c>
      <c r="Q30" s="166">
        <f t="shared" si="12"/>
        <v>0</v>
      </c>
      <c r="R30" s="166">
        <f t="array" ref="R30">SUM(IF('Vacation Tracker'!$M$8:$UR$8=Q$5,IF((RIGHT('Vacation Tracker'!$M33:$UR33)&lt;&gt;"O"),IFERROR(--LEFT('Vacation Tracker'!$M33:$UR33,LEN('Vacation Tracker'!$M33:$UR33)-1),0))))</f>
        <v>0</v>
      </c>
      <c r="S30" s="166">
        <f t="array" ref="S30">SUM(IF('Vacation Tracker'!$M$8:$UR$8=Q$5,IF((RIGHT('Vacation Tracker'!$M33:$UR33)="O"),IFERROR(--LEFT('Vacation Tracker'!$M33:$UR33,LEN('Vacation Tracker'!$M33:$UR33)-1),0))))</f>
        <v>0</v>
      </c>
      <c r="T30" s="165">
        <f>SUMIF('Vacation Tracker'!$M$8:$UR$8,U$5,'Vacation Tracker'!$M33:$UR33)</f>
        <v>0</v>
      </c>
      <c r="U30" s="166">
        <f t="shared" si="13"/>
        <v>0</v>
      </c>
      <c r="V30" s="166">
        <f t="array" ref="V30">SUM(IF('Vacation Tracker'!$M$8:$UR$8=U$5,IF((RIGHT('Vacation Tracker'!$M33:$UR33)&lt;&gt;"O"),IFERROR(--LEFT('Vacation Tracker'!$M33:$UR33,LEN('Vacation Tracker'!$M33:$UR33)-1),0))))</f>
        <v>0</v>
      </c>
      <c r="W30" s="166">
        <f t="array" ref="W30">SUM(IF('Vacation Tracker'!$M$8:$UR$8=U$5,IF((RIGHT('Vacation Tracker'!$M33:$UR33)="O"),IFERROR(--LEFT('Vacation Tracker'!$M33:$UR33,LEN('Vacation Tracker'!$M33:$UR33)-1),0))))</f>
        <v>0</v>
      </c>
      <c r="X30" s="165">
        <f>SUMIF('Vacation Tracker'!$M$8:$UR$8,Y$5,'Vacation Tracker'!$M33:$UR33)</f>
        <v>0</v>
      </c>
      <c r="Y30" s="166">
        <f t="shared" si="14"/>
        <v>0</v>
      </c>
      <c r="Z30" s="166">
        <f t="array" ref="Z30">SUM(IF('Vacation Tracker'!$M$8:$UR$8=Y$5,IF((RIGHT('Vacation Tracker'!$M33:$UR33)&lt;&gt;"O"),IFERROR(--LEFT('Vacation Tracker'!$M33:$UR33,LEN('Vacation Tracker'!$M33:$UR33)-1),0))))</f>
        <v>0</v>
      </c>
      <c r="AA30" s="166">
        <f t="array" ref="AA30">SUM(IF('Vacation Tracker'!$M$8:$UR$8=Y$5,IF((RIGHT('Vacation Tracker'!$M33:$UR33)="O"),IFERROR(--LEFT('Vacation Tracker'!$M33:$UR33,LEN('Vacation Tracker'!$M33:$UR33)-1),0))))</f>
        <v>0</v>
      </c>
      <c r="AB30" s="165">
        <f>SUMIF('Vacation Tracker'!$M$8:$UR$8,AC$5,'Vacation Tracker'!$M33:$UR33)</f>
        <v>0</v>
      </c>
      <c r="AC30" s="166">
        <f t="shared" si="15"/>
        <v>0</v>
      </c>
      <c r="AD30" s="166">
        <f t="array" ref="AD30">SUM(IF('Vacation Tracker'!$M$8:$UR$8=AC$5,IF((RIGHT('Vacation Tracker'!$M33:$UR33)&lt;&gt;"O"),IFERROR(--LEFT('Vacation Tracker'!$M33:$UR33,LEN('Vacation Tracker'!$M33:$UR33)-1),0))))</f>
        <v>0</v>
      </c>
      <c r="AE30" s="166">
        <f t="array" ref="AE30">SUM(IF('Vacation Tracker'!$M$8:$UR$8=AC$5,IF((RIGHT('Vacation Tracker'!$M33:$UR33)="O"),IFERROR(--LEFT('Vacation Tracker'!$M33:$UR33,LEN('Vacation Tracker'!$M33:$UR33)-1),0))))</f>
        <v>0</v>
      </c>
      <c r="AF30" s="165">
        <f>SUMIF('Vacation Tracker'!$M$8:$UR$8,AG$5,'Vacation Tracker'!$M33:$UR33)</f>
        <v>0</v>
      </c>
      <c r="AG30" s="166">
        <f t="shared" si="16"/>
        <v>0</v>
      </c>
      <c r="AH30" s="166">
        <f t="array" ref="AH30">SUM(IF('Vacation Tracker'!$M$8:$UR$8=AG$5,IF((RIGHT('Vacation Tracker'!$M33:$UR33)&lt;&gt;"O"),IFERROR(--LEFT('Vacation Tracker'!$M33:$UR33,LEN('Vacation Tracker'!$M33:$UR33)-1),0))))</f>
        <v>0</v>
      </c>
      <c r="AI30" s="166">
        <f t="array" ref="AI30">SUM(IF('Vacation Tracker'!$M$8:$UR$8=AG$5,IF((RIGHT('Vacation Tracker'!$M33:$UR33)="O"),IFERROR(--LEFT('Vacation Tracker'!$M33:$UR33,LEN('Vacation Tracker'!$M33:$UR33)-1),0))))</f>
        <v>0</v>
      </c>
      <c r="AJ30" s="165">
        <f>SUMIF('Vacation Tracker'!$GQ$8:$ACN$8,AK$5,'Vacation Tracker'!$GQ33:$ACN33)</f>
        <v>0</v>
      </c>
      <c r="AK30" s="166">
        <f t="shared" si="17"/>
        <v>0</v>
      </c>
      <c r="AL30" s="166">
        <f t="array" ref="AL30">SUM(IF('Vacation Tracker'!$M$8:$UR$8=AK$5,IF((RIGHT('Vacation Tracker'!$M33:$UR33)&lt;&gt;"O"),IFERROR(--LEFT('Vacation Tracker'!$M33:$UR33,LEN('Vacation Tracker'!$M33:$UR33)-1),0))))</f>
        <v>0</v>
      </c>
      <c r="AM30" s="166">
        <f t="array" ref="AM30">SUM(IF('Vacation Tracker'!$M$8:$UR$8=AK$5,IF((RIGHT('Vacation Tracker'!$M33:$UR33)="O"),IFERROR(--LEFT('Vacation Tracker'!$M33:$UR33,LEN('Vacation Tracker'!$M33:$UR33)-1),0))))</f>
        <v>0</v>
      </c>
      <c r="AN30" s="165">
        <f>SUMIF('Vacation Tracker'!$GQ$8:$ACN$8,AO$5,'Vacation Tracker'!$GQ33:$ACN33)</f>
        <v>0</v>
      </c>
      <c r="AO30" s="166">
        <f t="shared" si="18"/>
        <v>0</v>
      </c>
      <c r="AP30" s="166">
        <f t="array" ref="AP30">SUM(IF('Vacation Tracker'!$M$8:$UR$8=AO$5,IF((RIGHT('Vacation Tracker'!$M33:$UR33)&lt;&gt;"O"),IFERROR(--LEFT('Vacation Tracker'!$M33:$UR33,LEN('Vacation Tracker'!$M33:$UR33)-1),0))))</f>
        <v>0</v>
      </c>
      <c r="AQ30" s="166">
        <f t="array" ref="AQ30">SUM(IF('Vacation Tracker'!$M$8:$UR$8=AO$5,IF((RIGHT('Vacation Tracker'!$M33:$UR33)="O"),IFERROR(--LEFT('Vacation Tracker'!$M33:$UR33,LEN('Vacation Tracker'!$M33:$UR33)-1),0))))</f>
        <v>0</v>
      </c>
      <c r="AR30" s="165">
        <f>SUMIF('Vacation Tracker'!$GQ$8:$ACN$8,AS$5,'Vacation Tracker'!$GQ33:$ACN33)</f>
        <v>0</v>
      </c>
      <c r="AS30" s="166">
        <f t="shared" si="19"/>
        <v>0</v>
      </c>
      <c r="AT30" s="166">
        <f t="array" ref="AT30">SUM(IF('Vacation Tracker'!$M$8:$UR$8=AS$5,IF((RIGHT('Vacation Tracker'!$M33:$UR33)&lt;&gt;"O"),IFERROR(--LEFT('Vacation Tracker'!$M33:$UR33,LEN('Vacation Tracker'!$M33:$UR33)-1),0))))</f>
        <v>0</v>
      </c>
      <c r="AU30" s="166">
        <f t="array" ref="AU30">SUM(IF('Vacation Tracker'!$M$8:$UR$8=AS$5,IF((RIGHT('Vacation Tracker'!$M33:$UR33)="O"),IFERROR(--LEFT('Vacation Tracker'!$M33:$UR33,LEN('Vacation Tracker'!$M33:$UR33)-1),0))))</f>
        <v>0</v>
      </c>
      <c r="AV30" s="165">
        <f>SUMIF('Vacation Tracker'!$GQ$8:$ACN$8,AW$5,'Vacation Tracker'!$GQ33:$ACN33)</f>
        <v>0</v>
      </c>
      <c r="AW30" s="166">
        <f t="shared" si="20"/>
        <v>0</v>
      </c>
      <c r="AX30" s="166">
        <f t="array" ref="AX30">SUM(IF('Vacation Tracker'!$M$8:$UR$8=AW$5,IF((RIGHT('Vacation Tracker'!$M33:$UR33)&lt;&gt;"O"),IFERROR(--LEFT('Vacation Tracker'!$M33:$UR33,LEN('Vacation Tracker'!$M33:$UR33)-1),0))))</f>
        <v>0</v>
      </c>
      <c r="AY30" s="166">
        <f t="array" ref="AY30">SUM(IF('Vacation Tracker'!$M$8:$UR$8=AW$5,IF((RIGHT('Vacation Tracker'!$M33:$UR33)="O"),IFERROR(--LEFT('Vacation Tracker'!$M33:$UR33,LEN('Vacation Tracker'!$M33:$UR33)-1),0))))</f>
        <v>0</v>
      </c>
      <c r="AZ30" s="165">
        <f>SUMIF('Vacation Tracker'!$GQ$8:$ACN$8,BA$5,'Vacation Tracker'!$GQ33:$ACN33)</f>
        <v>0</v>
      </c>
      <c r="BA30" s="166">
        <f t="shared" si="21"/>
        <v>0</v>
      </c>
      <c r="BB30" s="166">
        <f t="array" ref="BB30">SUM(IF('Vacation Tracker'!$M$8:$UR$8=BA$5,IF((RIGHT('Vacation Tracker'!$M33:$UR33)&lt;&gt;"O"),IFERROR(--LEFT('Vacation Tracker'!$M33:$UR33,LEN('Vacation Tracker'!$M33:$UR33)-1),0))))</f>
        <v>0</v>
      </c>
      <c r="BC30" s="166">
        <f t="array" ref="BC30">SUM(IF('Vacation Tracker'!$M$8:$UR$8=BA$5,IF((RIGHT('Vacation Tracker'!$M33:$UR33)="O"),IFERROR(--LEFT('Vacation Tracker'!$M33:$UR33,LEN('Vacation Tracker'!$M33:$UR33)-1),0))))</f>
        <v>0</v>
      </c>
      <c r="BD30" s="165">
        <f>SUMIF('Vacation Tracker'!$GQ$8:$ACN$8,BE$5,'Vacation Tracker'!$GQ33:$ACN33)</f>
        <v>0</v>
      </c>
      <c r="BE30" s="166">
        <f t="shared" si="22"/>
        <v>0</v>
      </c>
      <c r="BF30" s="166">
        <f t="array" ref="BF30">SUM(IF('Vacation Tracker'!$M$8:$UR$8=BE$5,IF((RIGHT('Vacation Tracker'!$M33:$UR33)&lt;&gt;"O"),IFERROR(--LEFT('Vacation Tracker'!$M33:$UR33,LEN('Vacation Tracker'!$M33:$UR33)-1),0))))</f>
        <v>0</v>
      </c>
      <c r="BG30" s="166">
        <f t="array" ref="BG30">SUM(IF('Vacation Tracker'!$M$8:$UR$8=BE$5,IF((RIGHT('Vacation Tracker'!$M33:$UR33)="O"),IFERROR(--LEFT('Vacation Tracker'!$M33:$UR33,LEN('Vacation Tracker'!$M33:$UR33)-1),0))))</f>
        <v>0</v>
      </c>
      <c r="BH30" s="165">
        <f>SUMIF('Vacation Tracker'!$GQ$8:$ACN$8,BI$5,'Vacation Tracker'!$GQ33:$ACN33)</f>
        <v>0</v>
      </c>
      <c r="BI30" s="166">
        <f t="shared" si="23"/>
        <v>0</v>
      </c>
      <c r="BJ30" s="166">
        <f t="array" ref="BJ30">SUM(IF('Vacation Tracker'!$M$8:$UR$8=BI$5,IF((RIGHT('Vacation Tracker'!$M33:$UR33)&lt;&gt;"O"),IFERROR(--LEFT('Vacation Tracker'!$M33:$UR33,LEN('Vacation Tracker'!$M33:$UR33)-1),0))))</f>
        <v>0</v>
      </c>
      <c r="BK30" s="166">
        <f t="array" ref="BK30">SUM(IF('Vacation Tracker'!$M$8:$UR$8=BI$5,IF((RIGHT('Vacation Tracker'!$M33:$UR33)="O"),IFERROR(--LEFT('Vacation Tracker'!$M33:$UR33,LEN('Vacation Tracker'!$M33:$UR33)-1),0))))</f>
        <v>0</v>
      </c>
      <c r="BL30" s="165">
        <f>IF($E$4="Yes",SUMIF('Vacation Tracker'!$GQ$8:$ACN$8,BM$5,'Vacation Tracker'!$GQ33:$ACN33),0)</f>
        <v>0</v>
      </c>
      <c r="BM30" s="166">
        <f t="shared" si="26"/>
        <v>0</v>
      </c>
      <c r="BN30" s="166">
        <f t="array" ref="BN30">IF($E$4="Yes",SUM(IF('Vacation Tracker'!$M$8:$UR$8=BM$5,IF((RIGHT('Vacation Tracker'!$M33:$UR33)&lt;&gt;"O"),IFERROR(--LEFT('Vacation Tracker'!$M33:$UR33,LEN('Vacation Tracker'!$M33:$UR33)-1),0)))),0)</f>
        <v>0</v>
      </c>
      <c r="BO30" s="165">
        <f t="array" ref="BO30">IF($E$4="Yes",SUM(IF('Vacation Tracker'!$M$8:$UR$8=BM$5,IF((RIGHT('Vacation Tracker'!$M33:$UR33)="O"),IFERROR(--LEFT('Vacation Tracker'!$M33:$UR33,LEN('Vacation Tracker'!$M33:$UR33)-1),0)))),0)</f>
        <v>0</v>
      </c>
      <c r="BP30" s="4"/>
      <c r="BQ30" s="4"/>
      <c r="BR30" s="4"/>
      <c r="BS30" s="4"/>
      <c r="BT30" s="4"/>
      <c r="BU30" s="4"/>
      <c r="BV30" s="4"/>
      <c r="BW30" s="4"/>
      <c r="BX30" s="4"/>
      <c r="BY30" s="4"/>
      <c r="BZ30" s="4"/>
      <c r="CA30" s="4"/>
      <c r="CB30" s="4"/>
      <c r="CC30" s="4"/>
      <c r="CD30" s="4"/>
      <c r="CE30" s="4"/>
      <c r="CF30" s="4"/>
      <c r="CG30" s="4"/>
      <c r="CH30" s="4"/>
      <c r="CI30" s="4"/>
      <c r="CJ30" s="4"/>
      <c r="CK30" s="4"/>
      <c r="CL30" s="4"/>
      <c r="CM30" s="4"/>
      <c r="CN30" s="4"/>
      <c r="CO30" s="4"/>
      <c r="CP30" s="4"/>
      <c r="CQ30" s="4"/>
      <c r="CR30" s="4"/>
      <c r="CS30" s="4"/>
      <c r="CT30" s="4"/>
      <c r="CU30" s="4"/>
      <c r="CV30" s="4"/>
      <c r="CW30" s="4"/>
      <c r="CX30" s="4"/>
      <c r="CY30" s="4"/>
      <c r="CZ30" s="4"/>
      <c r="DA30" s="4"/>
      <c r="DB30" s="4"/>
      <c r="DC30" s="4"/>
      <c r="DD30" s="4"/>
      <c r="DE30" s="4"/>
      <c r="DF30" s="4"/>
      <c r="DG30" s="4"/>
      <c r="DH30" s="4"/>
      <c r="DI30" s="4"/>
      <c r="DJ30" s="4"/>
      <c r="DK30" s="4"/>
      <c r="DL30" s="4"/>
      <c r="DM30" s="4"/>
      <c r="DN30" s="4"/>
      <c r="DO30" s="4"/>
      <c r="DP30" s="4"/>
      <c r="DQ30" s="4"/>
      <c r="DR30" s="4"/>
      <c r="DS30" s="4"/>
      <c r="DT30" s="4"/>
      <c r="DU30" s="4"/>
      <c r="DV30" s="4"/>
      <c r="DW30" s="4"/>
      <c r="DX30" s="4"/>
      <c r="DY30" s="4"/>
      <c r="DZ30" s="4"/>
      <c r="EA30" s="4"/>
      <c r="EB30" s="4"/>
      <c r="EC30" s="4"/>
      <c r="ED30" s="4"/>
      <c r="EE30" s="4"/>
      <c r="EF30" s="4"/>
      <c r="EG30" s="4"/>
      <c r="EH30" s="4"/>
      <c r="EI30" s="4"/>
      <c r="EJ30" s="4"/>
      <c r="EK30" s="4"/>
      <c r="EL30" s="4"/>
      <c r="EM30" s="4"/>
      <c r="EN30" s="4"/>
      <c r="EO30" s="4"/>
      <c r="EP30" s="4"/>
      <c r="EQ30" s="4"/>
      <c r="ER30" s="4"/>
      <c r="ES30" s="4"/>
      <c r="ET30" s="4"/>
      <c r="EU30" s="4"/>
      <c r="EV30" s="4"/>
      <c r="EW30" s="4"/>
      <c r="EX30" s="4"/>
      <c r="EY30" s="4"/>
      <c r="EZ30" s="4"/>
      <c r="FA30" s="4"/>
      <c r="FB30" s="4"/>
      <c r="FC30" s="4"/>
      <c r="FD30" s="4"/>
      <c r="FE30" s="4"/>
      <c r="FF30" s="4"/>
      <c r="FG30" s="4"/>
      <c r="FH30" s="4"/>
      <c r="FI30" s="4"/>
      <c r="FJ30" s="4"/>
      <c r="FK30" s="4"/>
      <c r="FL30" s="4"/>
      <c r="FM30" s="4"/>
      <c r="FN30" s="4"/>
      <c r="FO30" s="4"/>
      <c r="FP30" s="4"/>
      <c r="FQ30" s="4"/>
      <c r="FR30" s="4"/>
      <c r="FS30" s="4"/>
      <c r="FT30" s="4"/>
      <c r="FU30" s="4"/>
      <c r="FV30" s="4"/>
      <c r="FW30" s="4"/>
      <c r="FX30" s="4"/>
      <c r="FY30" s="4"/>
    </row>
    <row r="31" spans="2:181" ht="15" customHeight="1" x14ac:dyDescent="0.3">
      <c r="B31" s="162">
        <f>IF('Vacation Tracker'!B34&lt;&gt;"",'Vacation Tracker'!B34,"")</f>
        <v>23</v>
      </c>
      <c r="C31" s="163" t="str">
        <f>IF('Vacation Tracker'!C34&lt;&gt;"",'Vacation Tracker'!C34,"")</f>
        <v/>
      </c>
      <c r="D31" s="205" t="str">
        <f>IF('Vacation Tracker'!D34&lt;&gt;"",'Vacation Tracker'!D34,"")</f>
        <v/>
      </c>
      <c r="E31" s="205" t="str">
        <f>IF('Vacation Tracker'!E34&lt;&gt;"",'Vacation Tracker'!E34,"")</f>
        <v/>
      </c>
      <c r="F31" s="163" t="str">
        <f>IF('Vacation Tracker'!F34&lt;&gt;"",'Vacation Tracker'!F34,"")</f>
        <v/>
      </c>
      <c r="G31" s="163" t="str">
        <f>IF('Vacation Tracker'!G34&lt;&gt;"",'Vacation Tracker'!G34,"")</f>
        <v/>
      </c>
      <c r="H31" s="164" t="str">
        <f t="shared" si="24"/>
        <v/>
      </c>
      <c r="I31" s="164" t="str">
        <f t="shared" si="24"/>
        <v/>
      </c>
      <c r="J31" s="164" t="str">
        <f t="shared" si="24"/>
        <v/>
      </c>
      <c r="K31" s="164" t="str">
        <f t="shared" si="25"/>
        <v/>
      </c>
      <c r="L31" s="165">
        <f>IF($E$4="Yes",SUMIF('Vacation Tracker'!$M$8:$UR$8,M$5,'Vacation Tracker'!$M34:$UR34),0)</f>
        <v>0</v>
      </c>
      <c r="M31" s="166">
        <f t="shared" si="27"/>
        <v>0</v>
      </c>
      <c r="N31" s="166">
        <f t="array" ref="N31">IF($E$4="Yes",SUM(IF('Vacation Tracker'!$M$8:$UR$8=M$5,IF((RIGHT('Vacation Tracker'!$M34:$UR34)&lt;&gt;"O"),IFERROR(--LEFT('Vacation Tracker'!$M34:$UR34,LEN('Vacation Tracker'!$M34:$UR34)-1),0)))),0)</f>
        <v>0</v>
      </c>
      <c r="O31" s="166">
        <f t="array" ref="O31">IF($E$4="Yes",SUM(IF('Vacation Tracker'!$M$8:$UR$8=M$5,IF((RIGHT('Vacation Tracker'!$M34:$UR34)="O"),IFERROR(--LEFT('Vacation Tracker'!$M34:$UR34,LEN('Vacation Tracker'!$M34:$UR34)-1),0)))),0)</f>
        <v>0</v>
      </c>
      <c r="P31" s="165">
        <f>SUMIF('Vacation Tracker'!$M$8:$UR$8,Q$5,'Vacation Tracker'!$M34:$UR34)</f>
        <v>0</v>
      </c>
      <c r="Q31" s="166">
        <f t="shared" si="12"/>
        <v>0</v>
      </c>
      <c r="R31" s="166">
        <f t="array" ref="R31">SUM(IF('Vacation Tracker'!$M$8:$UR$8=Q$5,IF((RIGHT('Vacation Tracker'!$M34:$UR34)&lt;&gt;"O"),IFERROR(--LEFT('Vacation Tracker'!$M34:$UR34,LEN('Vacation Tracker'!$M34:$UR34)-1),0))))</f>
        <v>0</v>
      </c>
      <c r="S31" s="166">
        <f t="array" ref="S31">SUM(IF('Vacation Tracker'!$M$8:$UR$8=Q$5,IF((RIGHT('Vacation Tracker'!$M34:$UR34)="O"),IFERROR(--LEFT('Vacation Tracker'!$M34:$UR34,LEN('Vacation Tracker'!$M34:$UR34)-1),0))))</f>
        <v>0</v>
      </c>
      <c r="T31" s="165">
        <f>SUMIF('Vacation Tracker'!$M$8:$UR$8,U$5,'Vacation Tracker'!$M34:$UR34)</f>
        <v>0</v>
      </c>
      <c r="U31" s="166">
        <f t="shared" si="13"/>
        <v>0</v>
      </c>
      <c r="V31" s="166">
        <f t="array" ref="V31">SUM(IF('Vacation Tracker'!$M$8:$UR$8=U$5,IF((RIGHT('Vacation Tracker'!$M34:$UR34)&lt;&gt;"O"),IFERROR(--LEFT('Vacation Tracker'!$M34:$UR34,LEN('Vacation Tracker'!$M34:$UR34)-1),0))))</f>
        <v>0</v>
      </c>
      <c r="W31" s="166">
        <f t="array" ref="W31">SUM(IF('Vacation Tracker'!$M$8:$UR$8=U$5,IF((RIGHT('Vacation Tracker'!$M34:$UR34)="O"),IFERROR(--LEFT('Vacation Tracker'!$M34:$UR34,LEN('Vacation Tracker'!$M34:$UR34)-1),0))))</f>
        <v>0</v>
      </c>
      <c r="X31" s="165">
        <f>SUMIF('Vacation Tracker'!$M$8:$UR$8,Y$5,'Vacation Tracker'!$M34:$UR34)</f>
        <v>0</v>
      </c>
      <c r="Y31" s="166">
        <f t="shared" si="14"/>
        <v>0</v>
      </c>
      <c r="Z31" s="166">
        <f t="array" ref="Z31">SUM(IF('Vacation Tracker'!$M$8:$UR$8=Y$5,IF((RIGHT('Vacation Tracker'!$M34:$UR34)&lt;&gt;"O"),IFERROR(--LEFT('Vacation Tracker'!$M34:$UR34,LEN('Vacation Tracker'!$M34:$UR34)-1),0))))</f>
        <v>0</v>
      </c>
      <c r="AA31" s="166">
        <f t="array" ref="AA31">SUM(IF('Vacation Tracker'!$M$8:$UR$8=Y$5,IF((RIGHT('Vacation Tracker'!$M34:$UR34)="O"),IFERROR(--LEFT('Vacation Tracker'!$M34:$UR34,LEN('Vacation Tracker'!$M34:$UR34)-1),0))))</f>
        <v>0</v>
      </c>
      <c r="AB31" s="165">
        <f>SUMIF('Vacation Tracker'!$M$8:$UR$8,AC$5,'Vacation Tracker'!$M34:$UR34)</f>
        <v>0</v>
      </c>
      <c r="AC31" s="166">
        <f t="shared" si="15"/>
        <v>0</v>
      </c>
      <c r="AD31" s="166">
        <f t="array" ref="AD31">SUM(IF('Vacation Tracker'!$M$8:$UR$8=AC$5,IF((RIGHT('Vacation Tracker'!$M34:$UR34)&lt;&gt;"O"),IFERROR(--LEFT('Vacation Tracker'!$M34:$UR34,LEN('Vacation Tracker'!$M34:$UR34)-1),0))))</f>
        <v>0</v>
      </c>
      <c r="AE31" s="166">
        <f t="array" ref="AE31">SUM(IF('Vacation Tracker'!$M$8:$UR$8=AC$5,IF((RIGHT('Vacation Tracker'!$M34:$UR34)="O"),IFERROR(--LEFT('Vacation Tracker'!$M34:$UR34,LEN('Vacation Tracker'!$M34:$UR34)-1),0))))</f>
        <v>0</v>
      </c>
      <c r="AF31" s="165">
        <f>SUMIF('Vacation Tracker'!$M$8:$UR$8,AG$5,'Vacation Tracker'!$M34:$UR34)</f>
        <v>0</v>
      </c>
      <c r="AG31" s="166">
        <f t="shared" si="16"/>
        <v>0</v>
      </c>
      <c r="AH31" s="166">
        <f t="array" ref="AH31">SUM(IF('Vacation Tracker'!$M$8:$UR$8=AG$5,IF((RIGHT('Vacation Tracker'!$M34:$UR34)&lt;&gt;"O"),IFERROR(--LEFT('Vacation Tracker'!$M34:$UR34,LEN('Vacation Tracker'!$M34:$UR34)-1),0))))</f>
        <v>0</v>
      </c>
      <c r="AI31" s="166">
        <f t="array" ref="AI31">SUM(IF('Vacation Tracker'!$M$8:$UR$8=AG$5,IF((RIGHT('Vacation Tracker'!$M34:$UR34)="O"),IFERROR(--LEFT('Vacation Tracker'!$M34:$UR34,LEN('Vacation Tracker'!$M34:$UR34)-1),0))))</f>
        <v>0</v>
      </c>
      <c r="AJ31" s="165">
        <f>SUMIF('Vacation Tracker'!$GQ$8:$ACN$8,AK$5,'Vacation Tracker'!$GQ34:$ACN34)</f>
        <v>0</v>
      </c>
      <c r="AK31" s="166">
        <f t="shared" si="17"/>
        <v>0</v>
      </c>
      <c r="AL31" s="166">
        <f t="array" ref="AL31">SUM(IF('Vacation Tracker'!$M$8:$UR$8=AK$5,IF((RIGHT('Vacation Tracker'!$M34:$UR34)&lt;&gt;"O"),IFERROR(--LEFT('Vacation Tracker'!$M34:$UR34,LEN('Vacation Tracker'!$M34:$UR34)-1),0))))</f>
        <v>0</v>
      </c>
      <c r="AM31" s="166">
        <f t="array" ref="AM31">SUM(IF('Vacation Tracker'!$M$8:$UR$8=AK$5,IF((RIGHT('Vacation Tracker'!$M34:$UR34)="O"),IFERROR(--LEFT('Vacation Tracker'!$M34:$UR34,LEN('Vacation Tracker'!$M34:$UR34)-1),0))))</f>
        <v>0</v>
      </c>
      <c r="AN31" s="165">
        <f>SUMIF('Vacation Tracker'!$GQ$8:$ACN$8,AO$5,'Vacation Tracker'!$GQ34:$ACN34)</f>
        <v>0</v>
      </c>
      <c r="AO31" s="166">
        <f t="shared" si="18"/>
        <v>0</v>
      </c>
      <c r="AP31" s="166">
        <f t="array" ref="AP31">SUM(IF('Vacation Tracker'!$M$8:$UR$8=AO$5,IF((RIGHT('Vacation Tracker'!$M34:$UR34)&lt;&gt;"O"),IFERROR(--LEFT('Vacation Tracker'!$M34:$UR34,LEN('Vacation Tracker'!$M34:$UR34)-1),0))))</f>
        <v>0</v>
      </c>
      <c r="AQ31" s="166">
        <f t="array" ref="AQ31">SUM(IF('Vacation Tracker'!$M$8:$UR$8=AO$5,IF((RIGHT('Vacation Tracker'!$M34:$UR34)="O"),IFERROR(--LEFT('Vacation Tracker'!$M34:$UR34,LEN('Vacation Tracker'!$M34:$UR34)-1),0))))</f>
        <v>0</v>
      </c>
      <c r="AR31" s="165">
        <f>SUMIF('Vacation Tracker'!$GQ$8:$ACN$8,AS$5,'Vacation Tracker'!$GQ34:$ACN34)</f>
        <v>0</v>
      </c>
      <c r="AS31" s="166">
        <f t="shared" si="19"/>
        <v>0</v>
      </c>
      <c r="AT31" s="166">
        <f t="array" ref="AT31">SUM(IF('Vacation Tracker'!$M$8:$UR$8=AS$5,IF((RIGHT('Vacation Tracker'!$M34:$UR34)&lt;&gt;"O"),IFERROR(--LEFT('Vacation Tracker'!$M34:$UR34,LEN('Vacation Tracker'!$M34:$UR34)-1),0))))</f>
        <v>0</v>
      </c>
      <c r="AU31" s="166">
        <f t="array" ref="AU31">SUM(IF('Vacation Tracker'!$M$8:$UR$8=AS$5,IF((RIGHT('Vacation Tracker'!$M34:$UR34)="O"),IFERROR(--LEFT('Vacation Tracker'!$M34:$UR34,LEN('Vacation Tracker'!$M34:$UR34)-1),0))))</f>
        <v>0</v>
      </c>
      <c r="AV31" s="165">
        <f>SUMIF('Vacation Tracker'!$GQ$8:$ACN$8,AW$5,'Vacation Tracker'!$GQ34:$ACN34)</f>
        <v>0</v>
      </c>
      <c r="AW31" s="166">
        <f t="shared" si="20"/>
        <v>0</v>
      </c>
      <c r="AX31" s="166">
        <f t="array" ref="AX31">SUM(IF('Vacation Tracker'!$M$8:$UR$8=AW$5,IF((RIGHT('Vacation Tracker'!$M34:$UR34)&lt;&gt;"O"),IFERROR(--LEFT('Vacation Tracker'!$M34:$UR34,LEN('Vacation Tracker'!$M34:$UR34)-1),0))))</f>
        <v>0</v>
      </c>
      <c r="AY31" s="166">
        <f t="array" ref="AY31">SUM(IF('Vacation Tracker'!$M$8:$UR$8=AW$5,IF((RIGHT('Vacation Tracker'!$M34:$UR34)="O"),IFERROR(--LEFT('Vacation Tracker'!$M34:$UR34,LEN('Vacation Tracker'!$M34:$UR34)-1),0))))</f>
        <v>0</v>
      </c>
      <c r="AZ31" s="165">
        <f>SUMIF('Vacation Tracker'!$GQ$8:$ACN$8,BA$5,'Vacation Tracker'!$GQ34:$ACN34)</f>
        <v>0</v>
      </c>
      <c r="BA31" s="166">
        <f t="shared" si="21"/>
        <v>0</v>
      </c>
      <c r="BB31" s="166">
        <f t="array" ref="BB31">SUM(IF('Vacation Tracker'!$M$8:$UR$8=BA$5,IF((RIGHT('Vacation Tracker'!$M34:$UR34)&lt;&gt;"O"),IFERROR(--LEFT('Vacation Tracker'!$M34:$UR34,LEN('Vacation Tracker'!$M34:$UR34)-1),0))))</f>
        <v>0</v>
      </c>
      <c r="BC31" s="166">
        <f t="array" ref="BC31">SUM(IF('Vacation Tracker'!$M$8:$UR$8=BA$5,IF((RIGHT('Vacation Tracker'!$M34:$UR34)="O"),IFERROR(--LEFT('Vacation Tracker'!$M34:$UR34,LEN('Vacation Tracker'!$M34:$UR34)-1),0))))</f>
        <v>0</v>
      </c>
      <c r="BD31" s="165">
        <f>SUMIF('Vacation Tracker'!$GQ$8:$ACN$8,BE$5,'Vacation Tracker'!$GQ34:$ACN34)</f>
        <v>0</v>
      </c>
      <c r="BE31" s="166">
        <f t="shared" si="22"/>
        <v>0</v>
      </c>
      <c r="BF31" s="166">
        <f t="array" ref="BF31">SUM(IF('Vacation Tracker'!$M$8:$UR$8=BE$5,IF((RIGHT('Vacation Tracker'!$M34:$UR34)&lt;&gt;"O"),IFERROR(--LEFT('Vacation Tracker'!$M34:$UR34,LEN('Vacation Tracker'!$M34:$UR34)-1),0))))</f>
        <v>0</v>
      </c>
      <c r="BG31" s="166">
        <f t="array" ref="BG31">SUM(IF('Vacation Tracker'!$M$8:$UR$8=BE$5,IF((RIGHT('Vacation Tracker'!$M34:$UR34)="O"),IFERROR(--LEFT('Vacation Tracker'!$M34:$UR34,LEN('Vacation Tracker'!$M34:$UR34)-1),0))))</f>
        <v>0</v>
      </c>
      <c r="BH31" s="165">
        <f>SUMIF('Vacation Tracker'!$GQ$8:$ACN$8,BI$5,'Vacation Tracker'!$GQ34:$ACN34)</f>
        <v>0</v>
      </c>
      <c r="BI31" s="166">
        <f t="shared" si="23"/>
        <v>0</v>
      </c>
      <c r="BJ31" s="166">
        <f t="array" ref="BJ31">SUM(IF('Vacation Tracker'!$M$8:$UR$8=BI$5,IF((RIGHT('Vacation Tracker'!$M34:$UR34)&lt;&gt;"O"),IFERROR(--LEFT('Vacation Tracker'!$M34:$UR34,LEN('Vacation Tracker'!$M34:$UR34)-1),0))))</f>
        <v>0</v>
      </c>
      <c r="BK31" s="166">
        <f t="array" ref="BK31">SUM(IF('Vacation Tracker'!$M$8:$UR$8=BI$5,IF((RIGHT('Vacation Tracker'!$M34:$UR34)="O"),IFERROR(--LEFT('Vacation Tracker'!$M34:$UR34,LEN('Vacation Tracker'!$M34:$UR34)-1),0))))</f>
        <v>0</v>
      </c>
      <c r="BL31" s="165">
        <f>IF($E$4="Yes",SUMIF('Vacation Tracker'!$GQ$8:$ACN$8,BM$5,'Vacation Tracker'!$GQ34:$ACN34),0)</f>
        <v>0</v>
      </c>
      <c r="BM31" s="166">
        <f t="shared" si="26"/>
        <v>0</v>
      </c>
      <c r="BN31" s="166">
        <f t="array" ref="BN31">IF($E$4="Yes",SUM(IF('Vacation Tracker'!$M$8:$UR$8=BM$5,IF((RIGHT('Vacation Tracker'!$M34:$UR34)&lt;&gt;"O"),IFERROR(--LEFT('Vacation Tracker'!$M34:$UR34,LEN('Vacation Tracker'!$M34:$UR34)-1),0)))),0)</f>
        <v>0</v>
      </c>
      <c r="BO31" s="165">
        <f t="array" ref="BO31">IF($E$4="Yes",SUM(IF('Vacation Tracker'!$M$8:$UR$8=BM$5,IF((RIGHT('Vacation Tracker'!$M34:$UR34)="O"),IFERROR(--LEFT('Vacation Tracker'!$M34:$UR34,LEN('Vacation Tracker'!$M34:$UR34)-1),0)))),0)</f>
        <v>0</v>
      </c>
      <c r="BP31" s="4"/>
      <c r="BQ31" s="4"/>
      <c r="BR31" s="4"/>
      <c r="BS31" s="4"/>
      <c r="BT31" s="4"/>
      <c r="BU31" s="4"/>
      <c r="BV31" s="4"/>
      <c r="BW31" s="4"/>
      <c r="BX31" s="4"/>
      <c r="BY31" s="4"/>
      <c r="BZ31" s="4"/>
      <c r="CA31" s="4"/>
      <c r="CB31" s="4"/>
      <c r="CC31" s="4"/>
      <c r="CD31" s="4"/>
      <c r="CE31" s="4"/>
      <c r="CF31" s="4"/>
      <c r="CG31" s="4"/>
      <c r="CH31" s="4"/>
      <c r="CI31" s="4"/>
      <c r="CJ31" s="4"/>
      <c r="CK31" s="4"/>
      <c r="CL31" s="4"/>
      <c r="CM31" s="4"/>
      <c r="CN31" s="4"/>
      <c r="CO31" s="4"/>
      <c r="CP31" s="4"/>
      <c r="CQ31" s="4"/>
      <c r="CR31" s="4"/>
      <c r="CS31" s="4"/>
      <c r="CT31" s="4"/>
      <c r="CU31" s="4"/>
      <c r="CV31" s="4"/>
      <c r="CW31" s="4"/>
      <c r="CX31" s="4"/>
      <c r="CY31" s="4"/>
      <c r="CZ31" s="4"/>
      <c r="DA31" s="4"/>
      <c r="DB31" s="4"/>
      <c r="DC31" s="4"/>
      <c r="DD31" s="4"/>
      <c r="DE31" s="4"/>
      <c r="DF31" s="4"/>
      <c r="DG31" s="4"/>
      <c r="DH31" s="4"/>
      <c r="DI31" s="4"/>
      <c r="DJ31" s="4"/>
      <c r="DK31" s="4"/>
      <c r="DL31" s="4"/>
      <c r="DM31" s="4"/>
      <c r="DN31" s="4"/>
      <c r="DO31" s="4"/>
      <c r="DP31" s="4"/>
      <c r="DQ31" s="4"/>
      <c r="DR31" s="4"/>
      <c r="DS31" s="4"/>
      <c r="DT31" s="4"/>
      <c r="DU31" s="4"/>
      <c r="DV31" s="4"/>
      <c r="DW31" s="4"/>
      <c r="DX31" s="4"/>
      <c r="DY31" s="4"/>
      <c r="DZ31" s="4"/>
      <c r="EA31" s="4"/>
      <c r="EB31" s="4"/>
      <c r="EC31" s="4"/>
      <c r="ED31" s="4"/>
      <c r="EE31" s="4"/>
      <c r="EF31" s="4"/>
      <c r="EG31" s="4"/>
      <c r="EH31" s="4"/>
      <c r="EI31" s="4"/>
      <c r="EJ31" s="4"/>
      <c r="EK31" s="4"/>
      <c r="EL31" s="4"/>
      <c r="EM31" s="4"/>
      <c r="EN31" s="4"/>
      <c r="EO31" s="4"/>
      <c r="EP31" s="4"/>
      <c r="EQ31" s="4"/>
      <c r="ER31" s="4"/>
      <c r="ES31" s="4"/>
      <c r="ET31" s="4"/>
      <c r="EU31" s="4"/>
      <c r="EV31" s="4"/>
      <c r="EW31" s="4"/>
      <c r="EX31" s="4"/>
      <c r="EY31" s="4"/>
      <c r="EZ31" s="4"/>
      <c r="FA31" s="4"/>
      <c r="FB31" s="4"/>
      <c r="FC31" s="4"/>
      <c r="FD31" s="4"/>
      <c r="FE31" s="4"/>
      <c r="FF31" s="4"/>
      <c r="FG31" s="4"/>
      <c r="FH31" s="4"/>
      <c r="FI31" s="4"/>
      <c r="FJ31" s="4"/>
      <c r="FK31" s="4"/>
      <c r="FL31" s="4"/>
      <c r="FM31" s="4"/>
      <c r="FN31" s="4"/>
      <c r="FO31" s="4"/>
      <c r="FP31" s="4"/>
      <c r="FQ31" s="4"/>
      <c r="FR31" s="4"/>
      <c r="FS31" s="4"/>
      <c r="FT31" s="4"/>
      <c r="FU31" s="4"/>
      <c r="FV31" s="4"/>
      <c r="FW31" s="4"/>
      <c r="FX31" s="4"/>
      <c r="FY31" s="4"/>
    </row>
    <row r="32" spans="2:181" ht="15" customHeight="1" x14ac:dyDescent="0.3">
      <c r="B32" s="162">
        <f>IF('Vacation Tracker'!B35&lt;&gt;"",'Vacation Tracker'!B35,"")</f>
        <v>24</v>
      </c>
      <c r="C32" s="163" t="str">
        <f>IF('Vacation Tracker'!C35&lt;&gt;"",'Vacation Tracker'!C35,"")</f>
        <v/>
      </c>
      <c r="D32" s="205" t="str">
        <f>IF('Vacation Tracker'!D35&lt;&gt;"",'Vacation Tracker'!D35,"")</f>
        <v/>
      </c>
      <c r="E32" s="205" t="str">
        <f>IF('Vacation Tracker'!E35&lt;&gt;"",'Vacation Tracker'!E35,"")</f>
        <v/>
      </c>
      <c r="F32" s="163" t="str">
        <f>IF('Vacation Tracker'!F35&lt;&gt;"",'Vacation Tracker'!F35,"")</f>
        <v/>
      </c>
      <c r="G32" s="163" t="str">
        <f>IF('Vacation Tracker'!G35&lt;&gt;"",'Vacation Tracker'!G35,"")</f>
        <v/>
      </c>
      <c r="H32" s="164" t="str">
        <f t="shared" si="24"/>
        <v/>
      </c>
      <c r="I32" s="164" t="str">
        <f t="shared" si="24"/>
        <v/>
      </c>
      <c r="J32" s="164" t="str">
        <f t="shared" si="24"/>
        <v/>
      </c>
      <c r="K32" s="164" t="str">
        <f t="shared" si="25"/>
        <v/>
      </c>
      <c r="L32" s="165">
        <f>IF($E$4="Yes",SUMIF('Vacation Tracker'!$M$8:$UR$8,M$5,'Vacation Tracker'!$M35:$UR35),0)</f>
        <v>0</v>
      </c>
      <c r="M32" s="166">
        <f t="shared" si="27"/>
        <v>0</v>
      </c>
      <c r="N32" s="166">
        <f t="array" ref="N32">IF($E$4="Yes",SUM(IF('Vacation Tracker'!$M$8:$UR$8=M$5,IF((RIGHT('Vacation Tracker'!$M35:$UR35)&lt;&gt;"O"),IFERROR(--LEFT('Vacation Tracker'!$M35:$UR35,LEN('Vacation Tracker'!$M35:$UR35)-1),0)))),0)</f>
        <v>0</v>
      </c>
      <c r="O32" s="166">
        <f t="array" ref="O32">IF($E$4="Yes",SUM(IF('Vacation Tracker'!$M$8:$UR$8=M$5,IF((RIGHT('Vacation Tracker'!$M35:$UR35)="O"),IFERROR(--LEFT('Vacation Tracker'!$M35:$UR35,LEN('Vacation Tracker'!$M35:$UR35)-1),0)))),0)</f>
        <v>0</v>
      </c>
      <c r="P32" s="165">
        <f>SUMIF('Vacation Tracker'!$M$8:$UR$8,Q$5,'Vacation Tracker'!$M35:$UR35)</f>
        <v>0</v>
      </c>
      <c r="Q32" s="166">
        <f t="shared" si="12"/>
        <v>0</v>
      </c>
      <c r="R32" s="166">
        <f t="array" ref="R32">SUM(IF('Vacation Tracker'!$M$8:$UR$8=Q$5,IF((RIGHT('Vacation Tracker'!$M35:$UR35)&lt;&gt;"O"),IFERROR(--LEFT('Vacation Tracker'!$M35:$UR35,LEN('Vacation Tracker'!$M35:$UR35)-1),0))))</f>
        <v>0</v>
      </c>
      <c r="S32" s="166">
        <f t="array" ref="S32">SUM(IF('Vacation Tracker'!$M$8:$UR$8=Q$5,IF((RIGHT('Vacation Tracker'!$M35:$UR35)="O"),IFERROR(--LEFT('Vacation Tracker'!$M35:$UR35,LEN('Vacation Tracker'!$M35:$UR35)-1),0))))</f>
        <v>0</v>
      </c>
      <c r="T32" s="165">
        <f>SUMIF('Vacation Tracker'!$M$8:$UR$8,U$5,'Vacation Tracker'!$M35:$UR35)</f>
        <v>0</v>
      </c>
      <c r="U32" s="166">
        <f t="shared" si="13"/>
        <v>0</v>
      </c>
      <c r="V32" s="166">
        <f t="array" ref="V32">SUM(IF('Vacation Tracker'!$M$8:$UR$8=U$5,IF((RIGHT('Vacation Tracker'!$M35:$UR35)&lt;&gt;"O"),IFERROR(--LEFT('Vacation Tracker'!$M35:$UR35,LEN('Vacation Tracker'!$M35:$UR35)-1),0))))</f>
        <v>0</v>
      </c>
      <c r="W32" s="166">
        <f t="array" ref="W32">SUM(IF('Vacation Tracker'!$M$8:$UR$8=U$5,IF((RIGHT('Vacation Tracker'!$M35:$UR35)="O"),IFERROR(--LEFT('Vacation Tracker'!$M35:$UR35,LEN('Vacation Tracker'!$M35:$UR35)-1),0))))</f>
        <v>0</v>
      </c>
      <c r="X32" s="165">
        <f>SUMIF('Vacation Tracker'!$M$8:$UR$8,Y$5,'Vacation Tracker'!$M35:$UR35)</f>
        <v>0</v>
      </c>
      <c r="Y32" s="166">
        <f t="shared" si="14"/>
        <v>0</v>
      </c>
      <c r="Z32" s="166">
        <f t="array" ref="Z32">SUM(IF('Vacation Tracker'!$M$8:$UR$8=Y$5,IF((RIGHT('Vacation Tracker'!$M35:$UR35)&lt;&gt;"O"),IFERROR(--LEFT('Vacation Tracker'!$M35:$UR35,LEN('Vacation Tracker'!$M35:$UR35)-1),0))))</f>
        <v>0</v>
      </c>
      <c r="AA32" s="166">
        <f t="array" ref="AA32">SUM(IF('Vacation Tracker'!$M$8:$UR$8=Y$5,IF((RIGHT('Vacation Tracker'!$M35:$UR35)="O"),IFERROR(--LEFT('Vacation Tracker'!$M35:$UR35,LEN('Vacation Tracker'!$M35:$UR35)-1),0))))</f>
        <v>0</v>
      </c>
      <c r="AB32" s="165">
        <f>SUMIF('Vacation Tracker'!$M$8:$UR$8,AC$5,'Vacation Tracker'!$M35:$UR35)</f>
        <v>0</v>
      </c>
      <c r="AC32" s="166">
        <f t="shared" si="15"/>
        <v>0</v>
      </c>
      <c r="AD32" s="166">
        <f t="array" ref="AD32">SUM(IF('Vacation Tracker'!$M$8:$UR$8=AC$5,IF((RIGHT('Vacation Tracker'!$M35:$UR35)&lt;&gt;"O"),IFERROR(--LEFT('Vacation Tracker'!$M35:$UR35,LEN('Vacation Tracker'!$M35:$UR35)-1),0))))</f>
        <v>0</v>
      </c>
      <c r="AE32" s="166">
        <f t="array" ref="AE32">SUM(IF('Vacation Tracker'!$M$8:$UR$8=AC$5,IF((RIGHT('Vacation Tracker'!$M35:$UR35)="O"),IFERROR(--LEFT('Vacation Tracker'!$M35:$UR35,LEN('Vacation Tracker'!$M35:$UR35)-1),0))))</f>
        <v>0</v>
      </c>
      <c r="AF32" s="165">
        <f>SUMIF('Vacation Tracker'!$M$8:$UR$8,AG$5,'Vacation Tracker'!$M35:$UR35)</f>
        <v>0</v>
      </c>
      <c r="AG32" s="166">
        <f t="shared" si="16"/>
        <v>0</v>
      </c>
      <c r="AH32" s="166">
        <f t="array" ref="AH32">SUM(IF('Vacation Tracker'!$M$8:$UR$8=AG$5,IF((RIGHT('Vacation Tracker'!$M35:$UR35)&lt;&gt;"O"),IFERROR(--LEFT('Vacation Tracker'!$M35:$UR35,LEN('Vacation Tracker'!$M35:$UR35)-1),0))))</f>
        <v>0</v>
      </c>
      <c r="AI32" s="166">
        <f t="array" ref="AI32">SUM(IF('Vacation Tracker'!$M$8:$UR$8=AG$5,IF((RIGHT('Vacation Tracker'!$M35:$UR35)="O"),IFERROR(--LEFT('Vacation Tracker'!$M35:$UR35,LEN('Vacation Tracker'!$M35:$UR35)-1),0))))</f>
        <v>0</v>
      </c>
      <c r="AJ32" s="165">
        <f>SUMIF('Vacation Tracker'!$GQ$8:$ACN$8,AK$5,'Vacation Tracker'!$GQ35:$ACN35)</f>
        <v>0</v>
      </c>
      <c r="AK32" s="166">
        <f t="shared" si="17"/>
        <v>0</v>
      </c>
      <c r="AL32" s="166">
        <f t="array" ref="AL32">SUM(IF('Vacation Tracker'!$M$8:$UR$8=AK$5,IF((RIGHT('Vacation Tracker'!$M35:$UR35)&lt;&gt;"O"),IFERROR(--LEFT('Vacation Tracker'!$M35:$UR35,LEN('Vacation Tracker'!$M35:$UR35)-1),0))))</f>
        <v>0</v>
      </c>
      <c r="AM32" s="166">
        <f t="array" ref="AM32">SUM(IF('Vacation Tracker'!$M$8:$UR$8=AK$5,IF((RIGHT('Vacation Tracker'!$M35:$UR35)="O"),IFERROR(--LEFT('Vacation Tracker'!$M35:$UR35,LEN('Vacation Tracker'!$M35:$UR35)-1),0))))</f>
        <v>0</v>
      </c>
      <c r="AN32" s="165">
        <f>SUMIF('Vacation Tracker'!$GQ$8:$ACN$8,AO$5,'Vacation Tracker'!$GQ35:$ACN35)</f>
        <v>0</v>
      </c>
      <c r="AO32" s="166">
        <f t="shared" si="18"/>
        <v>0</v>
      </c>
      <c r="AP32" s="166">
        <f t="array" ref="AP32">SUM(IF('Vacation Tracker'!$M$8:$UR$8=AO$5,IF((RIGHT('Vacation Tracker'!$M35:$UR35)&lt;&gt;"O"),IFERROR(--LEFT('Vacation Tracker'!$M35:$UR35,LEN('Vacation Tracker'!$M35:$UR35)-1),0))))</f>
        <v>0</v>
      </c>
      <c r="AQ32" s="166">
        <f t="array" ref="AQ32">SUM(IF('Vacation Tracker'!$M$8:$UR$8=AO$5,IF((RIGHT('Vacation Tracker'!$M35:$UR35)="O"),IFERROR(--LEFT('Vacation Tracker'!$M35:$UR35,LEN('Vacation Tracker'!$M35:$UR35)-1),0))))</f>
        <v>0</v>
      </c>
      <c r="AR32" s="165">
        <f>SUMIF('Vacation Tracker'!$GQ$8:$ACN$8,AS$5,'Vacation Tracker'!$GQ35:$ACN35)</f>
        <v>0</v>
      </c>
      <c r="AS32" s="166">
        <f t="shared" si="19"/>
        <v>0</v>
      </c>
      <c r="AT32" s="166">
        <f t="array" ref="AT32">SUM(IF('Vacation Tracker'!$M$8:$UR$8=AS$5,IF((RIGHT('Vacation Tracker'!$M35:$UR35)&lt;&gt;"O"),IFERROR(--LEFT('Vacation Tracker'!$M35:$UR35,LEN('Vacation Tracker'!$M35:$UR35)-1),0))))</f>
        <v>0</v>
      </c>
      <c r="AU32" s="166">
        <f t="array" ref="AU32">SUM(IF('Vacation Tracker'!$M$8:$UR$8=AS$5,IF((RIGHT('Vacation Tracker'!$M35:$UR35)="O"),IFERROR(--LEFT('Vacation Tracker'!$M35:$UR35,LEN('Vacation Tracker'!$M35:$UR35)-1),0))))</f>
        <v>0</v>
      </c>
      <c r="AV32" s="165">
        <f>SUMIF('Vacation Tracker'!$GQ$8:$ACN$8,AW$5,'Vacation Tracker'!$GQ35:$ACN35)</f>
        <v>0</v>
      </c>
      <c r="AW32" s="166">
        <f t="shared" si="20"/>
        <v>0</v>
      </c>
      <c r="AX32" s="166">
        <f t="array" ref="AX32">SUM(IF('Vacation Tracker'!$M$8:$UR$8=AW$5,IF((RIGHT('Vacation Tracker'!$M35:$UR35)&lt;&gt;"O"),IFERROR(--LEFT('Vacation Tracker'!$M35:$UR35,LEN('Vacation Tracker'!$M35:$UR35)-1),0))))</f>
        <v>0</v>
      </c>
      <c r="AY32" s="166">
        <f t="array" ref="AY32">SUM(IF('Vacation Tracker'!$M$8:$UR$8=AW$5,IF((RIGHT('Vacation Tracker'!$M35:$UR35)="O"),IFERROR(--LEFT('Vacation Tracker'!$M35:$UR35,LEN('Vacation Tracker'!$M35:$UR35)-1),0))))</f>
        <v>0</v>
      </c>
      <c r="AZ32" s="165">
        <f>SUMIF('Vacation Tracker'!$GQ$8:$ACN$8,BA$5,'Vacation Tracker'!$GQ35:$ACN35)</f>
        <v>0</v>
      </c>
      <c r="BA32" s="166">
        <f t="shared" si="21"/>
        <v>0</v>
      </c>
      <c r="BB32" s="166">
        <f t="array" ref="BB32">SUM(IF('Vacation Tracker'!$M$8:$UR$8=BA$5,IF((RIGHT('Vacation Tracker'!$M35:$UR35)&lt;&gt;"O"),IFERROR(--LEFT('Vacation Tracker'!$M35:$UR35,LEN('Vacation Tracker'!$M35:$UR35)-1),0))))</f>
        <v>0</v>
      </c>
      <c r="BC32" s="166">
        <f t="array" ref="BC32">SUM(IF('Vacation Tracker'!$M$8:$UR$8=BA$5,IF((RIGHT('Vacation Tracker'!$M35:$UR35)="O"),IFERROR(--LEFT('Vacation Tracker'!$M35:$UR35,LEN('Vacation Tracker'!$M35:$UR35)-1),0))))</f>
        <v>0</v>
      </c>
      <c r="BD32" s="165">
        <f>SUMIF('Vacation Tracker'!$GQ$8:$ACN$8,BE$5,'Vacation Tracker'!$GQ35:$ACN35)</f>
        <v>0</v>
      </c>
      <c r="BE32" s="166">
        <f t="shared" si="22"/>
        <v>0</v>
      </c>
      <c r="BF32" s="166">
        <f t="array" ref="BF32">SUM(IF('Vacation Tracker'!$M$8:$UR$8=BE$5,IF((RIGHT('Vacation Tracker'!$M35:$UR35)&lt;&gt;"O"),IFERROR(--LEFT('Vacation Tracker'!$M35:$UR35,LEN('Vacation Tracker'!$M35:$UR35)-1),0))))</f>
        <v>0</v>
      </c>
      <c r="BG32" s="166">
        <f t="array" ref="BG32">SUM(IF('Vacation Tracker'!$M$8:$UR$8=BE$5,IF((RIGHT('Vacation Tracker'!$M35:$UR35)="O"),IFERROR(--LEFT('Vacation Tracker'!$M35:$UR35,LEN('Vacation Tracker'!$M35:$UR35)-1),0))))</f>
        <v>0</v>
      </c>
      <c r="BH32" s="165">
        <f>SUMIF('Vacation Tracker'!$GQ$8:$ACN$8,BI$5,'Vacation Tracker'!$GQ35:$ACN35)</f>
        <v>0</v>
      </c>
      <c r="BI32" s="166">
        <f t="shared" si="23"/>
        <v>0</v>
      </c>
      <c r="BJ32" s="166">
        <f t="array" ref="BJ32">SUM(IF('Vacation Tracker'!$M$8:$UR$8=BI$5,IF((RIGHT('Vacation Tracker'!$M35:$UR35)&lt;&gt;"O"),IFERROR(--LEFT('Vacation Tracker'!$M35:$UR35,LEN('Vacation Tracker'!$M35:$UR35)-1),0))))</f>
        <v>0</v>
      </c>
      <c r="BK32" s="166">
        <f t="array" ref="BK32">SUM(IF('Vacation Tracker'!$M$8:$UR$8=BI$5,IF((RIGHT('Vacation Tracker'!$M35:$UR35)="O"),IFERROR(--LEFT('Vacation Tracker'!$M35:$UR35,LEN('Vacation Tracker'!$M35:$UR35)-1),0))))</f>
        <v>0</v>
      </c>
      <c r="BL32" s="165">
        <f>IF($E$4="Yes",SUMIF('Vacation Tracker'!$GQ$8:$ACN$8,BM$5,'Vacation Tracker'!$GQ35:$ACN35),0)</f>
        <v>0</v>
      </c>
      <c r="BM32" s="166">
        <f t="shared" si="26"/>
        <v>0</v>
      </c>
      <c r="BN32" s="166">
        <f t="array" ref="BN32">IF($E$4="Yes",SUM(IF('Vacation Tracker'!$M$8:$UR$8=BM$5,IF((RIGHT('Vacation Tracker'!$M35:$UR35)&lt;&gt;"O"),IFERROR(--LEFT('Vacation Tracker'!$M35:$UR35,LEN('Vacation Tracker'!$M35:$UR35)-1),0)))),0)</f>
        <v>0</v>
      </c>
      <c r="BO32" s="165">
        <f t="array" ref="BO32">IF($E$4="Yes",SUM(IF('Vacation Tracker'!$M$8:$UR$8=BM$5,IF((RIGHT('Vacation Tracker'!$M35:$UR35)="O"),IFERROR(--LEFT('Vacation Tracker'!$M35:$UR35,LEN('Vacation Tracker'!$M35:$UR35)-1),0)))),0)</f>
        <v>0</v>
      </c>
      <c r="BP32" s="4"/>
      <c r="BQ32" s="4"/>
      <c r="BR32" s="4"/>
      <c r="BS32" s="4"/>
      <c r="BT32" s="4"/>
      <c r="BU32" s="4"/>
      <c r="BV32" s="4"/>
      <c r="BW32" s="4"/>
      <c r="BX32" s="4"/>
      <c r="BY32" s="4"/>
      <c r="BZ32" s="4"/>
      <c r="CA32" s="4"/>
      <c r="CB32" s="4"/>
      <c r="CC32" s="4"/>
      <c r="CD32" s="4"/>
      <c r="CE32" s="4"/>
      <c r="CF32" s="4"/>
      <c r="CG32" s="4"/>
      <c r="CH32" s="4"/>
      <c r="CI32" s="4"/>
      <c r="CJ32" s="4"/>
      <c r="CK32" s="4"/>
      <c r="CL32" s="4"/>
      <c r="CM32" s="4"/>
      <c r="CN32" s="4"/>
      <c r="CO32" s="4"/>
      <c r="CP32" s="4"/>
      <c r="CQ32" s="4"/>
      <c r="CR32" s="4"/>
      <c r="CS32" s="4"/>
      <c r="CT32" s="4"/>
      <c r="CU32" s="4"/>
      <c r="CV32" s="4"/>
      <c r="CW32" s="4"/>
      <c r="CX32" s="4"/>
      <c r="CY32" s="4"/>
      <c r="CZ32" s="4"/>
      <c r="DA32" s="4"/>
      <c r="DB32" s="4"/>
      <c r="DC32" s="4"/>
      <c r="DD32" s="4"/>
      <c r="DE32" s="4"/>
      <c r="DF32" s="4"/>
      <c r="DG32" s="4"/>
      <c r="DH32" s="4"/>
      <c r="DI32" s="4"/>
      <c r="DJ32" s="4"/>
      <c r="DK32" s="4"/>
      <c r="DL32" s="4"/>
      <c r="DM32" s="4"/>
      <c r="DN32" s="4"/>
      <c r="DO32" s="4"/>
      <c r="DP32" s="4"/>
      <c r="DQ32" s="4"/>
      <c r="DR32" s="4"/>
      <c r="DS32" s="4"/>
      <c r="DT32" s="4"/>
      <c r="DU32" s="4"/>
      <c r="DV32" s="4"/>
      <c r="DW32" s="4"/>
      <c r="DX32" s="4"/>
      <c r="DY32" s="4"/>
      <c r="DZ32" s="4"/>
      <c r="EA32" s="4"/>
      <c r="EB32" s="4"/>
      <c r="EC32" s="4"/>
      <c r="ED32" s="4"/>
      <c r="EE32" s="4"/>
      <c r="EF32" s="4"/>
      <c r="EG32" s="4"/>
      <c r="EH32" s="4"/>
      <c r="EI32" s="4"/>
      <c r="EJ32" s="4"/>
      <c r="EK32" s="4"/>
      <c r="EL32" s="4"/>
      <c r="EM32" s="4"/>
      <c r="EN32" s="4"/>
      <c r="EO32" s="4"/>
      <c r="EP32" s="4"/>
      <c r="EQ32" s="4"/>
      <c r="ER32" s="4"/>
      <c r="ES32" s="4"/>
      <c r="ET32" s="4"/>
      <c r="EU32" s="4"/>
      <c r="EV32" s="4"/>
      <c r="EW32" s="4"/>
      <c r="EX32" s="4"/>
      <c r="EY32" s="4"/>
      <c r="EZ32" s="4"/>
      <c r="FA32" s="4"/>
      <c r="FB32" s="4"/>
      <c r="FC32" s="4"/>
      <c r="FD32" s="4"/>
      <c r="FE32" s="4"/>
      <c r="FF32" s="4"/>
      <c r="FG32" s="4"/>
      <c r="FH32" s="4"/>
      <c r="FI32" s="4"/>
      <c r="FJ32" s="4"/>
      <c r="FK32" s="4"/>
      <c r="FL32" s="4"/>
      <c r="FM32" s="4"/>
      <c r="FN32" s="4"/>
      <c r="FO32" s="4"/>
      <c r="FP32" s="4"/>
      <c r="FQ32" s="4"/>
      <c r="FR32" s="4"/>
      <c r="FS32" s="4"/>
      <c r="FT32" s="4"/>
      <c r="FU32" s="4"/>
      <c r="FV32" s="4"/>
      <c r="FW32" s="4"/>
      <c r="FX32" s="4"/>
      <c r="FY32" s="4"/>
    </row>
    <row r="33" spans="2:181" ht="15" customHeight="1" x14ac:dyDescent="0.3">
      <c r="B33" s="162">
        <f>IF('Vacation Tracker'!B36&lt;&gt;"",'Vacation Tracker'!B36,"")</f>
        <v>25</v>
      </c>
      <c r="C33" s="163" t="str">
        <f>IF('Vacation Tracker'!C36&lt;&gt;"",'Vacation Tracker'!C36,"")</f>
        <v/>
      </c>
      <c r="D33" s="205" t="str">
        <f>IF('Vacation Tracker'!D36&lt;&gt;"",'Vacation Tracker'!D36,"")</f>
        <v/>
      </c>
      <c r="E33" s="205" t="str">
        <f>IF('Vacation Tracker'!E36&lt;&gt;"",'Vacation Tracker'!E36,"")</f>
        <v/>
      </c>
      <c r="F33" s="163" t="str">
        <f>IF('Vacation Tracker'!F36&lt;&gt;"",'Vacation Tracker'!F36,"")</f>
        <v/>
      </c>
      <c r="G33" s="163" t="str">
        <f>IF('Vacation Tracker'!G36&lt;&gt;"",'Vacation Tracker'!G36,"")</f>
        <v/>
      </c>
      <c r="H33" s="164" t="str">
        <f t="shared" si="24"/>
        <v/>
      </c>
      <c r="I33" s="164" t="str">
        <f t="shared" si="24"/>
        <v/>
      </c>
      <c r="J33" s="164" t="str">
        <f t="shared" si="24"/>
        <v/>
      </c>
      <c r="K33" s="164" t="str">
        <f t="shared" si="25"/>
        <v/>
      </c>
      <c r="L33" s="165">
        <f>IF($E$4="Yes",SUMIF('Vacation Tracker'!$M$8:$UR$8,M$5,'Vacation Tracker'!$M36:$UR36),0)</f>
        <v>0</v>
      </c>
      <c r="M33" s="166">
        <f t="shared" si="27"/>
        <v>0</v>
      </c>
      <c r="N33" s="166">
        <f t="array" ref="N33">IF($E$4="Yes",SUM(IF('Vacation Tracker'!$M$8:$UR$8=M$5,IF((RIGHT('Vacation Tracker'!$M36:$UR36)&lt;&gt;"O"),IFERROR(--LEFT('Vacation Tracker'!$M36:$UR36,LEN('Vacation Tracker'!$M36:$UR36)-1),0)))),0)</f>
        <v>0</v>
      </c>
      <c r="O33" s="166">
        <f t="array" ref="O33">IF($E$4="Yes",SUM(IF('Vacation Tracker'!$M$8:$UR$8=M$5,IF((RIGHT('Vacation Tracker'!$M36:$UR36)="O"),IFERROR(--LEFT('Vacation Tracker'!$M36:$UR36,LEN('Vacation Tracker'!$M36:$UR36)-1),0)))),0)</f>
        <v>0</v>
      </c>
      <c r="P33" s="165">
        <f>SUMIF('Vacation Tracker'!$M$8:$UR$8,Q$5,'Vacation Tracker'!$M36:$UR36)</f>
        <v>0</v>
      </c>
      <c r="Q33" s="166">
        <f t="shared" si="12"/>
        <v>0</v>
      </c>
      <c r="R33" s="166">
        <f t="array" ref="R33">SUM(IF('Vacation Tracker'!$M$8:$UR$8=Q$5,IF((RIGHT('Vacation Tracker'!$M36:$UR36)&lt;&gt;"O"),IFERROR(--LEFT('Vacation Tracker'!$M36:$UR36,LEN('Vacation Tracker'!$M36:$UR36)-1),0))))</f>
        <v>0</v>
      </c>
      <c r="S33" s="166">
        <f t="array" ref="S33">SUM(IF('Vacation Tracker'!$M$8:$UR$8=Q$5,IF((RIGHT('Vacation Tracker'!$M36:$UR36)="O"),IFERROR(--LEFT('Vacation Tracker'!$M36:$UR36,LEN('Vacation Tracker'!$M36:$UR36)-1),0))))</f>
        <v>0</v>
      </c>
      <c r="T33" s="165">
        <f>SUMIF('Vacation Tracker'!$M$8:$UR$8,U$5,'Vacation Tracker'!$M36:$UR36)</f>
        <v>0</v>
      </c>
      <c r="U33" s="166">
        <f t="shared" si="13"/>
        <v>0</v>
      </c>
      <c r="V33" s="166">
        <f t="array" ref="V33">SUM(IF('Vacation Tracker'!$M$8:$UR$8=U$5,IF((RIGHT('Vacation Tracker'!$M36:$UR36)&lt;&gt;"O"),IFERROR(--LEFT('Vacation Tracker'!$M36:$UR36,LEN('Vacation Tracker'!$M36:$UR36)-1),0))))</f>
        <v>0</v>
      </c>
      <c r="W33" s="166">
        <f t="array" ref="W33">SUM(IF('Vacation Tracker'!$M$8:$UR$8=U$5,IF((RIGHT('Vacation Tracker'!$M36:$UR36)="O"),IFERROR(--LEFT('Vacation Tracker'!$M36:$UR36,LEN('Vacation Tracker'!$M36:$UR36)-1),0))))</f>
        <v>0</v>
      </c>
      <c r="X33" s="165">
        <f>SUMIF('Vacation Tracker'!$M$8:$UR$8,Y$5,'Vacation Tracker'!$M36:$UR36)</f>
        <v>0</v>
      </c>
      <c r="Y33" s="166">
        <f t="shared" si="14"/>
        <v>0</v>
      </c>
      <c r="Z33" s="166">
        <f t="array" ref="Z33">SUM(IF('Vacation Tracker'!$M$8:$UR$8=Y$5,IF((RIGHT('Vacation Tracker'!$M36:$UR36)&lt;&gt;"O"),IFERROR(--LEFT('Vacation Tracker'!$M36:$UR36,LEN('Vacation Tracker'!$M36:$UR36)-1),0))))</f>
        <v>0</v>
      </c>
      <c r="AA33" s="166">
        <f t="array" ref="AA33">SUM(IF('Vacation Tracker'!$M$8:$UR$8=Y$5,IF((RIGHT('Vacation Tracker'!$M36:$UR36)="O"),IFERROR(--LEFT('Vacation Tracker'!$M36:$UR36,LEN('Vacation Tracker'!$M36:$UR36)-1),0))))</f>
        <v>0</v>
      </c>
      <c r="AB33" s="165">
        <f>SUMIF('Vacation Tracker'!$M$8:$UR$8,AC$5,'Vacation Tracker'!$M36:$UR36)</f>
        <v>0</v>
      </c>
      <c r="AC33" s="166">
        <f t="shared" si="15"/>
        <v>0</v>
      </c>
      <c r="AD33" s="166">
        <f t="array" ref="AD33">SUM(IF('Vacation Tracker'!$M$8:$UR$8=AC$5,IF((RIGHT('Vacation Tracker'!$M36:$UR36)&lt;&gt;"O"),IFERROR(--LEFT('Vacation Tracker'!$M36:$UR36,LEN('Vacation Tracker'!$M36:$UR36)-1),0))))</f>
        <v>0</v>
      </c>
      <c r="AE33" s="166">
        <f t="array" ref="AE33">SUM(IF('Vacation Tracker'!$M$8:$UR$8=AC$5,IF((RIGHT('Vacation Tracker'!$M36:$UR36)="O"),IFERROR(--LEFT('Vacation Tracker'!$M36:$UR36,LEN('Vacation Tracker'!$M36:$UR36)-1),0))))</f>
        <v>0</v>
      </c>
      <c r="AF33" s="165">
        <f>SUMIF('Vacation Tracker'!$M$8:$UR$8,AG$5,'Vacation Tracker'!$M36:$UR36)</f>
        <v>0</v>
      </c>
      <c r="AG33" s="166">
        <f t="shared" si="16"/>
        <v>0</v>
      </c>
      <c r="AH33" s="166">
        <f t="array" ref="AH33">SUM(IF('Vacation Tracker'!$M$8:$UR$8=AG$5,IF((RIGHT('Vacation Tracker'!$M36:$UR36)&lt;&gt;"O"),IFERROR(--LEFT('Vacation Tracker'!$M36:$UR36,LEN('Vacation Tracker'!$M36:$UR36)-1),0))))</f>
        <v>0</v>
      </c>
      <c r="AI33" s="166">
        <f t="array" ref="AI33">SUM(IF('Vacation Tracker'!$M$8:$UR$8=AG$5,IF((RIGHT('Vacation Tracker'!$M36:$UR36)="O"),IFERROR(--LEFT('Vacation Tracker'!$M36:$UR36,LEN('Vacation Tracker'!$M36:$UR36)-1),0))))</f>
        <v>0</v>
      </c>
      <c r="AJ33" s="165">
        <f>SUMIF('Vacation Tracker'!$GQ$8:$ACN$8,AK$5,'Vacation Tracker'!$GQ36:$ACN36)</f>
        <v>0</v>
      </c>
      <c r="AK33" s="166">
        <f t="shared" si="17"/>
        <v>0</v>
      </c>
      <c r="AL33" s="166">
        <f t="array" ref="AL33">SUM(IF('Vacation Tracker'!$M$8:$UR$8=AK$5,IF((RIGHT('Vacation Tracker'!$M36:$UR36)&lt;&gt;"O"),IFERROR(--LEFT('Vacation Tracker'!$M36:$UR36,LEN('Vacation Tracker'!$M36:$UR36)-1),0))))</f>
        <v>0</v>
      </c>
      <c r="AM33" s="166">
        <f t="array" ref="AM33">SUM(IF('Vacation Tracker'!$M$8:$UR$8=AK$5,IF((RIGHT('Vacation Tracker'!$M36:$UR36)="O"),IFERROR(--LEFT('Vacation Tracker'!$M36:$UR36,LEN('Vacation Tracker'!$M36:$UR36)-1),0))))</f>
        <v>0</v>
      </c>
      <c r="AN33" s="165">
        <f>SUMIF('Vacation Tracker'!$GQ$8:$ACN$8,AO$5,'Vacation Tracker'!$GQ36:$ACN36)</f>
        <v>0</v>
      </c>
      <c r="AO33" s="166">
        <f t="shared" si="18"/>
        <v>0</v>
      </c>
      <c r="AP33" s="166">
        <f t="array" ref="AP33">SUM(IF('Vacation Tracker'!$M$8:$UR$8=AO$5,IF((RIGHT('Vacation Tracker'!$M36:$UR36)&lt;&gt;"O"),IFERROR(--LEFT('Vacation Tracker'!$M36:$UR36,LEN('Vacation Tracker'!$M36:$UR36)-1),0))))</f>
        <v>0</v>
      </c>
      <c r="AQ33" s="166">
        <f t="array" ref="AQ33">SUM(IF('Vacation Tracker'!$M$8:$UR$8=AO$5,IF((RIGHT('Vacation Tracker'!$M36:$UR36)="O"),IFERROR(--LEFT('Vacation Tracker'!$M36:$UR36,LEN('Vacation Tracker'!$M36:$UR36)-1),0))))</f>
        <v>0</v>
      </c>
      <c r="AR33" s="165">
        <f>SUMIF('Vacation Tracker'!$GQ$8:$ACN$8,AS$5,'Vacation Tracker'!$GQ36:$ACN36)</f>
        <v>0</v>
      </c>
      <c r="AS33" s="166">
        <f t="shared" si="19"/>
        <v>0</v>
      </c>
      <c r="AT33" s="166">
        <f t="array" ref="AT33">SUM(IF('Vacation Tracker'!$M$8:$UR$8=AS$5,IF((RIGHT('Vacation Tracker'!$M36:$UR36)&lt;&gt;"O"),IFERROR(--LEFT('Vacation Tracker'!$M36:$UR36,LEN('Vacation Tracker'!$M36:$UR36)-1),0))))</f>
        <v>0</v>
      </c>
      <c r="AU33" s="166">
        <f t="array" ref="AU33">SUM(IF('Vacation Tracker'!$M$8:$UR$8=AS$5,IF((RIGHT('Vacation Tracker'!$M36:$UR36)="O"),IFERROR(--LEFT('Vacation Tracker'!$M36:$UR36,LEN('Vacation Tracker'!$M36:$UR36)-1),0))))</f>
        <v>0</v>
      </c>
      <c r="AV33" s="165">
        <f>SUMIF('Vacation Tracker'!$GQ$8:$ACN$8,AW$5,'Vacation Tracker'!$GQ36:$ACN36)</f>
        <v>0</v>
      </c>
      <c r="AW33" s="166">
        <f t="shared" si="20"/>
        <v>0</v>
      </c>
      <c r="AX33" s="166">
        <f t="array" ref="AX33">SUM(IF('Vacation Tracker'!$M$8:$UR$8=AW$5,IF((RIGHT('Vacation Tracker'!$M36:$UR36)&lt;&gt;"O"),IFERROR(--LEFT('Vacation Tracker'!$M36:$UR36,LEN('Vacation Tracker'!$M36:$UR36)-1),0))))</f>
        <v>0</v>
      </c>
      <c r="AY33" s="166">
        <f t="array" ref="AY33">SUM(IF('Vacation Tracker'!$M$8:$UR$8=AW$5,IF((RIGHT('Vacation Tracker'!$M36:$UR36)="O"),IFERROR(--LEFT('Vacation Tracker'!$M36:$UR36,LEN('Vacation Tracker'!$M36:$UR36)-1),0))))</f>
        <v>0</v>
      </c>
      <c r="AZ33" s="165">
        <f>SUMIF('Vacation Tracker'!$GQ$8:$ACN$8,BA$5,'Vacation Tracker'!$GQ36:$ACN36)</f>
        <v>0</v>
      </c>
      <c r="BA33" s="166">
        <f t="shared" si="21"/>
        <v>0</v>
      </c>
      <c r="BB33" s="166">
        <f t="array" ref="BB33">SUM(IF('Vacation Tracker'!$M$8:$UR$8=BA$5,IF((RIGHT('Vacation Tracker'!$M36:$UR36)&lt;&gt;"O"),IFERROR(--LEFT('Vacation Tracker'!$M36:$UR36,LEN('Vacation Tracker'!$M36:$UR36)-1),0))))</f>
        <v>0</v>
      </c>
      <c r="BC33" s="166">
        <f t="array" ref="BC33">SUM(IF('Vacation Tracker'!$M$8:$UR$8=BA$5,IF((RIGHT('Vacation Tracker'!$M36:$UR36)="O"),IFERROR(--LEFT('Vacation Tracker'!$M36:$UR36,LEN('Vacation Tracker'!$M36:$UR36)-1),0))))</f>
        <v>0</v>
      </c>
      <c r="BD33" s="165">
        <f>SUMIF('Vacation Tracker'!$GQ$8:$ACN$8,BE$5,'Vacation Tracker'!$GQ36:$ACN36)</f>
        <v>0</v>
      </c>
      <c r="BE33" s="166">
        <f t="shared" si="22"/>
        <v>0</v>
      </c>
      <c r="BF33" s="166">
        <f t="array" ref="BF33">SUM(IF('Vacation Tracker'!$M$8:$UR$8=BE$5,IF((RIGHT('Vacation Tracker'!$M36:$UR36)&lt;&gt;"O"),IFERROR(--LEFT('Vacation Tracker'!$M36:$UR36,LEN('Vacation Tracker'!$M36:$UR36)-1),0))))</f>
        <v>0</v>
      </c>
      <c r="BG33" s="166">
        <f t="array" ref="BG33">SUM(IF('Vacation Tracker'!$M$8:$UR$8=BE$5,IF((RIGHT('Vacation Tracker'!$M36:$UR36)="O"),IFERROR(--LEFT('Vacation Tracker'!$M36:$UR36,LEN('Vacation Tracker'!$M36:$UR36)-1),0))))</f>
        <v>0</v>
      </c>
      <c r="BH33" s="165">
        <f>SUMIF('Vacation Tracker'!$GQ$8:$ACN$8,BI$5,'Vacation Tracker'!$GQ36:$ACN36)</f>
        <v>0</v>
      </c>
      <c r="BI33" s="166">
        <f t="shared" si="23"/>
        <v>0</v>
      </c>
      <c r="BJ33" s="166">
        <f t="array" ref="BJ33">SUM(IF('Vacation Tracker'!$M$8:$UR$8=BI$5,IF((RIGHT('Vacation Tracker'!$M36:$UR36)&lt;&gt;"O"),IFERROR(--LEFT('Vacation Tracker'!$M36:$UR36,LEN('Vacation Tracker'!$M36:$UR36)-1),0))))</f>
        <v>0</v>
      </c>
      <c r="BK33" s="166">
        <f t="array" ref="BK33">SUM(IF('Vacation Tracker'!$M$8:$UR$8=BI$5,IF((RIGHT('Vacation Tracker'!$M36:$UR36)="O"),IFERROR(--LEFT('Vacation Tracker'!$M36:$UR36,LEN('Vacation Tracker'!$M36:$UR36)-1),0))))</f>
        <v>0</v>
      </c>
      <c r="BL33" s="165">
        <f>IF($E$4="Yes",SUMIF('Vacation Tracker'!$GQ$8:$ACN$8,BM$5,'Vacation Tracker'!$GQ36:$ACN36),0)</f>
        <v>0</v>
      </c>
      <c r="BM33" s="166">
        <f t="shared" si="26"/>
        <v>0</v>
      </c>
      <c r="BN33" s="166">
        <f t="array" ref="BN33">IF($E$4="Yes",SUM(IF('Vacation Tracker'!$M$8:$UR$8=BM$5,IF((RIGHT('Vacation Tracker'!$M36:$UR36)&lt;&gt;"O"),IFERROR(--LEFT('Vacation Tracker'!$M36:$UR36,LEN('Vacation Tracker'!$M36:$UR36)-1),0)))),0)</f>
        <v>0</v>
      </c>
      <c r="BO33" s="165">
        <f t="array" ref="BO33">IF($E$4="Yes",SUM(IF('Vacation Tracker'!$M$8:$UR$8=BM$5,IF((RIGHT('Vacation Tracker'!$M36:$UR36)="O"),IFERROR(--LEFT('Vacation Tracker'!$M36:$UR36,LEN('Vacation Tracker'!$M36:$UR36)-1),0)))),0)</f>
        <v>0</v>
      </c>
      <c r="BP33" s="4"/>
      <c r="BQ33" s="4"/>
      <c r="BR33" s="4"/>
      <c r="BS33" s="4"/>
      <c r="BT33" s="4"/>
      <c r="BU33" s="4"/>
      <c r="BV33" s="4"/>
      <c r="BW33" s="4"/>
      <c r="BX33" s="4"/>
      <c r="BY33" s="4"/>
      <c r="BZ33" s="4"/>
      <c r="CA33" s="4"/>
      <c r="CB33" s="4"/>
      <c r="CC33" s="4"/>
      <c r="CD33" s="4"/>
      <c r="CE33" s="4"/>
      <c r="CF33" s="4"/>
      <c r="CG33" s="4"/>
      <c r="CH33" s="4"/>
      <c r="CI33" s="4"/>
      <c r="CJ33" s="4"/>
      <c r="CK33" s="4"/>
      <c r="CL33" s="4"/>
      <c r="CM33" s="4"/>
      <c r="CN33" s="4"/>
      <c r="CO33" s="4"/>
      <c r="CP33" s="4"/>
      <c r="CQ33" s="4"/>
      <c r="CR33" s="4"/>
      <c r="CS33" s="4"/>
      <c r="CT33" s="4"/>
      <c r="CU33" s="4"/>
      <c r="CV33" s="4"/>
      <c r="CW33" s="4"/>
      <c r="CX33" s="4"/>
      <c r="CY33" s="4"/>
      <c r="CZ33" s="4"/>
      <c r="DA33" s="4"/>
      <c r="DB33" s="4"/>
      <c r="DC33" s="4"/>
      <c r="DD33" s="4"/>
      <c r="DE33" s="4"/>
      <c r="DF33" s="4"/>
      <c r="DG33" s="4"/>
      <c r="DH33" s="4"/>
      <c r="DI33" s="4"/>
      <c r="DJ33" s="4"/>
      <c r="DK33" s="4"/>
      <c r="DL33" s="4"/>
      <c r="DM33" s="4"/>
      <c r="DN33" s="4"/>
      <c r="DO33" s="4"/>
      <c r="DP33" s="4"/>
      <c r="DQ33" s="4"/>
      <c r="DR33" s="4"/>
      <c r="DS33" s="4"/>
      <c r="DT33" s="4"/>
      <c r="DU33" s="4"/>
      <c r="DV33" s="4"/>
      <c r="DW33" s="4"/>
      <c r="DX33" s="4"/>
      <c r="DY33" s="4"/>
      <c r="DZ33" s="4"/>
      <c r="EA33" s="4"/>
      <c r="EB33" s="4"/>
      <c r="EC33" s="4"/>
      <c r="ED33" s="4"/>
      <c r="EE33" s="4"/>
      <c r="EF33" s="4"/>
      <c r="EG33" s="4"/>
      <c r="EH33" s="4"/>
      <c r="EI33" s="4"/>
      <c r="EJ33" s="4"/>
      <c r="EK33" s="4"/>
      <c r="EL33" s="4"/>
      <c r="EM33" s="4"/>
      <c r="EN33" s="4"/>
      <c r="EO33" s="4"/>
      <c r="EP33" s="4"/>
      <c r="EQ33" s="4"/>
      <c r="ER33" s="4"/>
      <c r="ES33" s="4"/>
      <c r="ET33" s="4"/>
      <c r="EU33" s="4"/>
      <c r="EV33" s="4"/>
      <c r="EW33" s="4"/>
      <c r="EX33" s="4"/>
      <c r="EY33" s="4"/>
      <c r="EZ33" s="4"/>
      <c r="FA33" s="4"/>
      <c r="FB33" s="4"/>
      <c r="FC33" s="4"/>
      <c r="FD33" s="4"/>
      <c r="FE33" s="4"/>
      <c r="FF33" s="4"/>
      <c r="FG33" s="4"/>
      <c r="FH33" s="4"/>
      <c r="FI33" s="4"/>
      <c r="FJ33" s="4"/>
      <c r="FK33" s="4"/>
      <c r="FL33" s="4"/>
      <c r="FM33" s="4"/>
      <c r="FN33" s="4"/>
      <c r="FO33" s="4"/>
      <c r="FP33" s="4"/>
      <c r="FQ33" s="4"/>
      <c r="FR33" s="4"/>
      <c r="FS33" s="4"/>
      <c r="FT33" s="4"/>
      <c r="FU33" s="4"/>
      <c r="FV33" s="4"/>
      <c r="FW33" s="4"/>
      <c r="FX33" s="4"/>
      <c r="FY33" s="4"/>
    </row>
    <row r="34" spans="2:181" ht="15" customHeight="1" x14ac:dyDescent="0.3"/>
    <row r="35" spans="2:181" ht="15" customHeight="1" x14ac:dyDescent="0.3">
      <c r="B35" s="37" t="s">
        <v>101</v>
      </c>
    </row>
    <row r="36" spans="2:181" ht="15" customHeight="1" x14ac:dyDescent="0.3"/>
    <row r="37" spans="2:181" ht="15" hidden="1" customHeight="1" x14ac:dyDescent="0.3"/>
    <row r="38" spans="2:181" hidden="1" x14ac:dyDescent="0.3"/>
    <row r="39" spans="2:181" hidden="1" x14ac:dyDescent="0.3"/>
    <row r="40" spans="2:181" hidden="1" x14ac:dyDescent="0.3"/>
    <row r="41" spans="2:181" hidden="1" x14ac:dyDescent="0.3"/>
    <row r="42" spans="2:181" hidden="1" x14ac:dyDescent="0.3"/>
    <row r="43" spans="2:181" hidden="1" x14ac:dyDescent="0.3"/>
    <row r="44" spans="2:181" hidden="1" x14ac:dyDescent="0.3"/>
    <row r="45" spans="2:181" hidden="1" x14ac:dyDescent="0.3"/>
    <row r="46" spans="2:181" hidden="1" x14ac:dyDescent="0.3"/>
    <row r="47" spans="2:181" hidden="1" x14ac:dyDescent="0.3"/>
    <row r="48" spans="2:181" hidden="1" x14ac:dyDescent="0.3"/>
    <row r="49" hidden="1" x14ac:dyDescent="0.3"/>
    <row r="50" hidden="1" x14ac:dyDescent="0.3"/>
    <row r="51" hidden="1" x14ac:dyDescent="0.3"/>
    <row r="52" hidden="1" x14ac:dyDescent="0.3"/>
    <row r="53" hidden="1" x14ac:dyDescent="0.3"/>
    <row r="54" hidden="1" x14ac:dyDescent="0.3"/>
    <row r="55" hidden="1" x14ac:dyDescent="0.3"/>
    <row r="56" hidden="1" x14ac:dyDescent="0.3"/>
    <row r="57" hidden="1" x14ac:dyDescent="0.3"/>
    <row r="58" hidden="1" x14ac:dyDescent="0.3"/>
    <row r="59" hidden="1" x14ac:dyDescent="0.3"/>
    <row r="60" hidden="1" x14ac:dyDescent="0.3"/>
    <row r="61" hidden="1" x14ac:dyDescent="0.3"/>
    <row r="62" hidden="1" x14ac:dyDescent="0.3"/>
    <row r="63" hidden="1" x14ac:dyDescent="0.3"/>
    <row r="64" hidden="1" x14ac:dyDescent="0.3"/>
    <row r="65" hidden="1" x14ac:dyDescent="0.3"/>
    <row r="66" hidden="1" x14ac:dyDescent="0.3"/>
    <row r="67" hidden="1" x14ac:dyDescent="0.3"/>
    <row r="68" hidden="1" x14ac:dyDescent="0.3"/>
    <row r="69" hidden="1" x14ac:dyDescent="0.3"/>
    <row r="70" hidden="1" x14ac:dyDescent="0.3"/>
    <row r="71" hidden="1" x14ac:dyDescent="0.3"/>
    <row r="72" hidden="1" x14ac:dyDescent="0.3"/>
    <row r="73" hidden="1" x14ac:dyDescent="0.3"/>
    <row r="74" hidden="1" x14ac:dyDescent="0.3"/>
    <row r="75" hidden="1" x14ac:dyDescent="0.3"/>
    <row r="76" hidden="1" x14ac:dyDescent="0.3"/>
    <row r="77" hidden="1" x14ac:dyDescent="0.3"/>
    <row r="78" hidden="1" x14ac:dyDescent="0.3"/>
    <row r="79" hidden="1" x14ac:dyDescent="0.3"/>
    <row r="80" hidden="1" x14ac:dyDescent="0.3"/>
    <row r="81" hidden="1" x14ac:dyDescent="0.3"/>
    <row r="82" hidden="1" x14ac:dyDescent="0.3"/>
    <row r="83" hidden="1" x14ac:dyDescent="0.3"/>
    <row r="84" hidden="1" x14ac:dyDescent="0.3"/>
    <row r="85" hidden="1" x14ac:dyDescent="0.3"/>
    <row r="86" hidden="1" x14ac:dyDescent="0.3"/>
    <row r="87" hidden="1" x14ac:dyDescent="0.3"/>
    <row r="88" hidden="1" x14ac:dyDescent="0.3"/>
    <row r="89" hidden="1" x14ac:dyDescent="0.3"/>
    <row r="90" hidden="1" x14ac:dyDescent="0.3"/>
    <row r="91" hidden="1" x14ac:dyDescent="0.3"/>
    <row r="92" hidden="1" x14ac:dyDescent="0.3"/>
    <row r="93" hidden="1" x14ac:dyDescent="0.3"/>
    <row r="94" hidden="1" x14ac:dyDescent="0.3"/>
    <row r="95" hidden="1" x14ac:dyDescent="0.3"/>
    <row r="96" hidden="1" x14ac:dyDescent="0.3"/>
    <row r="97" hidden="1" x14ac:dyDescent="0.3"/>
    <row r="98" hidden="1" x14ac:dyDescent="0.3"/>
    <row r="99" hidden="1" x14ac:dyDescent="0.3"/>
    <row r="100" hidden="1" x14ac:dyDescent="0.3"/>
    <row r="101" hidden="1" x14ac:dyDescent="0.3"/>
    <row r="102" hidden="1" x14ac:dyDescent="0.3"/>
    <row r="103" hidden="1" x14ac:dyDescent="0.3"/>
    <row r="104" hidden="1" x14ac:dyDescent="0.3"/>
    <row r="105" hidden="1" x14ac:dyDescent="0.3"/>
    <row r="106" hidden="1" x14ac:dyDescent="0.3"/>
    <row r="107" hidden="1" x14ac:dyDescent="0.3"/>
    <row r="108" hidden="1" x14ac:dyDescent="0.3"/>
    <row r="109" hidden="1" x14ac:dyDescent="0.3"/>
    <row r="110" hidden="1" x14ac:dyDescent="0.3"/>
    <row r="111" hidden="1" x14ac:dyDescent="0.3"/>
    <row r="112" hidden="1" x14ac:dyDescent="0.3"/>
    <row r="113" hidden="1" x14ac:dyDescent="0.3"/>
    <row r="114" hidden="1" x14ac:dyDescent="0.3"/>
    <row r="115" hidden="1" x14ac:dyDescent="0.3"/>
    <row r="116" hidden="1" x14ac:dyDescent="0.3"/>
    <row r="117" hidden="1" x14ac:dyDescent="0.3"/>
    <row r="118" hidden="1" x14ac:dyDescent="0.3"/>
    <row r="119" hidden="1" x14ac:dyDescent="0.3"/>
    <row r="120" hidden="1" x14ac:dyDescent="0.3"/>
    <row r="121" hidden="1" x14ac:dyDescent="0.3"/>
    <row r="122" hidden="1" x14ac:dyDescent="0.3"/>
    <row r="123" hidden="1" x14ac:dyDescent="0.3"/>
    <row r="124" hidden="1" x14ac:dyDescent="0.3"/>
    <row r="125" hidden="1" x14ac:dyDescent="0.3"/>
    <row r="126" hidden="1" x14ac:dyDescent="0.3"/>
    <row r="127" hidden="1" x14ac:dyDescent="0.3"/>
    <row r="128" hidden="1" x14ac:dyDescent="0.3"/>
    <row r="129" hidden="1" x14ac:dyDescent="0.3"/>
    <row r="130" hidden="1" x14ac:dyDescent="0.3"/>
    <row r="131" hidden="1" x14ac:dyDescent="0.3"/>
    <row r="132" hidden="1" x14ac:dyDescent="0.3"/>
    <row r="133" hidden="1" x14ac:dyDescent="0.3"/>
    <row r="134" hidden="1" x14ac:dyDescent="0.3"/>
    <row r="135" hidden="1" x14ac:dyDescent="0.3"/>
    <row r="136" hidden="1" x14ac:dyDescent="0.3"/>
    <row r="137" hidden="1" x14ac:dyDescent="0.3"/>
    <row r="138" hidden="1" x14ac:dyDescent="0.3"/>
    <row r="139" hidden="1" x14ac:dyDescent="0.3"/>
    <row r="140" hidden="1" x14ac:dyDescent="0.3"/>
    <row r="141" hidden="1" x14ac:dyDescent="0.3"/>
    <row r="142" hidden="1" x14ac:dyDescent="0.3"/>
    <row r="143" hidden="1" x14ac:dyDescent="0.3"/>
    <row r="144" hidden="1" x14ac:dyDescent="0.3"/>
    <row r="145" hidden="1" x14ac:dyDescent="0.3"/>
    <row r="146" hidden="1" x14ac:dyDescent="0.3"/>
    <row r="147" hidden="1" x14ac:dyDescent="0.3"/>
    <row r="148" hidden="1" x14ac:dyDescent="0.3"/>
    <row r="149" hidden="1" x14ac:dyDescent="0.3"/>
    <row r="150" hidden="1" x14ac:dyDescent="0.3"/>
    <row r="151" hidden="1" x14ac:dyDescent="0.3"/>
    <row r="152" hidden="1" x14ac:dyDescent="0.3"/>
    <row r="153" hidden="1" x14ac:dyDescent="0.3"/>
    <row r="154" hidden="1" x14ac:dyDescent="0.3"/>
    <row r="155" hidden="1" x14ac:dyDescent="0.3"/>
    <row r="156" hidden="1" x14ac:dyDescent="0.3"/>
    <row r="157" hidden="1" x14ac:dyDescent="0.3"/>
    <row r="158" hidden="1" x14ac:dyDescent="0.3"/>
    <row r="159" hidden="1" x14ac:dyDescent="0.3"/>
    <row r="160" hidden="1" x14ac:dyDescent="0.3"/>
    <row r="161" hidden="1" x14ac:dyDescent="0.3"/>
    <row r="162" hidden="1" x14ac:dyDescent="0.3"/>
    <row r="163" hidden="1" x14ac:dyDescent="0.3"/>
    <row r="164" hidden="1" x14ac:dyDescent="0.3"/>
    <row r="165" hidden="1" x14ac:dyDescent="0.3"/>
    <row r="166" hidden="1" x14ac:dyDescent="0.3"/>
    <row r="167" hidden="1" x14ac:dyDescent="0.3"/>
    <row r="168" hidden="1" x14ac:dyDescent="0.3"/>
    <row r="169" hidden="1" x14ac:dyDescent="0.3"/>
    <row r="170" hidden="1" x14ac:dyDescent="0.3"/>
    <row r="171" hidden="1" x14ac:dyDescent="0.3"/>
    <row r="172" hidden="1" x14ac:dyDescent="0.3"/>
    <row r="173" hidden="1" x14ac:dyDescent="0.3"/>
    <row r="174" hidden="1" x14ac:dyDescent="0.3"/>
    <row r="175" hidden="1" x14ac:dyDescent="0.3"/>
    <row r="176" hidden="1" x14ac:dyDescent="0.3"/>
    <row r="177" hidden="1" x14ac:dyDescent="0.3"/>
    <row r="178" hidden="1" x14ac:dyDescent="0.3"/>
    <row r="179" hidden="1" x14ac:dyDescent="0.3"/>
    <row r="180" hidden="1" x14ac:dyDescent="0.3"/>
    <row r="181" hidden="1" x14ac:dyDescent="0.3"/>
    <row r="182" hidden="1" x14ac:dyDescent="0.3"/>
    <row r="183" hidden="1" x14ac:dyDescent="0.3"/>
    <row r="184" hidden="1" x14ac:dyDescent="0.3"/>
    <row r="185" hidden="1" x14ac:dyDescent="0.3"/>
    <row r="186" hidden="1" x14ac:dyDescent="0.3"/>
    <row r="187" hidden="1" x14ac:dyDescent="0.3"/>
    <row r="188" hidden="1" x14ac:dyDescent="0.3"/>
    <row r="189" hidden="1" x14ac:dyDescent="0.3"/>
    <row r="190" hidden="1" x14ac:dyDescent="0.3"/>
    <row r="191" hidden="1" x14ac:dyDescent="0.3"/>
    <row r="192" hidden="1" x14ac:dyDescent="0.3"/>
    <row r="193" hidden="1" x14ac:dyDescent="0.3"/>
    <row r="194" hidden="1" x14ac:dyDescent="0.3"/>
    <row r="195" hidden="1" x14ac:dyDescent="0.3"/>
    <row r="196" hidden="1" x14ac:dyDescent="0.3"/>
    <row r="197" hidden="1" x14ac:dyDescent="0.3"/>
    <row r="198" hidden="1" x14ac:dyDescent="0.3"/>
    <row r="199" hidden="1" x14ac:dyDescent="0.3"/>
    <row r="200" hidden="1" x14ac:dyDescent="0.3"/>
    <row r="201" hidden="1" x14ac:dyDescent="0.3"/>
    <row r="202" hidden="1" x14ac:dyDescent="0.3"/>
    <row r="203" hidden="1" x14ac:dyDescent="0.3"/>
    <row r="204" hidden="1" x14ac:dyDescent="0.3"/>
    <row r="205" hidden="1" x14ac:dyDescent="0.3"/>
    <row r="206" hidden="1" x14ac:dyDescent="0.3"/>
    <row r="207" hidden="1" x14ac:dyDescent="0.3"/>
    <row r="208" hidden="1" x14ac:dyDescent="0.3"/>
    <row r="209" hidden="1" x14ac:dyDescent="0.3"/>
    <row r="210" hidden="1" x14ac:dyDescent="0.3"/>
    <row r="211" hidden="1" x14ac:dyDescent="0.3"/>
    <row r="212" hidden="1" x14ac:dyDescent="0.3"/>
    <row r="213" hidden="1" x14ac:dyDescent="0.3"/>
    <row r="214" hidden="1" x14ac:dyDescent="0.3"/>
    <row r="215" hidden="1" x14ac:dyDescent="0.3"/>
    <row r="216" hidden="1" x14ac:dyDescent="0.3"/>
    <row r="217" hidden="1" x14ac:dyDescent="0.3"/>
    <row r="218" hidden="1" x14ac:dyDescent="0.3"/>
    <row r="219" hidden="1" x14ac:dyDescent="0.3"/>
    <row r="220" hidden="1" x14ac:dyDescent="0.3"/>
    <row r="221" hidden="1" x14ac:dyDescent="0.3"/>
    <row r="222" hidden="1" x14ac:dyDescent="0.3"/>
    <row r="223" hidden="1" x14ac:dyDescent="0.3"/>
    <row r="224" hidden="1" x14ac:dyDescent="0.3"/>
    <row r="225" hidden="1" x14ac:dyDescent="0.3"/>
    <row r="226" hidden="1" x14ac:dyDescent="0.3"/>
    <row r="227" hidden="1" x14ac:dyDescent="0.3"/>
    <row r="228" hidden="1" x14ac:dyDescent="0.3"/>
    <row r="229" hidden="1" x14ac:dyDescent="0.3"/>
    <row r="230" hidden="1" x14ac:dyDescent="0.3"/>
    <row r="231" hidden="1" x14ac:dyDescent="0.3"/>
    <row r="232" hidden="1" x14ac:dyDescent="0.3"/>
    <row r="233" hidden="1" x14ac:dyDescent="0.3"/>
    <row r="234" hidden="1" x14ac:dyDescent="0.3"/>
    <row r="235" hidden="1" x14ac:dyDescent="0.3"/>
    <row r="236" hidden="1" x14ac:dyDescent="0.3"/>
    <row r="237" hidden="1" x14ac:dyDescent="0.3"/>
    <row r="238" hidden="1" x14ac:dyDescent="0.3"/>
    <row r="239" hidden="1" x14ac:dyDescent="0.3"/>
    <row r="240" hidden="1" x14ac:dyDescent="0.3"/>
    <row r="241" hidden="1" x14ac:dyDescent="0.3"/>
    <row r="242" hidden="1" x14ac:dyDescent="0.3"/>
    <row r="243" hidden="1" x14ac:dyDescent="0.3"/>
    <row r="244" hidden="1" x14ac:dyDescent="0.3"/>
    <row r="245" hidden="1" x14ac:dyDescent="0.3"/>
    <row r="246" hidden="1" x14ac:dyDescent="0.3"/>
    <row r="247" hidden="1" x14ac:dyDescent="0.3"/>
    <row r="248" hidden="1" x14ac:dyDescent="0.3"/>
    <row r="249" hidden="1" x14ac:dyDescent="0.3"/>
    <row r="250" hidden="1" x14ac:dyDescent="0.3"/>
    <row r="251" hidden="1" x14ac:dyDescent="0.3"/>
    <row r="252" hidden="1" x14ac:dyDescent="0.3"/>
    <row r="253" hidden="1" x14ac:dyDescent="0.3"/>
    <row r="254" hidden="1" x14ac:dyDescent="0.3"/>
    <row r="255" hidden="1" x14ac:dyDescent="0.3"/>
    <row r="256" hidden="1" x14ac:dyDescent="0.3"/>
    <row r="257" hidden="1" x14ac:dyDescent="0.3"/>
    <row r="258" hidden="1" x14ac:dyDescent="0.3"/>
    <row r="259" hidden="1" x14ac:dyDescent="0.3"/>
    <row r="260" hidden="1" x14ac:dyDescent="0.3"/>
    <row r="261" hidden="1" x14ac:dyDescent="0.3"/>
    <row r="262" hidden="1" x14ac:dyDescent="0.3"/>
  </sheetData>
  <sheetProtection password="CE2F" sheet="1" objects="1" scenarios="1"/>
  <mergeCells count="35">
    <mergeCell ref="AZ6:BC6"/>
    <mergeCell ref="BD6:BG6"/>
    <mergeCell ref="BH6:BK6"/>
    <mergeCell ref="BL6:BO6"/>
    <mergeCell ref="AF6:AI6"/>
    <mergeCell ref="AJ6:AM6"/>
    <mergeCell ref="AN6:AQ6"/>
    <mergeCell ref="AR6:AU6"/>
    <mergeCell ref="AV6:AY6"/>
    <mergeCell ref="AR7:AU7"/>
    <mergeCell ref="B7:B8"/>
    <mergeCell ref="C7:C8"/>
    <mergeCell ref="D7:D8"/>
    <mergeCell ref="E7:E8"/>
    <mergeCell ref="F7:F8"/>
    <mergeCell ref="G7:G8"/>
    <mergeCell ref="L7:O7"/>
    <mergeCell ref="P7:S7"/>
    <mergeCell ref="T7:W7"/>
    <mergeCell ref="AN7:AQ7"/>
    <mergeCell ref="H6:K6"/>
    <mergeCell ref="X7:AA7"/>
    <mergeCell ref="AB7:AE7"/>
    <mergeCell ref="AF7:AI7"/>
    <mergeCell ref="AJ7:AM7"/>
    <mergeCell ref="L6:O6"/>
    <mergeCell ref="P6:S6"/>
    <mergeCell ref="T6:W6"/>
    <mergeCell ref="X6:AA6"/>
    <mergeCell ref="AB6:AE6"/>
    <mergeCell ref="AV7:AY7"/>
    <mergeCell ref="AZ7:BC7"/>
    <mergeCell ref="BD7:BG7"/>
    <mergeCell ref="BH7:BK7"/>
    <mergeCell ref="BL7:BO7"/>
  </mergeCells>
  <conditionalFormatting sqref="L7:O33">
    <cfRule type="expression" dxfId="14" priority="2">
      <formula>$E$4="No"</formula>
    </cfRule>
  </conditionalFormatting>
  <conditionalFormatting sqref="L9:BO33">
    <cfRule type="expression" dxfId="13" priority="3">
      <formula>$C9=""</formula>
    </cfRule>
  </conditionalFormatting>
  <conditionalFormatting sqref="BL7:BO33">
    <cfRule type="expression" dxfId="12" priority="1">
      <formula>$E$4="No"</formula>
    </cfRule>
  </conditionalFormatting>
  <dataValidations count="1">
    <dataValidation type="list" allowBlank="1" showInputMessage="1" showErrorMessage="1" sqref="E4">
      <formula1>"Yes,No"</formula1>
    </dataValidation>
  </dataValidations>
  <pageMargins left="0.70866141732283472" right="0.70866141732283472" top="0.74803149606299213" bottom="0.74803149606299213" header="0.31496062992125984" footer="0.31496062992125984"/>
  <pageSetup scale="70" orientation="landscape"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FS263"/>
  <sheetViews>
    <sheetView showGridLines="0" workbookViewId="0">
      <selection activeCell="J16" sqref="J16"/>
    </sheetView>
  </sheetViews>
  <sheetFormatPr defaultColWidth="0" defaultRowHeight="14.4" zeroHeight="1" x14ac:dyDescent="0.3"/>
  <cols>
    <col min="1" max="1" width="2.77734375" style="1" customWidth="1"/>
    <col min="2" max="2" width="4.77734375" style="2" customWidth="1"/>
    <col min="3" max="7" width="17.77734375" style="1" customWidth="1"/>
    <col min="8" max="11" width="7.77734375" style="2" customWidth="1"/>
    <col min="12" max="14" width="7.77734375" style="31" customWidth="1"/>
    <col min="15" max="15" width="7.77734375" style="2" customWidth="1"/>
    <col min="16" max="19" width="6.77734375" style="8" customWidth="1"/>
    <col min="20" max="20" width="3.77734375" style="8" customWidth="1"/>
    <col min="21" max="167" width="3.77734375" style="8" hidden="1" customWidth="1"/>
    <col min="168" max="175" width="3.77734375" hidden="1" customWidth="1"/>
    <col min="176" max="16384" width="8.88671875" hidden="1"/>
  </cols>
  <sheetData>
    <row r="1" spans="1:167" x14ac:dyDescent="0.3"/>
    <row r="2" spans="1:167" ht="30" customHeight="1" x14ac:dyDescent="0.3">
      <c r="B2" s="225" t="s">
        <v>150</v>
      </c>
      <c r="C2" s="226"/>
      <c r="D2" s="226"/>
      <c r="E2" s="226"/>
      <c r="F2" s="226"/>
      <c r="G2" s="226"/>
      <c r="H2" s="226"/>
      <c r="I2" s="226"/>
      <c r="J2" s="226"/>
      <c r="K2" s="226"/>
      <c r="L2" s="226"/>
      <c r="M2" s="226"/>
      <c r="N2" s="226"/>
      <c r="O2" s="226"/>
      <c r="P2" s="227"/>
      <c r="Q2" s="227"/>
      <c r="R2" s="227"/>
      <c r="S2" s="227"/>
      <c r="T2" s="11"/>
      <c r="U2" s="11"/>
      <c r="V2" s="11"/>
      <c r="W2" s="11"/>
      <c r="X2" s="11"/>
      <c r="Y2" s="11"/>
      <c r="Z2" s="11"/>
      <c r="AA2" s="11"/>
      <c r="AB2" s="11"/>
      <c r="AC2" s="11"/>
      <c r="AD2" s="11"/>
      <c r="AE2" s="11"/>
      <c r="AF2" s="11"/>
      <c r="AG2" s="11"/>
      <c r="AH2" s="11"/>
      <c r="AI2" s="11"/>
      <c r="AJ2" s="11"/>
    </row>
    <row r="3" spans="1:167" ht="15" customHeight="1" thickBot="1" x14ac:dyDescent="0.35">
      <c r="B3" s="206"/>
      <c r="C3" s="207"/>
      <c r="D3" s="207"/>
      <c r="E3" s="207"/>
      <c r="F3" s="207"/>
      <c r="G3" s="208"/>
      <c r="H3" s="209"/>
      <c r="I3" s="209"/>
      <c r="J3" s="209"/>
      <c r="K3" s="209"/>
      <c r="L3" s="209"/>
      <c r="M3" s="209"/>
      <c r="N3" s="209"/>
      <c r="O3" s="209"/>
      <c r="P3" s="208"/>
      <c r="Q3" s="208"/>
      <c r="R3" s="208"/>
      <c r="S3" s="208"/>
      <c r="T3" s="11"/>
      <c r="U3" s="11"/>
      <c r="V3" s="11"/>
      <c r="W3" s="11"/>
      <c r="X3" s="11"/>
      <c r="Y3" s="11"/>
      <c r="Z3" s="11"/>
      <c r="AA3" s="11"/>
      <c r="AB3" s="11"/>
      <c r="AC3" s="11"/>
      <c r="AD3" s="11"/>
      <c r="AE3" s="11"/>
      <c r="AF3" s="11"/>
      <c r="AG3" s="11"/>
      <c r="AH3" s="11"/>
      <c r="AI3" s="11"/>
      <c r="AJ3" s="11"/>
    </row>
    <row r="4" spans="1:167" ht="15" customHeight="1" x14ac:dyDescent="0.3">
      <c r="B4" s="244" t="s">
        <v>104</v>
      </c>
      <c r="C4" s="245"/>
      <c r="D4" s="248" t="s">
        <v>99</v>
      </c>
      <c r="E4" s="245"/>
      <c r="F4" s="248" t="s">
        <v>100</v>
      </c>
      <c r="G4" s="249"/>
      <c r="H4" s="209"/>
      <c r="I4" s="243" t="s">
        <v>156</v>
      </c>
      <c r="J4" s="206"/>
      <c r="K4" s="206"/>
      <c r="L4" s="210"/>
      <c r="M4" s="210"/>
      <c r="N4" s="210"/>
      <c r="O4" s="206"/>
      <c r="P4" s="211"/>
      <c r="Q4" s="211"/>
      <c r="R4" s="211"/>
      <c r="S4" s="211"/>
      <c r="T4" s="7"/>
      <c r="U4" s="7"/>
      <c r="V4" s="7"/>
      <c r="W4" s="7"/>
      <c r="X4" s="7"/>
      <c r="Y4" s="7"/>
      <c r="Z4" s="7"/>
      <c r="AA4" s="7"/>
      <c r="AB4" s="7"/>
      <c r="AC4" s="7"/>
      <c r="AD4" s="7"/>
      <c r="AE4" s="7"/>
      <c r="AF4" s="7"/>
      <c r="AG4" s="7"/>
      <c r="AH4" s="7"/>
      <c r="AI4" s="7"/>
      <c r="AJ4" s="7"/>
    </row>
    <row r="5" spans="1:167" s="20" customFormat="1" ht="15" customHeight="1" thickBot="1" x14ac:dyDescent="0.35">
      <c r="A5" s="6"/>
      <c r="B5" s="251" t="s">
        <v>154</v>
      </c>
      <c r="C5" s="252"/>
      <c r="D5" s="246">
        <v>42005</v>
      </c>
      <c r="E5" s="250"/>
      <c r="F5" s="246">
        <v>42019</v>
      </c>
      <c r="G5" s="247"/>
      <c r="H5" s="206"/>
      <c r="I5" s="206"/>
      <c r="J5" s="206"/>
      <c r="K5" s="206"/>
      <c r="L5" s="212"/>
      <c r="M5" s="212"/>
      <c r="N5" s="212"/>
      <c r="O5" s="206"/>
      <c r="P5" s="213"/>
      <c r="Q5" s="213"/>
      <c r="R5" s="213"/>
      <c r="S5" s="213"/>
      <c r="T5" s="21"/>
      <c r="U5" s="21"/>
      <c r="V5" s="21"/>
      <c r="W5" s="21"/>
      <c r="X5" s="21"/>
      <c r="Y5" s="21"/>
      <c r="Z5" s="21"/>
      <c r="AA5" s="21"/>
      <c r="AB5" s="21"/>
      <c r="AC5" s="21"/>
      <c r="AD5" s="21"/>
      <c r="AE5" s="21"/>
      <c r="AF5" s="21"/>
      <c r="AG5" s="21"/>
      <c r="AH5" s="21"/>
      <c r="AI5" s="21"/>
      <c r="AJ5" s="21"/>
      <c r="AK5" s="21"/>
      <c r="AL5" s="21"/>
      <c r="AM5" s="21"/>
      <c r="AN5" s="21"/>
      <c r="AO5" s="21"/>
      <c r="AP5" s="21"/>
      <c r="AQ5" s="21"/>
      <c r="AR5" s="21"/>
      <c r="AS5" s="21"/>
      <c r="AT5" s="21"/>
      <c r="AU5" s="21"/>
      <c r="AV5" s="21"/>
      <c r="AW5" s="21"/>
      <c r="AX5" s="21"/>
      <c r="AY5" s="21"/>
      <c r="AZ5" s="21"/>
      <c r="BA5" s="21"/>
      <c r="BB5" s="21"/>
      <c r="BC5" s="21"/>
      <c r="BD5" s="21"/>
      <c r="BE5" s="21"/>
      <c r="BF5" s="21"/>
      <c r="BG5" s="21"/>
      <c r="BH5" s="21"/>
      <c r="BI5" s="21"/>
      <c r="BJ5" s="21"/>
      <c r="BK5" s="21"/>
      <c r="BL5" s="21"/>
      <c r="BM5" s="21"/>
      <c r="BN5" s="21"/>
      <c r="BO5" s="21"/>
      <c r="BP5" s="21"/>
      <c r="BQ5" s="21"/>
      <c r="BR5" s="21"/>
      <c r="BS5" s="21"/>
      <c r="BT5" s="21"/>
      <c r="BU5" s="21"/>
      <c r="BV5" s="21"/>
      <c r="BW5" s="21"/>
      <c r="BX5" s="21"/>
      <c r="BY5" s="21"/>
      <c r="BZ5" s="21"/>
      <c r="CA5" s="21"/>
      <c r="CB5" s="21"/>
      <c r="CC5" s="21"/>
      <c r="CD5" s="21"/>
      <c r="CE5" s="21"/>
      <c r="CF5" s="21"/>
      <c r="CG5" s="21"/>
      <c r="CH5" s="21"/>
      <c r="CI5" s="21"/>
      <c r="CJ5" s="21"/>
      <c r="CK5" s="21"/>
      <c r="CL5" s="21"/>
      <c r="CM5" s="21"/>
      <c r="CN5" s="21"/>
      <c r="CO5" s="21"/>
      <c r="CP5" s="21"/>
      <c r="CQ5" s="21"/>
      <c r="CR5" s="21"/>
      <c r="CS5" s="21"/>
      <c r="CT5" s="21"/>
      <c r="CU5" s="21"/>
      <c r="CV5" s="21"/>
      <c r="CW5" s="21"/>
      <c r="CX5" s="21"/>
      <c r="CY5" s="21"/>
      <c r="CZ5" s="21"/>
      <c r="DA5" s="21"/>
      <c r="DB5" s="21"/>
      <c r="DC5" s="21"/>
      <c r="DD5" s="21"/>
      <c r="DE5" s="21"/>
      <c r="DF5" s="21"/>
      <c r="DG5" s="21"/>
      <c r="DH5" s="21"/>
      <c r="DI5" s="21"/>
      <c r="DJ5" s="21"/>
      <c r="DK5" s="21"/>
      <c r="DL5" s="21"/>
      <c r="DM5" s="21"/>
      <c r="DN5" s="21"/>
      <c r="DO5" s="21"/>
      <c r="DP5" s="21"/>
      <c r="DQ5" s="21"/>
      <c r="DR5" s="21"/>
      <c r="DS5" s="21"/>
      <c r="DT5" s="21"/>
      <c r="DU5" s="21"/>
      <c r="DV5" s="21"/>
      <c r="DW5" s="21"/>
      <c r="DX5" s="21"/>
      <c r="DY5" s="21"/>
      <c r="DZ5" s="21"/>
      <c r="EA5" s="21"/>
      <c r="EB5" s="21"/>
      <c r="EC5" s="21"/>
      <c r="ED5" s="21"/>
      <c r="EE5" s="21"/>
      <c r="EF5" s="21"/>
      <c r="EG5" s="21"/>
      <c r="EH5" s="21"/>
      <c r="EI5" s="21"/>
      <c r="EJ5" s="21"/>
      <c r="EK5" s="21"/>
      <c r="EL5" s="21"/>
      <c r="EM5" s="21"/>
      <c r="EN5" s="21"/>
      <c r="EO5" s="21"/>
      <c r="EP5" s="21"/>
      <c r="EQ5" s="21"/>
      <c r="ER5" s="21"/>
      <c r="ES5" s="21"/>
      <c r="ET5" s="21"/>
      <c r="EU5" s="21"/>
      <c r="EV5" s="21"/>
      <c r="EW5" s="21"/>
      <c r="EX5" s="21"/>
      <c r="EY5" s="21"/>
      <c r="EZ5" s="21"/>
      <c r="FA5" s="21"/>
      <c r="FB5" s="21"/>
      <c r="FC5" s="21"/>
      <c r="FD5" s="21"/>
      <c r="FE5" s="21"/>
      <c r="FF5" s="21"/>
      <c r="FG5" s="21"/>
      <c r="FH5" s="21"/>
      <c r="FI5" s="21"/>
      <c r="FJ5" s="21"/>
      <c r="FK5" s="21"/>
    </row>
    <row r="6" spans="1:167" ht="15" customHeight="1" x14ac:dyDescent="0.3">
      <c r="B6" s="206"/>
      <c r="C6" s="207"/>
      <c r="D6" s="207"/>
      <c r="E6" s="207"/>
      <c r="F6" s="207"/>
      <c r="G6" s="207"/>
      <c r="H6" s="206"/>
      <c r="I6" s="206"/>
      <c r="J6" s="206"/>
      <c r="K6" s="206"/>
      <c r="L6" s="214"/>
      <c r="M6" s="214"/>
      <c r="N6" s="214"/>
      <c r="O6" s="206"/>
      <c r="P6" s="214"/>
      <c r="Q6" s="214"/>
      <c r="R6" s="214"/>
      <c r="S6" s="214"/>
      <c r="T6" s="32"/>
      <c r="U6" s="190"/>
      <c r="V6" s="190"/>
      <c r="W6" s="190"/>
      <c r="X6" s="190"/>
      <c r="Y6" s="190"/>
      <c r="Z6" s="190"/>
      <c r="AA6" s="190"/>
      <c r="AB6" s="190"/>
      <c r="AC6" s="190"/>
      <c r="AD6" s="190"/>
      <c r="AE6" s="190"/>
      <c r="AF6" s="190"/>
      <c r="AG6" s="190"/>
      <c r="AH6" s="190"/>
      <c r="AI6" s="190"/>
      <c r="AJ6" s="190"/>
      <c r="AK6" s="190"/>
      <c r="AL6" s="190"/>
      <c r="AM6" s="190"/>
      <c r="AN6" s="190"/>
      <c r="AO6" s="190"/>
      <c r="AP6" s="190"/>
      <c r="AQ6" s="190"/>
      <c r="AR6" s="190"/>
      <c r="AS6" s="190"/>
      <c r="AT6" s="190"/>
      <c r="AU6" s="190"/>
      <c r="AV6" s="190"/>
      <c r="AW6" s="190"/>
      <c r="AX6" s="190"/>
      <c r="AY6" s="190"/>
      <c r="AZ6" s="190"/>
      <c r="BA6" s="190"/>
    </row>
    <row r="7" spans="1:167" ht="15" customHeight="1" thickBot="1" x14ac:dyDescent="0.35">
      <c r="B7" s="228"/>
      <c r="C7" s="229"/>
      <c r="D7" s="229"/>
      <c r="E7" s="229"/>
      <c r="F7" s="229"/>
      <c r="G7" s="229"/>
      <c r="H7" s="230" t="s">
        <v>106</v>
      </c>
      <c r="I7" s="230"/>
      <c r="J7" s="230"/>
      <c r="K7" s="230"/>
      <c r="L7" s="230"/>
      <c r="M7" s="230"/>
      <c r="N7" s="230"/>
      <c r="O7" s="230"/>
      <c r="P7" s="253" t="s">
        <v>155</v>
      </c>
      <c r="Q7" s="254"/>
      <c r="R7" s="254"/>
      <c r="S7" s="254"/>
      <c r="T7" s="32"/>
      <c r="U7" s="32"/>
      <c r="V7" s="32"/>
      <c r="W7" s="32"/>
      <c r="X7" s="32"/>
      <c r="Y7" s="32"/>
      <c r="Z7" s="32"/>
      <c r="AA7" s="32"/>
      <c r="AB7" s="32"/>
      <c r="AC7" s="32"/>
      <c r="AD7" s="32"/>
      <c r="AE7" s="32"/>
      <c r="AF7" s="32"/>
      <c r="AG7" s="32"/>
      <c r="AH7" s="32"/>
      <c r="AI7" s="32"/>
      <c r="AJ7" s="32"/>
      <c r="AK7" s="32"/>
      <c r="AL7" s="32"/>
      <c r="AM7" s="32"/>
      <c r="AN7" s="32"/>
      <c r="AO7" s="32"/>
      <c r="AP7" s="32"/>
      <c r="AQ7" s="32"/>
      <c r="AR7" s="32"/>
      <c r="AS7" s="32"/>
      <c r="AT7" s="32"/>
      <c r="AU7" s="32"/>
      <c r="AV7" s="32"/>
      <c r="AW7" s="32"/>
      <c r="AX7" s="32"/>
      <c r="AY7" s="32"/>
      <c r="AZ7" s="32"/>
      <c r="BA7" s="32"/>
    </row>
    <row r="8" spans="1:167" ht="30" customHeight="1" x14ac:dyDescent="0.3">
      <c r="B8" s="231" t="s">
        <v>0</v>
      </c>
      <c r="C8" s="231" t="s">
        <v>1</v>
      </c>
      <c r="D8" s="231" t="s">
        <v>22</v>
      </c>
      <c r="E8" s="231" t="s">
        <v>23</v>
      </c>
      <c r="F8" s="231" t="s">
        <v>21</v>
      </c>
      <c r="G8" s="231" t="s">
        <v>39</v>
      </c>
      <c r="H8" s="232" t="s">
        <v>117</v>
      </c>
      <c r="I8" s="233" t="s">
        <v>115</v>
      </c>
      <c r="J8" s="234" t="s">
        <v>116</v>
      </c>
      <c r="K8" s="235" t="s">
        <v>123</v>
      </c>
      <c r="L8" s="235" t="s">
        <v>124</v>
      </c>
      <c r="M8" s="235" t="s">
        <v>125</v>
      </c>
      <c r="N8" s="235" t="s">
        <v>126</v>
      </c>
      <c r="O8" s="236" t="s">
        <v>120</v>
      </c>
      <c r="P8" s="255" t="s">
        <v>130</v>
      </c>
      <c r="Q8" s="255" t="s">
        <v>98</v>
      </c>
      <c r="R8" s="255" t="s">
        <v>131</v>
      </c>
      <c r="S8" s="255" t="s">
        <v>131</v>
      </c>
      <c r="T8" s="28"/>
      <c r="U8" s="28"/>
      <c r="V8" s="28"/>
      <c r="W8" s="28"/>
      <c r="X8" s="191"/>
      <c r="Y8" s="191"/>
      <c r="Z8" s="191"/>
      <c r="AA8" s="191"/>
      <c r="AB8" s="191"/>
      <c r="AC8" s="191"/>
      <c r="AD8" s="191"/>
      <c r="AE8" s="191"/>
      <c r="AF8" s="191"/>
      <c r="AG8" s="191"/>
      <c r="AH8" s="191"/>
      <c r="AI8" s="191"/>
      <c r="AJ8" s="191"/>
      <c r="AK8" s="191"/>
      <c r="AL8" s="191"/>
      <c r="AM8" s="191"/>
      <c r="AN8" s="191"/>
      <c r="AO8" s="191"/>
      <c r="AP8" s="191"/>
      <c r="AQ8" s="191"/>
      <c r="AR8" s="191"/>
      <c r="AS8" s="191"/>
      <c r="AT8" s="191"/>
      <c r="AU8" s="191"/>
      <c r="AV8" s="191"/>
      <c r="AW8" s="191"/>
      <c r="AX8" s="191"/>
      <c r="AY8" s="191"/>
      <c r="AZ8" s="191"/>
      <c r="BA8" s="191"/>
      <c r="BB8" s="15"/>
      <c r="BC8" s="15"/>
      <c r="BD8" s="15"/>
      <c r="BE8" s="15"/>
      <c r="BF8" s="15"/>
      <c r="BG8" s="15"/>
      <c r="BH8" s="15"/>
      <c r="BI8" s="15"/>
      <c r="BJ8" s="15"/>
      <c r="BK8" s="15"/>
      <c r="BL8" s="15"/>
      <c r="BM8" s="15"/>
      <c r="BN8" s="15"/>
      <c r="BO8" s="15"/>
      <c r="BP8" s="15"/>
      <c r="BQ8" s="15"/>
      <c r="BR8" s="15"/>
      <c r="BS8" s="15"/>
      <c r="BT8" s="15"/>
      <c r="BU8" s="15"/>
      <c r="BV8" s="15"/>
      <c r="BW8" s="15"/>
      <c r="BX8" s="15"/>
      <c r="BY8" s="15"/>
      <c r="BZ8" s="15"/>
      <c r="CA8" s="15"/>
      <c r="CB8" s="15"/>
      <c r="CC8" s="15"/>
      <c r="CD8" s="15"/>
      <c r="CE8" s="15"/>
      <c r="CF8" s="15"/>
      <c r="CG8" s="15"/>
      <c r="CH8" s="15"/>
      <c r="CI8" s="15"/>
      <c r="CJ8" s="15"/>
      <c r="CK8" s="15"/>
      <c r="CL8" s="15"/>
      <c r="CM8" s="15"/>
      <c r="CN8" s="15"/>
      <c r="CO8" s="15"/>
      <c r="CP8" s="15"/>
      <c r="CQ8" s="15"/>
      <c r="CR8" s="15"/>
      <c r="CS8" s="15"/>
      <c r="CT8" s="15"/>
      <c r="CU8" s="15"/>
      <c r="CV8" s="15"/>
      <c r="CW8" s="15"/>
      <c r="CX8" s="15"/>
      <c r="CY8" s="15"/>
      <c r="CZ8" s="15"/>
      <c r="DA8" s="15"/>
      <c r="DB8" s="15"/>
      <c r="DC8" s="15"/>
      <c r="DD8" s="15"/>
      <c r="DE8" s="15"/>
      <c r="DF8" s="15"/>
      <c r="DG8" s="15"/>
      <c r="DH8" s="15"/>
      <c r="DI8" s="15"/>
      <c r="DJ8" s="15"/>
      <c r="DK8" s="15"/>
      <c r="DL8" s="15"/>
      <c r="DM8" s="15"/>
      <c r="DN8" s="15"/>
      <c r="DO8" s="15"/>
      <c r="DP8" s="15"/>
      <c r="DQ8" s="15"/>
      <c r="DR8" s="15"/>
      <c r="DS8" s="15"/>
      <c r="DT8" s="15"/>
      <c r="DU8" s="15"/>
      <c r="DV8" s="15"/>
      <c r="DW8" s="15"/>
      <c r="DX8" s="15"/>
      <c r="DY8" s="15"/>
      <c r="DZ8" s="15"/>
      <c r="EA8" s="15"/>
      <c r="EB8" s="15"/>
      <c r="EC8" s="15"/>
      <c r="ED8" s="15"/>
      <c r="EE8" s="15"/>
      <c r="EF8" s="15"/>
      <c r="EG8" s="15"/>
      <c r="EH8" s="15"/>
      <c r="EI8" s="15"/>
      <c r="EJ8" s="15"/>
      <c r="EK8" s="15"/>
      <c r="EL8" s="15"/>
      <c r="EM8" s="15"/>
      <c r="EN8" s="15"/>
      <c r="EO8" s="15"/>
      <c r="EP8" s="15"/>
      <c r="EQ8" s="15"/>
      <c r="ER8" s="15"/>
      <c r="ES8" s="15"/>
      <c r="ET8" s="15"/>
      <c r="EU8" s="15"/>
      <c r="EV8" s="15"/>
      <c r="EW8" s="15"/>
      <c r="EX8" s="15"/>
      <c r="EY8" s="15"/>
      <c r="EZ8" s="15"/>
      <c r="FA8" s="15"/>
      <c r="FB8" s="15"/>
      <c r="FC8" s="15"/>
      <c r="FD8" s="15"/>
      <c r="FE8" s="15"/>
      <c r="FF8" s="15"/>
      <c r="FG8" s="15"/>
      <c r="FH8" s="15"/>
      <c r="FI8" s="15"/>
      <c r="FJ8" s="15"/>
      <c r="FK8" s="15"/>
    </row>
    <row r="9" spans="1:167" ht="15" customHeight="1" thickBot="1" x14ac:dyDescent="0.35">
      <c r="A9" s="3"/>
      <c r="B9" s="237"/>
      <c r="C9" s="237"/>
      <c r="D9" s="237"/>
      <c r="E9" s="237"/>
      <c r="F9" s="237"/>
      <c r="G9" s="237"/>
      <c r="H9" s="238"/>
      <c r="I9" s="239"/>
      <c r="J9" s="240"/>
      <c r="K9" s="241" t="str">
        <f>'Vacation Tracker'!H11</f>
        <v>A</v>
      </c>
      <c r="L9" s="241" t="str">
        <f>'Vacation Tracker'!I11</f>
        <v>B</v>
      </c>
      <c r="M9" s="241" t="str">
        <f>'Vacation Tracker'!J11</f>
        <v>C</v>
      </c>
      <c r="N9" s="241" t="str">
        <f>'Vacation Tracker'!K11</f>
        <v>D</v>
      </c>
      <c r="O9" s="242"/>
      <c r="P9" s="256"/>
      <c r="Q9" s="256"/>
      <c r="R9" s="256"/>
      <c r="S9" s="256"/>
      <c r="T9" s="9"/>
      <c r="U9" s="9"/>
      <c r="V9" s="9"/>
      <c r="W9" s="9"/>
      <c r="X9" s="9"/>
      <c r="Y9" s="9"/>
      <c r="Z9" s="9"/>
      <c r="AA9" s="9"/>
      <c r="AB9" s="9"/>
      <c r="AC9" s="9"/>
      <c r="AD9" s="9"/>
      <c r="AE9" s="9"/>
      <c r="AF9" s="9"/>
      <c r="AG9" s="9"/>
      <c r="AH9" s="9"/>
      <c r="AI9" s="9"/>
      <c r="AJ9" s="9"/>
      <c r="AK9" s="9"/>
      <c r="AL9" s="9"/>
      <c r="AM9" s="9"/>
      <c r="AN9" s="9"/>
      <c r="AO9" s="9"/>
      <c r="AP9" s="9"/>
      <c r="AQ9" s="9"/>
      <c r="AR9" s="9"/>
      <c r="AS9" s="9"/>
      <c r="AT9" s="9"/>
      <c r="AU9" s="9"/>
      <c r="AV9" s="9"/>
      <c r="AW9" s="9"/>
      <c r="AX9" s="9"/>
      <c r="AY9" s="9"/>
      <c r="AZ9" s="9"/>
      <c r="BA9" s="9"/>
      <c r="BB9" s="9"/>
      <c r="BC9" s="9"/>
      <c r="BD9" s="9"/>
      <c r="BE9" s="9"/>
      <c r="BF9" s="9"/>
      <c r="BG9" s="9"/>
      <c r="BH9" s="9"/>
      <c r="BI9" s="9"/>
      <c r="BJ9" s="9"/>
      <c r="BK9" s="9"/>
      <c r="BL9" s="9"/>
      <c r="BM9" s="9"/>
      <c r="BN9" s="9"/>
      <c r="BO9" s="9"/>
      <c r="BP9" s="9"/>
      <c r="BQ9" s="9"/>
      <c r="BR9" s="9"/>
      <c r="BS9" s="9"/>
      <c r="BT9" s="9"/>
      <c r="BU9" s="9"/>
      <c r="BV9" s="9"/>
      <c r="BW9" s="9"/>
      <c r="BX9" s="9"/>
      <c r="BY9" s="9"/>
      <c r="BZ9" s="9"/>
      <c r="CA9" s="9"/>
      <c r="CB9" s="9"/>
      <c r="CC9" s="9"/>
      <c r="CD9" s="9"/>
      <c r="CE9" s="9"/>
      <c r="CF9" s="9"/>
      <c r="CG9" s="9"/>
      <c r="CH9" s="9"/>
      <c r="CI9" s="9"/>
      <c r="CJ9" s="9"/>
      <c r="CK9" s="9"/>
      <c r="CL9" s="9"/>
      <c r="CM9" s="9"/>
      <c r="CN9" s="9"/>
      <c r="CO9" s="9"/>
      <c r="CP9" s="9"/>
      <c r="CQ9" s="9"/>
      <c r="CR9" s="9"/>
      <c r="CS9" s="9"/>
      <c r="CT9" s="9"/>
      <c r="CU9" s="9"/>
      <c r="CV9" s="9"/>
      <c r="CW9" s="9"/>
      <c r="CX9" s="9"/>
      <c r="CY9" s="9"/>
      <c r="CZ9" s="9"/>
      <c r="DA9" s="9"/>
      <c r="DB9" s="9"/>
      <c r="DC9" s="9"/>
      <c r="DD9" s="9"/>
      <c r="DE9" s="9"/>
      <c r="DF9" s="9"/>
      <c r="DG9" s="9"/>
      <c r="DH9" s="9"/>
      <c r="DI9" s="9"/>
      <c r="DJ9" s="9"/>
      <c r="DK9" s="9"/>
      <c r="DL9" s="9"/>
      <c r="DM9" s="9"/>
      <c r="DN9" s="9"/>
      <c r="DO9" s="9"/>
      <c r="DP9" s="9"/>
      <c r="DQ9" s="9"/>
      <c r="DR9" s="9"/>
      <c r="DS9" s="9"/>
      <c r="DT9" s="9"/>
      <c r="DU9" s="9"/>
      <c r="DV9" s="9"/>
      <c r="DW9" s="9"/>
      <c r="DX9" s="9"/>
      <c r="DY9" s="9"/>
      <c r="DZ9" s="9"/>
      <c r="EA9" s="9"/>
      <c r="EB9" s="9"/>
      <c r="EC9" s="9"/>
      <c r="ED9" s="9"/>
      <c r="EE9" s="9"/>
      <c r="EF9" s="9"/>
      <c r="EG9" s="9"/>
      <c r="EH9" s="9"/>
      <c r="EI9" s="9"/>
      <c r="EJ9" s="9"/>
      <c r="EK9" s="9"/>
      <c r="EL9" s="9"/>
      <c r="EM9" s="9"/>
      <c r="EN9" s="9"/>
      <c r="EO9" s="9"/>
      <c r="EP9" s="9"/>
      <c r="EQ9" s="9"/>
      <c r="ER9" s="9"/>
      <c r="ES9" s="9"/>
      <c r="ET9" s="9"/>
      <c r="EU9" s="9"/>
      <c r="EV9" s="9"/>
      <c r="EW9" s="9"/>
      <c r="EX9" s="9"/>
      <c r="EY9" s="9"/>
      <c r="EZ9" s="9"/>
      <c r="FA9" s="9"/>
      <c r="FB9" s="9"/>
      <c r="FC9" s="9"/>
      <c r="FD9" s="9"/>
      <c r="FE9" s="9"/>
      <c r="FF9" s="9"/>
      <c r="FG9" s="9"/>
      <c r="FH9" s="9"/>
      <c r="FI9" s="9"/>
      <c r="FJ9" s="9"/>
      <c r="FK9" s="9"/>
    </row>
    <row r="10" spans="1:167" ht="15" customHeight="1" x14ac:dyDescent="0.3">
      <c r="B10" s="215">
        <f>IF('Vacation Tracker'!B12&lt;&gt;"",'Vacation Tracker'!B12,"")</f>
        <v>1</v>
      </c>
      <c r="C10" s="216" t="str">
        <f>IF('Vacation Tracker'!C12&lt;&gt;"",'Vacation Tracker'!C12,"")</f>
        <v>John Doe 1</v>
      </c>
      <c r="D10" s="217">
        <f>IF('Vacation Tracker'!D12&lt;&gt;"",'Vacation Tracker'!D12,"")</f>
        <v>42005</v>
      </c>
      <c r="E10" s="217" t="str">
        <f>IF('Vacation Tracker'!E12&lt;&gt;"",'Vacation Tracker'!E12,"")</f>
        <v/>
      </c>
      <c r="F10" s="216" t="str">
        <f>IF('Vacation Tracker'!F12&lt;&gt;"",'Vacation Tracker'!F12,"")</f>
        <v>Marketing</v>
      </c>
      <c r="G10" s="216" t="str">
        <f>IF('Vacation Tracker'!G12&lt;&gt;"",'Vacation Tracker'!G12,"")</f>
        <v>Permanent</v>
      </c>
      <c r="H10" s="215">
        <f ca="1">IF(C10&lt;&gt;"",SUMIF('Vacation Tracker'!$M$1:$ACN$1,1,'Vacation Tracker'!M12:ACN12),"")</f>
        <v>56</v>
      </c>
      <c r="I10" s="218">
        <f t="shared" ref="I10:I34" ca="1" si="0">IF(C10&lt;&gt;"",H10-J10,"")</f>
        <v>52</v>
      </c>
      <c r="J10" s="219">
        <f t="shared" ref="J10:J34" ca="1" si="1">IF(C10&lt;&gt;"",SUM(K10:N10),"")</f>
        <v>4</v>
      </c>
      <c r="K10" s="218">
        <f t="array" aca="1" ref="K10" ca="1">IF($C10&lt;&gt;"",SUM(IF('Vacation Tracker'!$M$1:$ACN$1=1,IF(RIGHT('Vacation Tracker'!$M12:$ACN12)=K$9,IFERROR(--LEFT('Vacation Tracker'!$M12:$ACN12,LEN('Vacation Tracker'!$M12:$ACN12)-1),0)))),"")</f>
        <v>0</v>
      </c>
      <c r="L10" s="218">
        <f t="array" aca="1" ref="L10" ca="1">IF($C10&lt;&gt;"",SUM(IF('Vacation Tracker'!$M$1:$ACN$1=1,IF(RIGHT('Vacation Tracker'!$M12:$ACN12)=L$9,IFERROR(--LEFT('Vacation Tracker'!$M12:$ACN12,LEN('Vacation Tracker'!$M12:$ACN12)-1),0)))),"")</f>
        <v>4</v>
      </c>
      <c r="M10" s="218">
        <f t="array" aca="1" ref="M10" ca="1">IF($C10&lt;&gt;"",SUM(IF('Vacation Tracker'!$M$1:$ACN$1=1,IF(RIGHT('Vacation Tracker'!$M12:$ACN12)=M$9,IFERROR(--LEFT('Vacation Tracker'!$M12:$ACN12,LEN('Vacation Tracker'!$M12:$ACN12)-1),0)))),"")</f>
        <v>0</v>
      </c>
      <c r="N10" s="218">
        <f t="array" aca="1" ref="N10" ca="1">IF($C10&lt;&gt;"",SUM(IF('Vacation Tracker'!$M$1:$ACN$1=1,IF(RIGHT('Vacation Tracker'!$M12:$ACN12)=N$9,IFERROR(--LEFT('Vacation Tracker'!$M12:$ACN12,LEN('Vacation Tracker'!$M12:$ACN12)-1),0)))),"")</f>
        <v>0</v>
      </c>
      <c r="O10" s="219">
        <f t="array" aca="1" ref="O10" ca="1">IF($C10&lt;&gt;"",SUM(IF('Vacation Tracker'!$M$1:$ACN$1=1,IF(RIGHT('Vacation Tracker'!$M12:$ACN12)=O$9,IFERROR(--LEFT('Vacation Tracker'!$M12:$ACN12,LEN('Vacation Tracker'!$M12:$ACN12)-1),0)))),"")</f>
        <v>0</v>
      </c>
      <c r="P10" s="257"/>
      <c r="Q10" s="257"/>
      <c r="R10" s="257"/>
      <c r="S10" s="257"/>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row>
    <row r="11" spans="1:167" ht="15" customHeight="1" x14ac:dyDescent="0.3">
      <c r="B11" s="220">
        <f>IF('Vacation Tracker'!B13&lt;&gt;"",'Vacation Tracker'!B13,"")</f>
        <v>2</v>
      </c>
      <c r="C11" s="221" t="str">
        <f>IF('Vacation Tracker'!C13&lt;&gt;"",'Vacation Tracker'!C13,"")</f>
        <v>John Doe 2</v>
      </c>
      <c r="D11" s="222">
        <f>IF('Vacation Tracker'!D13&lt;&gt;"",'Vacation Tracker'!D13,"")</f>
        <v>41620</v>
      </c>
      <c r="E11" s="222">
        <f>IF('Vacation Tracker'!E13&lt;&gt;"",'Vacation Tracker'!E13,"")</f>
        <v>42128</v>
      </c>
      <c r="F11" s="221" t="str">
        <f>IF('Vacation Tracker'!F13&lt;&gt;"",'Vacation Tracker'!F13,"")</f>
        <v>Marketing</v>
      </c>
      <c r="G11" s="221" t="str">
        <f>IF('Vacation Tracker'!G13&lt;&gt;"",'Vacation Tracker'!G13,"")</f>
        <v>Permanent</v>
      </c>
      <c r="H11" s="220">
        <f ca="1">IF(C11&lt;&gt;"",SUMIF('Vacation Tracker'!$M$1:$ACN$1,1,'Vacation Tracker'!M13:ACN13),"")</f>
        <v>56</v>
      </c>
      <c r="I11" s="223">
        <f t="shared" ca="1" si="0"/>
        <v>48</v>
      </c>
      <c r="J11" s="224">
        <f t="shared" ca="1" si="1"/>
        <v>8</v>
      </c>
      <c r="K11" s="223">
        <f t="array" aca="1" ref="K11" ca="1">IF($C11&lt;&gt;"",SUM(IF('Vacation Tracker'!$M$1:$ACN$1=1,IF(RIGHT('Vacation Tracker'!$M13:$ACN13)=K$9,IFERROR(--LEFT('Vacation Tracker'!$M13:$ACN13,LEN('Vacation Tracker'!$M13:$ACN13)-1),0)))),"")</f>
        <v>8</v>
      </c>
      <c r="L11" s="223">
        <f t="array" aca="1" ref="L11" ca="1">IF($C11&lt;&gt;"",SUM(IF('Vacation Tracker'!$M$1:$ACN$1=1,IF(RIGHT('Vacation Tracker'!$M13:$ACN13)=L$9,IFERROR(--LEFT('Vacation Tracker'!$M13:$ACN13,LEN('Vacation Tracker'!$M13:$ACN13)-1),0)))),"")</f>
        <v>0</v>
      </c>
      <c r="M11" s="223">
        <f t="array" aca="1" ref="M11" ca="1">IF($C11&lt;&gt;"",SUM(IF('Vacation Tracker'!$M$1:$ACN$1=1,IF(RIGHT('Vacation Tracker'!$M13:$ACN13)=M$9,IFERROR(--LEFT('Vacation Tracker'!$M13:$ACN13,LEN('Vacation Tracker'!$M13:$ACN13)-1),0)))),"")</f>
        <v>0</v>
      </c>
      <c r="N11" s="223">
        <f t="array" aca="1" ref="N11" ca="1">IF($C11&lt;&gt;"",SUM(IF('Vacation Tracker'!$M$1:$ACN$1=1,IF(RIGHT('Vacation Tracker'!$M13:$ACN13)=N$9,IFERROR(--LEFT('Vacation Tracker'!$M13:$ACN13,LEN('Vacation Tracker'!$M13:$ACN13)-1),0)))),"")</f>
        <v>0</v>
      </c>
      <c r="O11" s="224">
        <f t="array" aca="1" ref="O11" ca="1">IF($C11&lt;&gt;"",SUM(IF('Vacation Tracker'!$M$1:$ACN$1=1,IF(RIGHT('Vacation Tracker'!$M13:$ACN13)=O$9,IFERROR(--LEFT('Vacation Tracker'!$M13:$ACN13,LEN('Vacation Tracker'!$M13:$ACN13)-1),0)))),"")</f>
        <v>0</v>
      </c>
      <c r="P11" s="257"/>
      <c r="Q11" s="257"/>
      <c r="R11" s="257"/>
      <c r="S11" s="257"/>
      <c r="T11" s="4"/>
      <c r="U11" s="4"/>
      <c r="V11" s="4"/>
      <c r="W11" s="4"/>
      <c r="X11" s="4"/>
      <c r="Y11" s="4"/>
      <c r="Z11" s="4"/>
      <c r="AA11" s="4"/>
      <c r="AB11" s="4"/>
      <c r="AC11" s="4"/>
      <c r="AD11" s="4"/>
      <c r="AE11" s="4"/>
      <c r="AF11" s="4"/>
      <c r="AG11" s="4"/>
      <c r="AH11" s="4"/>
      <c r="AI11" s="4"/>
      <c r="AJ11" s="4"/>
      <c r="AK11" s="4"/>
      <c r="AL11" s="4"/>
      <c r="AM11" s="4"/>
      <c r="AN11" s="4"/>
      <c r="AO11" s="4"/>
      <c r="AP11" s="4"/>
      <c r="AQ11" s="4"/>
      <c r="AR11" s="4"/>
      <c r="AS11" s="4"/>
      <c r="AT11" s="4"/>
      <c r="AU11" s="4"/>
      <c r="AV11" s="4"/>
      <c r="AW11" s="4"/>
      <c r="AX11" s="4"/>
      <c r="AY11" s="4"/>
      <c r="AZ11" s="4"/>
      <c r="BA11" s="4"/>
      <c r="BB11" s="4"/>
      <c r="BC11" s="4"/>
      <c r="BD11" s="4"/>
      <c r="BE11" s="4"/>
      <c r="BF11" s="4"/>
      <c r="BG11" s="4"/>
      <c r="BH11" s="4"/>
      <c r="BI11" s="4"/>
      <c r="BJ11" s="4"/>
      <c r="BK11" s="4"/>
      <c r="BL11" s="4"/>
      <c r="BM11" s="4"/>
      <c r="BN11" s="4"/>
      <c r="BO11" s="4"/>
      <c r="BP11" s="4"/>
      <c r="BQ11" s="4"/>
      <c r="BR11" s="4"/>
      <c r="BS11" s="4"/>
      <c r="BT11" s="4"/>
      <c r="BU11" s="4"/>
      <c r="BV11" s="4"/>
      <c r="BW11" s="4"/>
      <c r="BX11" s="4"/>
      <c r="BY11" s="4"/>
      <c r="BZ11" s="4"/>
      <c r="CA11" s="4"/>
      <c r="CB11" s="4"/>
      <c r="CC11" s="4"/>
      <c r="CD11" s="4"/>
      <c r="CE11" s="4"/>
      <c r="CF11" s="4"/>
      <c r="CG11" s="4"/>
      <c r="CH11" s="4"/>
      <c r="CI11" s="4"/>
      <c r="CJ11" s="4"/>
      <c r="CK11" s="4"/>
      <c r="CL11" s="4"/>
      <c r="CM11" s="4"/>
      <c r="CN11" s="4"/>
      <c r="CO11" s="4"/>
      <c r="CP11" s="4"/>
      <c r="CQ11" s="4"/>
      <c r="CR11" s="4"/>
      <c r="CS11" s="4"/>
      <c r="CT11" s="4"/>
      <c r="CU11" s="4"/>
      <c r="CV11" s="4"/>
      <c r="CW11" s="4"/>
      <c r="CX11" s="4"/>
      <c r="CY11" s="4"/>
      <c r="CZ11" s="4"/>
      <c r="DA11" s="4"/>
      <c r="DB11" s="4"/>
      <c r="DC11" s="4"/>
      <c r="DD11" s="4"/>
      <c r="DE11" s="4"/>
      <c r="DF11" s="4"/>
      <c r="DG11" s="4"/>
      <c r="DH11" s="4"/>
      <c r="DI11" s="4"/>
      <c r="DJ11" s="4"/>
      <c r="DK11" s="4"/>
      <c r="DL11" s="4"/>
      <c r="DM11" s="4"/>
      <c r="DN11" s="4"/>
      <c r="DO11" s="4"/>
      <c r="DP11" s="4"/>
      <c r="DQ11" s="4"/>
      <c r="DR11" s="4"/>
      <c r="DS11" s="4"/>
      <c r="DT11" s="4"/>
      <c r="DU11" s="4"/>
      <c r="DV11" s="4"/>
      <c r="DW11" s="4"/>
      <c r="DX11" s="4"/>
      <c r="DY11" s="4"/>
      <c r="DZ11" s="4"/>
      <c r="EA11" s="4"/>
      <c r="EB11" s="4"/>
      <c r="EC11" s="4"/>
      <c r="ED11" s="4"/>
      <c r="EE11" s="4"/>
      <c r="EF11" s="4"/>
      <c r="EG11" s="4"/>
      <c r="EH11" s="4"/>
      <c r="EI11" s="4"/>
      <c r="EJ11" s="4"/>
      <c r="EK11" s="4"/>
      <c r="EL11" s="4"/>
      <c r="EM11" s="4"/>
      <c r="EN11" s="4"/>
      <c r="EO11" s="4"/>
      <c r="EP11" s="4"/>
      <c r="EQ11" s="4"/>
      <c r="ER11" s="4"/>
      <c r="ES11" s="4"/>
      <c r="ET11" s="4"/>
      <c r="EU11" s="4"/>
      <c r="EV11" s="4"/>
      <c r="EW11" s="4"/>
      <c r="EX11" s="4"/>
      <c r="EY11" s="4"/>
      <c r="EZ11" s="4"/>
      <c r="FA11" s="4"/>
      <c r="FB11" s="4"/>
      <c r="FC11" s="4"/>
      <c r="FD11" s="4"/>
      <c r="FE11" s="4"/>
      <c r="FF11" s="4"/>
      <c r="FG11" s="4"/>
      <c r="FH11" s="4"/>
      <c r="FI11" s="4"/>
      <c r="FJ11" s="4"/>
      <c r="FK11" s="4"/>
    </row>
    <row r="12" spans="1:167" ht="15" customHeight="1" x14ac:dyDescent="0.3">
      <c r="B12" s="220">
        <f>IF('Vacation Tracker'!B14&lt;&gt;"",'Vacation Tracker'!B14,"")</f>
        <v>3</v>
      </c>
      <c r="C12" s="221" t="str">
        <f>IF('Vacation Tracker'!C14&lt;&gt;"",'Vacation Tracker'!C14,"")</f>
        <v>John Doe 3</v>
      </c>
      <c r="D12" s="222">
        <f>IF('Vacation Tracker'!D14&lt;&gt;"",'Vacation Tracker'!D14,"")</f>
        <v>41974</v>
      </c>
      <c r="E12" s="222" t="str">
        <f>IF('Vacation Tracker'!E14&lt;&gt;"",'Vacation Tracker'!E14,"")</f>
        <v/>
      </c>
      <c r="F12" s="221" t="str">
        <f>IF('Vacation Tracker'!F14&lt;&gt;"",'Vacation Tracker'!F14,"")</f>
        <v>Marketing</v>
      </c>
      <c r="G12" s="221" t="str">
        <f>IF('Vacation Tracker'!G14&lt;&gt;"",'Vacation Tracker'!G14,"")</f>
        <v>Permanent</v>
      </c>
      <c r="H12" s="220">
        <f ca="1">IF(C12&lt;&gt;"",SUMIF('Vacation Tracker'!$M$1:$ACN$1,1,'Vacation Tracker'!M14:ACN14),"")</f>
        <v>56</v>
      </c>
      <c r="I12" s="223">
        <f t="shared" ca="1" si="0"/>
        <v>48</v>
      </c>
      <c r="J12" s="224">
        <f t="shared" ca="1" si="1"/>
        <v>8</v>
      </c>
      <c r="K12" s="223">
        <f t="array" aca="1" ref="K12" ca="1">IF($C12&lt;&gt;"",SUM(IF('Vacation Tracker'!$M$1:$ACN$1=1,IF(RIGHT('Vacation Tracker'!$M14:$ACN14)=K$9,IFERROR(--LEFT('Vacation Tracker'!$M14:$ACN14,LEN('Vacation Tracker'!$M14:$ACN14)-1),0)))),"")</f>
        <v>8</v>
      </c>
      <c r="L12" s="223">
        <f t="array" aca="1" ref="L12" ca="1">IF($C12&lt;&gt;"",SUM(IF('Vacation Tracker'!$M$1:$ACN$1=1,IF(RIGHT('Vacation Tracker'!$M14:$ACN14)=L$9,IFERROR(--LEFT('Vacation Tracker'!$M14:$ACN14,LEN('Vacation Tracker'!$M14:$ACN14)-1),0)))),"")</f>
        <v>0</v>
      </c>
      <c r="M12" s="223">
        <f t="array" aca="1" ref="M12" ca="1">IF($C12&lt;&gt;"",SUM(IF('Vacation Tracker'!$M$1:$ACN$1=1,IF(RIGHT('Vacation Tracker'!$M14:$ACN14)=M$9,IFERROR(--LEFT('Vacation Tracker'!$M14:$ACN14,LEN('Vacation Tracker'!$M14:$ACN14)-1),0)))),"")</f>
        <v>0</v>
      </c>
      <c r="N12" s="223">
        <f t="array" aca="1" ref="N12" ca="1">IF($C12&lt;&gt;"",SUM(IF('Vacation Tracker'!$M$1:$ACN$1=1,IF(RIGHT('Vacation Tracker'!$M14:$ACN14)=N$9,IFERROR(--LEFT('Vacation Tracker'!$M14:$ACN14,LEN('Vacation Tracker'!$M14:$ACN14)-1),0)))),"")</f>
        <v>0</v>
      </c>
      <c r="O12" s="224">
        <f t="array" aca="1" ref="O12" ca="1">IF($C12&lt;&gt;"",SUM(IF('Vacation Tracker'!$M$1:$ACN$1=1,IF(RIGHT('Vacation Tracker'!$M14:$ACN14)=O$9,IFERROR(--LEFT('Vacation Tracker'!$M14:$ACN14,LEN('Vacation Tracker'!$M14:$ACN14)-1),0)))),"")</f>
        <v>0</v>
      </c>
      <c r="P12" s="257"/>
      <c r="Q12" s="257"/>
      <c r="R12" s="257"/>
      <c r="S12" s="257"/>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c r="BC12" s="4"/>
      <c r="BD12" s="4"/>
      <c r="BE12" s="4"/>
      <c r="BF12" s="4"/>
      <c r="BG12" s="4"/>
      <c r="BH12" s="4"/>
      <c r="BI12" s="4"/>
      <c r="BJ12" s="4"/>
      <c r="BK12" s="4"/>
      <c r="BL12" s="4"/>
      <c r="BM12" s="4"/>
      <c r="BN12" s="4"/>
      <c r="BO12" s="4"/>
      <c r="BP12" s="4"/>
      <c r="BQ12" s="4"/>
      <c r="BR12" s="4"/>
      <c r="BS12" s="4"/>
      <c r="BT12" s="4"/>
      <c r="BU12" s="4"/>
      <c r="BV12" s="4"/>
      <c r="BW12" s="4"/>
      <c r="BX12" s="4"/>
      <c r="BY12" s="4"/>
      <c r="BZ12" s="4"/>
      <c r="CA12" s="4"/>
      <c r="CB12" s="4"/>
      <c r="CC12" s="4"/>
      <c r="CD12" s="4"/>
      <c r="CE12" s="4"/>
      <c r="CF12" s="4"/>
      <c r="CG12" s="4"/>
      <c r="CH12" s="4"/>
      <c r="CI12" s="4"/>
      <c r="CJ12" s="4"/>
      <c r="CK12" s="4"/>
      <c r="CL12" s="4"/>
      <c r="CM12" s="4"/>
      <c r="CN12" s="4"/>
      <c r="CO12" s="4"/>
      <c r="CP12" s="4"/>
      <c r="CQ12" s="4"/>
      <c r="CR12" s="4"/>
      <c r="CS12" s="4"/>
      <c r="CT12" s="4"/>
      <c r="CU12" s="4"/>
      <c r="CV12" s="4"/>
      <c r="CW12" s="4"/>
      <c r="CX12" s="4"/>
      <c r="CY12" s="4"/>
      <c r="CZ12" s="4"/>
      <c r="DA12" s="4"/>
      <c r="DB12" s="4"/>
      <c r="DC12" s="4"/>
      <c r="DD12" s="4"/>
      <c r="DE12" s="4"/>
      <c r="DF12" s="4"/>
      <c r="DG12" s="4"/>
      <c r="DH12" s="4"/>
      <c r="DI12" s="4"/>
      <c r="DJ12" s="4"/>
      <c r="DK12" s="4"/>
      <c r="DL12" s="4"/>
      <c r="DM12" s="4"/>
      <c r="DN12" s="4"/>
      <c r="DO12" s="4"/>
      <c r="DP12" s="4"/>
      <c r="DQ12" s="4"/>
      <c r="DR12" s="4"/>
      <c r="DS12" s="4"/>
      <c r="DT12" s="4"/>
      <c r="DU12" s="4"/>
      <c r="DV12" s="4"/>
      <c r="DW12" s="4"/>
      <c r="DX12" s="4"/>
      <c r="DY12" s="4"/>
      <c r="DZ12" s="4"/>
      <c r="EA12" s="4"/>
      <c r="EB12" s="4"/>
      <c r="EC12" s="4"/>
      <c r="ED12" s="4"/>
      <c r="EE12" s="4"/>
      <c r="EF12" s="4"/>
      <c r="EG12" s="4"/>
      <c r="EH12" s="4"/>
      <c r="EI12" s="4"/>
      <c r="EJ12" s="4"/>
      <c r="EK12" s="4"/>
      <c r="EL12" s="4"/>
      <c r="EM12" s="4"/>
      <c r="EN12" s="4"/>
      <c r="EO12" s="4"/>
      <c r="EP12" s="4"/>
      <c r="EQ12" s="4"/>
      <c r="ER12" s="4"/>
      <c r="ES12" s="4"/>
      <c r="ET12" s="4"/>
      <c r="EU12" s="4"/>
      <c r="EV12" s="4"/>
      <c r="EW12" s="4"/>
      <c r="EX12" s="4"/>
      <c r="EY12" s="4"/>
      <c r="EZ12" s="4"/>
      <c r="FA12" s="4"/>
      <c r="FB12" s="4"/>
      <c r="FC12" s="4"/>
      <c r="FD12" s="4"/>
      <c r="FE12" s="4"/>
      <c r="FF12" s="4"/>
      <c r="FG12" s="4"/>
      <c r="FH12" s="4"/>
      <c r="FI12" s="4"/>
      <c r="FJ12" s="4"/>
      <c r="FK12" s="4"/>
    </row>
    <row r="13" spans="1:167" ht="15" customHeight="1" x14ac:dyDescent="0.3">
      <c r="B13" s="220">
        <f>IF('Vacation Tracker'!B15&lt;&gt;"",'Vacation Tracker'!B15,"")</f>
        <v>4</v>
      </c>
      <c r="C13" s="221" t="str">
        <f>IF('Vacation Tracker'!C15&lt;&gt;"",'Vacation Tracker'!C15,"")</f>
        <v>John Doe 4</v>
      </c>
      <c r="D13" s="222">
        <f>IF('Vacation Tracker'!D15&lt;&gt;"",'Vacation Tracker'!D15,"")</f>
        <v>42040</v>
      </c>
      <c r="E13" s="222" t="str">
        <f>IF('Vacation Tracker'!E15&lt;&gt;"",'Vacation Tracker'!E15,"")</f>
        <v/>
      </c>
      <c r="F13" s="221" t="str">
        <f>IF('Vacation Tracker'!F15&lt;&gt;"",'Vacation Tracker'!F15,"")</f>
        <v>Technical</v>
      </c>
      <c r="G13" s="221" t="str">
        <f>IF('Vacation Tracker'!G15&lt;&gt;"",'Vacation Tracker'!G15,"")</f>
        <v>Permanent</v>
      </c>
      <c r="H13" s="220">
        <f ca="1">IF(C13&lt;&gt;"",SUMIF('Vacation Tracker'!$M$1:$ACN$1,1,'Vacation Tracker'!M15:ACN15),"")</f>
        <v>0</v>
      </c>
      <c r="I13" s="223">
        <f t="shared" ca="1" si="0"/>
        <v>0</v>
      </c>
      <c r="J13" s="224">
        <f t="shared" ca="1" si="1"/>
        <v>0</v>
      </c>
      <c r="K13" s="223">
        <f t="array" aca="1" ref="K13" ca="1">IF($C13&lt;&gt;"",SUM(IF('Vacation Tracker'!$M$1:$ACN$1=1,IF(RIGHT('Vacation Tracker'!$M15:$ACN15)=K$9,IFERROR(--LEFT('Vacation Tracker'!$M15:$ACN15,LEN('Vacation Tracker'!$M15:$ACN15)-1),0)))),"")</f>
        <v>0</v>
      </c>
      <c r="L13" s="223">
        <f t="array" aca="1" ref="L13" ca="1">IF($C13&lt;&gt;"",SUM(IF('Vacation Tracker'!$M$1:$ACN$1=1,IF(RIGHT('Vacation Tracker'!$M15:$ACN15)=L$9,IFERROR(--LEFT('Vacation Tracker'!$M15:$ACN15,LEN('Vacation Tracker'!$M15:$ACN15)-1),0)))),"")</f>
        <v>0</v>
      </c>
      <c r="M13" s="223">
        <f t="array" aca="1" ref="M13" ca="1">IF($C13&lt;&gt;"",SUM(IF('Vacation Tracker'!$M$1:$ACN$1=1,IF(RIGHT('Vacation Tracker'!$M15:$ACN15)=M$9,IFERROR(--LEFT('Vacation Tracker'!$M15:$ACN15,LEN('Vacation Tracker'!$M15:$ACN15)-1),0)))),"")</f>
        <v>0</v>
      </c>
      <c r="N13" s="223">
        <f t="array" aca="1" ref="N13" ca="1">IF($C13&lt;&gt;"",SUM(IF('Vacation Tracker'!$M$1:$ACN$1=1,IF(RIGHT('Vacation Tracker'!$M15:$ACN15)=N$9,IFERROR(--LEFT('Vacation Tracker'!$M15:$ACN15,LEN('Vacation Tracker'!$M15:$ACN15)-1),0)))),"")</f>
        <v>0</v>
      </c>
      <c r="O13" s="224">
        <f t="array" aca="1" ref="O13" ca="1">IF($C13&lt;&gt;"",SUM(IF('Vacation Tracker'!$M$1:$ACN$1=1,IF(RIGHT('Vacation Tracker'!$M15:$ACN15)=O$9,IFERROR(--LEFT('Vacation Tracker'!$M15:$ACN15,LEN('Vacation Tracker'!$M15:$ACN15)-1),0)))),"")</f>
        <v>0</v>
      </c>
      <c r="P13" s="257"/>
      <c r="Q13" s="257"/>
      <c r="R13" s="257"/>
      <c r="S13" s="257"/>
      <c r="T13" s="4"/>
      <c r="U13" s="4"/>
      <c r="V13" s="4"/>
      <c r="W13" s="4"/>
      <c r="X13" s="4"/>
      <c r="Y13" s="4"/>
      <c r="Z13" s="4"/>
      <c r="AA13" s="4"/>
      <c r="AB13" s="4"/>
      <c r="AC13" s="4"/>
      <c r="AD13" s="4"/>
      <c r="AE13" s="4"/>
      <c r="AF13" s="4"/>
      <c r="AG13" s="4"/>
      <c r="AH13" s="4"/>
      <c r="AI13" s="4"/>
      <c r="AJ13" s="4"/>
      <c r="AK13" s="4"/>
      <c r="AL13" s="4"/>
      <c r="AM13" s="4"/>
      <c r="AN13" s="4"/>
      <c r="AO13" s="4"/>
      <c r="AP13" s="4"/>
      <c r="AQ13" s="4"/>
      <c r="AR13" s="4"/>
      <c r="AS13" s="4"/>
      <c r="AT13" s="4"/>
      <c r="AU13" s="4"/>
      <c r="AV13" s="4"/>
      <c r="AW13" s="4"/>
      <c r="AX13" s="4"/>
      <c r="AY13" s="4"/>
      <c r="AZ13" s="4"/>
      <c r="BA13" s="4"/>
      <c r="BB13" s="4"/>
      <c r="BC13" s="4"/>
      <c r="BD13" s="4"/>
      <c r="BE13" s="4"/>
      <c r="BF13" s="4"/>
      <c r="BG13" s="4"/>
      <c r="BH13" s="4"/>
      <c r="BI13" s="4"/>
      <c r="BJ13" s="4"/>
      <c r="BK13" s="4"/>
      <c r="BL13" s="4"/>
      <c r="BM13" s="4"/>
      <c r="BN13" s="4"/>
      <c r="BO13" s="4"/>
      <c r="BP13" s="4"/>
      <c r="BQ13" s="4"/>
      <c r="BR13" s="4"/>
      <c r="BS13" s="4"/>
      <c r="BT13" s="4"/>
      <c r="BU13" s="4"/>
      <c r="BV13" s="4"/>
      <c r="BW13" s="4"/>
      <c r="BX13" s="4"/>
      <c r="BY13" s="4"/>
      <c r="BZ13" s="4"/>
      <c r="CA13" s="4"/>
      <c r="CB13" s="4"/>
      <c r="CC13" s="4"/>
      <c r="CD13" s="4"/>
      <c r="CE13" s="4"/>
      <c r="CF13" s="4"/>
      <c r="CG13" s="4"/>
      <c r="CH13" s="4"/>
      <c r="CI13" s="4"/>
      <c r="CJ13" s="4"/>
      <c r="CK13" s="4"/>
      <c r="CL13" s="4"/>
      <c r="CM13" s="4"/>
      <c r="CN13" s="4"/>
      <c r="CO13" s="4"/>
      <c r="CP13" s="4"/>
      <c r="CQ13" s="4"/>
      <c r="CR13" s="4"/>
      <c r="CS13" s="4"/>
      <c r="CT13" s="4"/>
      <c r="CU13" s="4"/>
      <c r="CV13" s="4"/>
      <c r="CW13" s="4"/>
      <c r="CX13" s="4"/>
      <c r="CY13" s="4"/>
      <c r="CZ13" s="4"/>
      <c r="DA13" s="4"/>
      <c r="DB13" s="4"/>
      <c r="DC13" s="4"/>
      <c r="DD13" s="4"/>
      <c r="DE13" s="4"/>
      <c r="DF13" s="4"/>
      <c r="DG13" s="4"/>
      <c r="DH13" s="4"/>
      <c r="DI13" s="4"/>
      <c r="DJ13" s="4"/>
      <c r="DK13" s="4"/>
      <c r="DL13" s="4"/>
      <c r="DM13" s="4"/>
      <c r="DN13" s="4"/>
      <c r="DO13" s="4"/>
      <c r="DP13" s="4"/>
      <c r="DQ13" s="4"/>
      <c r="DR13" s="4"/>
      <c r="DS13" s="4"/>
      <c r="DT13" s="4"/>
      <c r="DU13" s="4"/>
      <c r="DV13" s="4"/>
      <c r="DW13" s="4"/>
      <c r="DX13" s="4"/>
      <c r="DY13" s="4"/>
      <c r="DZ13" s="4"/>
      <c r="EA13" s="4"/>
      <c r="EB13" s="4"/>
      <c r="EC13" s="4"/>
      <c r="ED13" s="4"/>
      <c r="EE13" s="4"/>
      <c r="EF13" s="4"/>
      <c r="EG13" s="4"/>
      <c r="EH13" s="4"/>
      <c r="EI13" s="4"/>
      <c r="EJ13" s="4"/>
      <c r="EK13" s="4"/>
      <c r="EL13" s="4"/>
      <c r="EM13" s="4"/>
      <c r="EN13" s="4"/>
      <c r="EO13" s="4"/>
      <c r="EP13" s="4"/>
      <c r="EQ13" s="4"/>
      <c r="ER13" s="4"/>
      <c r="ES13" s="4"/>
      <c r="ET13" s="4"/>
      <c r="EU13" s="4"/>
      <c r="EV13" s="4"/>
      <c r="EW13" s="4"/>
      <c r="EX13" s="4"/>
      <c r="EY13" s="4"/>
      <c r="EZ13" s="4"/>
      <c r="FA13" s="4"/>
      <c r="FB13" s="4"/>
      <c r="FC13" s="4"/>
      <c r="FD13" s="4"/>
      <c r="FE13" s="4"/>
      <c r="FF13" s="4"/>
      <c r="FG13" s="4"/>
      <c r="FH13" s="4"/>
      <c r="FI13" s="4"/>
      <c r="FJ13" s="4"/>
      <c r="FK13" s="4"/>
    </row>
    <row r="14" spans="1:167" ht="15" customHeight="1" x14ac:dyDescent="0.3">
      <c r="B14" s="220">
        <f>IF('Vacation Tracker'!B16&lt;&gt;"",'Vacation Tracker'!B16,"")</f>
        <v>5</v>
      </c>
      <c r="C14" s="221" t="str">
        <f>IF('Vacation Tracker'!C16&lt;&gt;"",'Vacation Tracker'!C16,"")</f>
        <v>John Doe 5</v>
      </c>
      <c r="D14" s="222">
        <f>IF('Vacation Tracker'!D16&lt;&gt;"",'Vacation Tracker'!D16,"")</f>
        <v>41985</v>
      </c>
      <c r="E14" s="222">
        <f>IF('Vacation Tracker'!E16&lt;&gt;"",'Vacation Tracker'!E16,"")</f>
        <v>42217</v>
      </c>
      <c r="F14" s="221" t="str">
        <f>IF('Vacation Tracker'!F16&lt;&gt;"",'Vacation Tracker'!F16,"")</f>
        <v>Technical</v>
      </c>
      <c r="G14" s="221" t="str">
        <f>IF('Vacation Tracker'!G16&lt;&gt;"",'Vacation Tracker'!G16,"")</f>
        <v>Permanent</v>
      </c>
      <c r="H14" s="220">
        <f ca="1">IF(C14&lt;&gt;"",SUMIF('Vacation Tracker'!$M$1:$ACN$1,1,'Vacation Tracker'!M16:ACN16),"")</f>
        <v>56</v>
      </c>
      <c r="I14" s="223">
        <f t="shared" ca="1" si="0"/>
        <v>48</v>
      </c>
      <c r="J14" s="224">
        <f t="shared" ca="1" si="1"/>
        <v>8</v>
      </c>
      <c r="K14" s="223">
        <f t="array" aca="1" ref="K14" ca="1">IF($C14&lt;&gt;"",SUM(IF('Vacation Tracker'!$M$1:$ACN$1=1,IF(RIGHT('Vacation Tracker'!$M16:$ACN16)=K$9,IFERROR(--LEFT('Vacation Tracker'!$M16:$ACN16,LEN('Vacation Tracker'!$M16:$ACN16)-1),0)))),"")</f>
        <v>8</v>
      </c>
      <c r="L14" s="223">
        <f t="array" aca="1" ref="L14" ca="1">IF($C14&lt;&gt;"",SUM(IF('Vacation Tracker'!$M$1:$ACN$1=1,IF(RIGHT('Vacation Tracker'!$M16:$ACN16)=L$9,IFERROR(--LEFT('Vacation Tracker'!$M16:$ACN16,LEN('Vacation Tracker'!$M16:$ACN16)-1),0)))),"")</f>
        <v>0</v>
      </c>
      <c r="M14" s="223">
        <f t="array" aca="1" ref="M14" ca="1">IF($C14&lt;&gt;"",SUM(IF('Vacation Tracker'!$M$1:$ACN$1=1,IF(RIGHT('Vacation Tracker'!$M16:$ACN16)=M$9,IFERROR(--LEFT('Vacation Tracker'!$M16:$ACN16,LEN('Vacation Tracker'!$M16:$ACN16)-1),0)))),"")</f>
        <v>0</v>
      </c>
      <c r="N14" s="223">
        <f t="array" aca="1" ref="N14" ca="1">IF($C14&lt;&gt;"",SUM(IF('Vacation Tracker'!$M$1:$ACN$1=1,IF(RIGHT('Vacation Tracker'!$M16:$ACN16)=N$9,IFERROR(--LEFT('Vacation Tracker'!$M16:$ACN16,LEN('Vacation Tracker'!$M16:$ACN16)-1),0)))),"")</f>
        <v>0</v>
      </c>
      <c r="O14" s="224">
        <f t="array" aca="1" ref="O14" ca="1">IF($C14&lt;&gt;"",SUM(IF('Vacation Tracker'!$M$1:$ACN$1=1,IF(RIGHT('Vacation Tracker'!$M16:$ACN16)=O$9,IFERROR(--LEFT('Vacation Tracker'!$M16:$ACN16,LEN('Vacation Tracker'!$M16:$ACN16)-1),0)))),"")</f>
        <v>0</v>
      </c>
      <c r="P14" s="257"/>
      <c r="Q14" s="257"/>
      <c r="R14" s="257"/>
      <c r="S14" s="257"/>
      <c r="T14" s="4"/>
      <c r="U14" s="4"/>
      <c r="V14" s="4"/>
      <c r="W14" s="4"/>
      <c r="X14" s="4"/>
      <c r="Y14" s="4"/>
      <c r="Z14" s="4"/>
      <c r="AA14" s="4"/>
      <c r="AB14" s="4"/>
      <c r="AC14" s="4"/>
      <c r="AD14" s="4"/>
      <c r="AE14" s="4"/>
      <c r="AF14" s="4"/>
      <c r="AG14" s="4"/>
      <c r="AH14" s="4"/>
      <c r="AI14" s="4"/>
      <c r="AJ14" s="4"/>
      <c r="AK14" s="4"/>
      <c r="AL14" s="4"/>
      <c r="AM14" s="4"/>
      <c r="AN14" s="4"/>
      <c r="AO14" s="4"/>
      <c r="AP14" s="4"/>
      <c r="AQ14" s="4"/>
      <c r="AR14" s="4"/>
      <c r="AS14" s="4"/>
      <c r="AT14" s="4"/>
      <c r="AU14" s="4"/>
      <c r="AV14" s="4"/>
      <c r="AW14" s="4"/>
      <c r="AX14" s="4"/>
      <c r="AY14" s="4"/>
      <c r="AZ14" s="4"/>
      <c r="BA14" s="4"/>
      <c r="BB14" s="4"/>
      <c r="BC14" s="4"/>
      <c r="BD14" s="4"/>
      <c r="BE14" s="4"/>
      <c r="BF14" s="4"/>
      <c r="BG14" s="4"/>
      <c r="BH14" s="4"/>
      <c r="BI14" s="4"/>
      <c r="BJ14" s="4"/>
      <c r="BK14" s="4"/>
      <c r="BL14" s="4"/>
      <c r="BM14" s="4"/>
      <c r="BN14" s="4"/>
      <c r="BO14" s="4"/>
      <c r="BP14" s="4"/>
      <c r="BQ14" s="4"/>
      <c r="BR14" s="4"/>
      <c r="BS14" s="4"/>
      <c r="BT14" s="4"/>
      <c r="BU14" s="4"/>
      <c r="BV14" s="4"/>
      <c r="BW14" s="4"/>
      <c r="BX14" s="4"/>
      <c r="BY14" s="4"/>
      <c r="BZ14" s="4"/>
      <c r="CA14" s="4"/>
      <c r="CB14" s="4"/>
      <c r="CC14" s="4"/>
      <c r="CD14" s="4"/>
      <c r="CE14" s="4"/>
      <c r="CF14" s="4"/>
      <c r="CG14" s="4"/>
      <c r="CH14" s="4"/>
      <c r="CI14" s="4"/>
      <c r="CJ14" s="4"/>
      <c r="CK14" s="4"/>
      <c r="CL14" s="4"/>
      <c r="CM14" s="4"/>
      <c r="CN14" s="4"/>
      <c r="CO14" s="4"/>
      <c r="CP14" s="4"/>
      <c r="CQ14" s="4"/>
      <c r="CR14" s="4"/>
      <c r="CS14" s="4"/>
      <c r="CT14" s="4"/>
      <c r="CU14" s="4"/>
      <c r="CV14" s="4"/>
      <c r="CW14" s="4"/>
      <c r="CX14" s="4"/>
      <c r="CY14" s="4"/>
      <c r="CZ14" s="4"/>
      <c r="DA14" s="4"/>
      <c r="DB14" s="4"/>
      <c r="DC14" s="4"/>
      <c r="DD14" s="4"/>
      <c r="DE14" s="4"/>
      <c r="DF14" s="4"/>
      <c r="DG14" s="4"/>
      <c r="DH14" s="4"/>
      <c r="DI14" s="4"/>
      <c r="DJ14" s="4"/>
      <c r="DK14" s="4"/>
      <c r="DL14" s="4"/>
      <c r="DM14" s="4"/>
      <c r="DN14" s="4"/>
      <c r="DO14" s="4"/>
      <c r="DP14" s="4"/>
      <c r="DQ14" s="4"/>
      <c r="DR14" s="4"/>
      <c r="DS14" s="4"/>
      <c r="DT14" s="4"/>
      <c r="DU14" s="4"/>
      <c r="DV14" s="4"/>
      <c r="DW14" s="4"/>
      <c r="DX14" s="4"/>
      <c r="DY14" s="4"/>
      <c r="DZ14" s="4"/>
      <c r="EA14" s="4"/>
      <c r="EB14" s="4"/>
      <c r="EC14" s="4"/>
      <c r="ED14" s="4"/>
      <c r="EE14" s="4"/>
      <c r="EF14" s="4"/>
      <c r="EG14" s="4"/>
      <c r="EH14" s="4"/>
      <c r="EI14" s="4"/>
      <c r="EJ14" s="4"/>
      <c r="EK14" s="4"/>
      <c r="EL14" s="4"/>
      <c r="EM14" s="4"/>
      <c r="EN14" s="4"/>
      <c r="EO14" s="4"/>
      <c r="EP14" s="4"/>
      <c r="EQ14" s="4"/>
      <c r="ER14" s="4"/>
      <c r="ES14" s="4"/>
      <c r="ET14" s="4"/>
      <c r="EU14" s="4"/>
      <c r="EV14" s="4"/>
      <c r="EW14" s="4"/>
      <c r="EX14" s="4"/>
      <c r="EY14" s="4"/>
      <c r="EZ14" s="4"/>
      <c r="FA14" s="4"/>
      <c r="FB14" s="4"/>
      <c r="FC14" s="4"/>
      <c r="FD14" s="4"/>
      <c r="FE14" s="4"/>
      <c r="FF14" s="4"/>
      <c r="FG14" s="4"/>
      <c r="FH14" s="4"/>
      <c r="FI14" s="4"/>
      <c r="FJ14" s="4"/>
      <c r="FK14" s="4"/>
    </row>
    <row r="15" spans="1:167" ht="15" customHeight="1" x14ac:dyDescent="0.3">
      <c r="B15" s="220">
        <f>IF('Vacation Tracker'!B17&lt;&gt;"",'Vacation Tracker'!B17,"")</f>
        <v>6</v>
      </c>
      <c r="C15" s="221" t="str">
        <f>IF('Vacation Tracker'!C17&lt;&gt;"",'Vacation Tracker'!C17,"")</f>
        <v>John Doe 6</v>
      </c>
      <c r="D15" s="222">
        <f>IF('Vacation Tracker'!D17&lt;&gt;"",'Vacation Tracker'!D17,"")</f>
        <v>41974</v>
      </c>
      <c r="E15" s="222" t="str">
        <f>IF('Vacation Tracker'!E17&lt;&gt;"",'Vacation Tracker'!E17,"")</f>
        <v/>
      </c>
      <c r="F15" s="221" t="str">
        <f>IF('Vacation Tracker'!F17&lt;&gt;"",'Vacation Tracker'!F17,"")</f>
        <v>Technical</v>
      </c>
      <c r="G15" s="221" t="str">
        <f>IF('Vacation Tracker'!G17&lt;&gt;"",'Vacation Tracker'!G17,"")</f>
        <v>Permanent</v>
      </c>
      <c r="H15" s="220">
        <f ca="1">IF(C15&lt;&gt;"",SUMIF('Vacation Tracker'!$M$1:$ACN$1,1,'Vacation Tracker'!M17:ACN17),"")</f>
        <v>56</v>
      </c>
      <c r="I15" s="223">
        <f t="shared" ca="1" si="0"/>
        <v>56</v>
      </c>
      <c r="J15" s="224">
        <f t="shared" ca="1" si="1"/>
        <v>0</v>
      </c>
      <c r="K15" s="223">
        <f t="array" aca="1" ref="K15" ca="1">IF($C15&lt;&gt;"",SUM(IF('Vacation Tracker'!$M$1:$ACN$1=1,IF(RIGHT('Vacation Tracker'!$M17:$ACN17)=K$9,IFERROR(--LEFT('Vacation Tracker'!$M17:$ACN17,LEN('Vacation Tracker'!$M17:$ACN17)-1),0)))),"")</f>
        <v>0</v>
      </c>
      <c r="L15" s="223">
        <f t="array" aca="1" ref="L15" ca="1">IF($C15&lt;&gt;"",SUM(IF('Vacation Tracker'!$M$1:$ACN$1=1,IF(RIGHT('Vacation Tracker'!$M17:$ACN17)=L$9,IFERROR(--LEFT('Vacation Tracker'!$M17:$ACN17,LEN('Vacation Tracker'!$M17:$ACN17)-1),0)))),"")</f>
        <v>0</v>
      </c>
      <c r="M15" s="223">
        <f t="array" aca="1" ref="M15" ca="1">IF($C15&lt;&gt;"",SUM(IF('Vacation Tracker'!$M$1:$ACN$1=1,IF(RIGHT('Vacation Tracker'!$M17:$ACN17)=M$9,IFERROR(--LEFT('Vacation Tracker'!$M17:$ACN17,LEN('Vacation Tracker'!$M17:$ACN17)-1),0)))),"")</f>
        <v>0</v>
      </c>
      <c r="N15" s="223">
        <f t="array" aca="1" ref="N15" ca="1">IF($C15&lt;&gt;"",SUM(IF('Vacation Tracker'!$M$1:$ACN$1=1,IF(RIGHT('Vacation Tracker'!$M17:$ACN17)=N$9,IFERROR(--LEFT('Vacation Tracker'!$M17:$ACN17,LEN('Vacation Tracker'!$M17:$ACN17)-1),0)))),"")</f>
        <v>0</v>
      </c>
      <c r="O15" s="224">
        <f t="array" aca="1" ref="O15" ca="1">IF($C15&lt;&gt;"",SUM(IF('Vacation Tracker'!$M$1:$ACN$1=1,IF(RIGHT('Vacation Tracker'!$M17:$ACN17)=O$9,IFERROR(--LEFT('Vacation Tracker'!$M17:$ACN17,LEN('Vacation Tracker'!$M17:$ACN17)-1),0)))),"")</f>
        <v>0</v>
      </c>
      <c r="P15" s="257"/>
      <c r="Q15" s="257"/>
      <c r="R15" s="257"/>
      <c r="S15" s="257"/>
      <c r="T15" s="4"/>
      <c r="U15" s="4"/>
      <c r="V15" s="4"/>
      <c r="W15" s="4"/>
      <c r="X15" s="4"/>
      <c r="Y15" s="4"/>
      <c r="Z15" s="4"/>
      <c r="AA15" s="4"/>
      <c r="AB15" s="4"/>
      <c r="AC15" s="4"/>
      <c r="AD15" s="4"/>
      <c r="AE15" s="4"/>
      <c r="AF15" s="4"/>
      <c r="AG15" s="4"/>
      <c r="AH15" s="4"/>
      <c r="AI15" s="4"/>
      <c r="AJ15" s="4"/>
      <c r="AK15" s="4"/>
      <c r="AL15" s="4"/>
      <c r="AM15" s="4"/>
      <c r="AN15" s="4"/>
      <c r="AO15" s="4"/>
      <c r="AP15" s="4"/>
      <c r="AQ15" s="4"/>
      <c r="AR15" s="4"/>
      <c r="AS15" s="4"/>
      <c r="AT15" s="4"/>
      <c r="AU15" s="4"/>
      <c r="AV15" s="4"/>
      <c r="AW15" s="4"/>
      <c r="AX15" s="4"/>
      <c r="AY15" s="4"/>
      <c r="AZ15" s="4"/>
      <c r="BA15" s="4"/>
      <c r="BB15" s="4"/>
      <c r="BC15" s="4"/>
      <c r="BD15" s="4"/>
      <c r="BE15" s="4"/>
      <c r="BF15" s="4"/>
      <c r="BG15" s="4"/>
      <c r="BH15" s="4"/>
      <c r="BI15" s="4"/>
      <c r="BJ15" s="4"/>
      <c r="BK15" s="4"/>
      <c r="BL15" s="4"/>
      <c r="BM15" s="4"/>
      <c r="BN15" s="4"/>
      <c r="BO15" s="4"/>
      <c r="BP15" s="4"/>
      <c r="BQ15" s="4"/>
      <c r="BR15" s="4"/>
      <c r="BS15" s="4"/>
      <c r="BT15" s="4"/>
      <c r="BU15" s="4"/>
      <c r="BV15" s="4"/>
      <c r="BW15" s="4"/>
      <c r="BX15" s="4"/>
      <c r="BY15" s="4"/>
      <c r="BZ15" s="4"/>
      <c r="CA15" s="4"/>
      <c r="CB15" s="4"/>
      <c r="CC15" s="4"/>
      <c r="CD15" s="4"/>
      <c r="CE15" s="4"/>
      <c r="CF15" s="4"/>
      <c r="CG15" s="4"/>
      <c r="CH15" s="4"/>
      <c r="CI15" s="4"/>
      <c r="CJ15" s="4"/>
      <c r="CK15" s="4"/>
      <c r="CL15" s="4"/>
      <c r="CM15" s="4"/>
      <c r="CN15" s="4"/>
      <c r="CO15" s="4"/>
      <c r="CP15" s="4"/>
      <c r="CQ15" s="4"/>
      <c r="CR15" s="4"/>
      <c r="CS15" s="4"/>
      <c r="CT15" s="4"/>
      <c r="CU15" s="4"/>
      <c r="CV15" s="4"/>
      <c r="CW15" s="4"/>
      <c r="CX15" s="4"/>
      <c r="CY15" s="4"/>
      <c r="CZ15" s="4"/>
      <c r="DA15" s="4"/>
      <c r="DB15" s="4"/>
      <c r="DC15" s="4"/>
      <c r="DD15" s="4"/>
      <c r="DE15" s="4"/>
      <c r="DF15" s="4"/>
      <c r="DG15" s="4"/>
      <c r="DH15" s="4"/>
      <c r="DI15" s="4"/>
      <c r="DJ15" s="4"/>
      <c r="DK15" s="4"/>
      <c r="DL15" s="4"/>
      <c r="DM15" s="4"/>
      <c r="DN15" s="4"/>
      <c r="DO15" s="4"/>
      <c r="DP15" s="4"/>
      <c r="DQ15" s="4"/>
      <c r="DR15" s="4"/>
      <c r="DS15" s="4"/>
      <c r="DT15" s="4"/>
      <c r="DU15" s="4"/>
      <c r="DV15" s="4"/>
      <c r="DW15" s="4"/>
      <c r="DX15" s="4"/>
      <c r="DY15" s="4"/>
      <c r="DZ15" s="4"/>
      <c r="EA15" s="4"/>
      <c r="EB15" s="4"/>
      <c r="EC15" s="4"/>
      <c r="ED15" s="4"/>
      <c r="EE15" s="4"/>
      <c r="EF15" s="4"/>
      <c r="EG15" s="4"/>
      <c r="EH15" s="4"/>
      <c r="EI15" s="4"/>
      <c r="EJ15" s="4"/>
      <c r="EK15" s="4"/>
      <c r="EL15" s="4"/>
      <c r="EM15" s="4"/>
      <c r="EN15" s="4"/>
      <c r="EO15" s="4"/>
      <c r="EP15" s="4"/>
      <c r="EQ15" s="4"/>
      <c r="ER15" s="4"/>
      <c r="ES15" s="4"/>
      <c r="ET15" s="4"/>
      <c r="EU15" s="4"/>
      <c r="EV15" s="4"/>
      <c r="EW15" s="4"/>
      <c r="EX15" s="4"/>
      <c r="EY15" s="4"/>
      <c r="EZ15" s="4"/>
      <c r="FA15" s="4"/>
      <c r="FB15" s="4"/>
      <c r="FC15" s="4"/>
      <c r="FD15" s="4"/>
      <c r="FE15" s="4"/>
      <c r="FF15" s="4"/>
      <c r="FG15" s="4"/>
      <c r="FH15" s="4"/>
      <c r="FI15" s="4"/>
      <c r="FJ15" s="4"/>
      <c r="FK15" s="4"/>
    </row>
    <row r="16" spans="1:167" ht="15" customHeight="1" x14ac:dyDescent="0.3">
      <c r="B16" s="220">
        <f>IF('Vacation Tracker'!B18&lt;&gt;"",'Vacation Tracker'!B18,"")</f>
        <v>7</v>
      </c>
      <c r="C16" s="221" t="str">
        <f>IF('Vacation Tracker'!C18&lt;&gt;"",'Vacation Tracker'!C18,"")</f>
        <v>John Doe 7</v>
      </c>
      <c r="D16" s="222">
        <f>IF('Vacation Tracker'!D18&lt;&gt;"",'Vacation Tracker'!D18,"")</f>
        <v>42040</v>
      </c>
      <c r="E16" s="222" t="str">
        <f>IF('Vacation Tracker'!E18&lt;&gt;"",'Vacation Tracker'!E18,"")</f>
        <v/>
      </c>
      <c r="F16" s="221" t="str">
        <f>IF('Vacation Tracker'!F18&lt;&gt;"",'Vacation Tracker'!F18,"")</f>
        <v>Operational</v>
      </c>
      <c r="G16" s="221" t="str">
        <f>IF('Vacation Tracker'!G18&lt;&gt;"",'Vacation Tracker'!G18,"")</f>
        <v>Permanent</v>
      </c>
      <c r="H16" s="220">
        <f ca="1">IF(C16&lt;&gt;"",SUMIF('Vacation Tracker'!$M$1:$ACN$1,1,'Vacation Tracker'!M18:ACN18),"")</f>
        <v>0</v>
      </c>
      <c r="I16" s="223">
        <f t="shared" ca="1" si="0"/>
        <v>0</v>
      </c>
      <c r="J16" s="224">
        <f t="shared" ca="1" si="1"/>
        <v>0</v>
      </c>
      <c r="K16" s="223">
        <f t="array" aca="1" ref="K16" ca="1">IF($C16&lt;&gt;"",SUM(IF('Vacation Tracker'!$M$1:$ACN$1=1,IF(RIGHT('Vacation Tracker'!$M18:$ACN18)=K$9,IFERROR(--LEFT('Vacation Tracker'!$M18:$ACN18,LEN('Vacation Tracker'!$M18:$ACN18)-1),0)))),"")</f>
        <v>0</v>
      </c>
      <c r="L16" s="223">
        <f t="array" aca="1" ref="L16" ca="1">IF($C16&lt;&gt;"",SUM(IF('Vacation Tracker'!$M$1:$ACN$1=1,IF(RIGHT('Vacation Tracker'!$M18:$ACN18)=L$9,IFERROR(--LEFT('Vacation Tracker'!$M18:$ACN18,LEN('Vacation Tracker'!$M18:$ACN18)-1),0)))),"")</f>
        <v>0</v>
      </c>
      <c r="M16" s="223">
        <f t="array" aca="1" ref="M16" ca="1">IF($C16&lt;&gt;"",SUM(IF('Vacation Tracker'!$M$1:$ACN$1=1,IF(RIGHT('Vacation Tracker'!$M18:$ACN18)=M$9,IFERROR(--LEFT('Vacation Tracker'!$M18:$ACN18,LEN('Vacation Tracker'!$M18:$ACN18)-1),0)))),"")</f>
        <v>0</v>
      </c>
      <c r="N16" s="223">
        <f t="array" aca="1" ref="N16" ca="1">IF($C16&lt;&gt;"",SUM(IF('Vacation Tracker'!$M$1:$ACN$1=1,IF(RIGHT('Vacation Tracker'!$M18:$ACN18)=N$9,IFERROR(--LEFT('Vacation Tracker'!$M18:$ACN18,LEN('Vacation Tracker'!$M18:$ACN18)-1),0)))),"")</f>
        <v>0</v>
      </c>
      <c r="O16" s="224">
        <f t="array" aca="1" ref="O16" ca="1">IF($C16&lt;&gt;"",SUM(IF('Vacation Tracker'!$M$1:$ACN$1=1,IF(RIGHT('Vacation Tracker'!$M18:$ACN18)=O$9,IFERROR(--LEFT('Vacation Tracker'!$M18:$ACN18,LEN('Vacation Tracker'!$M18:$ACN18)-1),0)))),"")</f>
        <v>0</v>
      </c>
      <c r="P16" s="257"/>
      <c r="Q16" s="257"/>
      <c r="R16" s="257"/>
      <c r="S16" s="257"/>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4"/>
      <c r="BK16" s="4"/>
      <c r="BL16" s="4"/>
      <c r="BM16" s="4"/>
      <c r="BN16" s="4"/>
      <c r="BO16" s="4"/>
      <c r="BP16" s="4"/>
      <c r="BQ16" s="4"/>
      <c r="BR16" s="4"/>
      <c r="BS16" s="4"/>
      <c r="BT16" s="4"/>
      <c r="BU16" s="4"/>
      <c r="BV16" s="4"/>
      <c r="BW16" s="4"/>
      <c r="BX16" s="4"/>
      <c r="BY16" s="4"/>
      <c r="BZ16" s="4"/>
      <c r="CA16" s="4"/>
      <c r="CB16" s="4"/>
      <c r="CC16" s="4"/>
      <c r="CD16" s="4"/>
      <c r="CE16" s="4"/>
      <c r="CF16" s="4"/>
      <c r="CG16" s="4"/>
      <c r="CH16" s="4"/>
      <c r="CI16" s="4"/>
      <c r="CJ16" s="4"/>
      <c r="CK16" s="4"/>
      <c r="CL16" s="4"/>
      <c r="CM16" s="4"/>
      <c r="CN16" s="4"/>
      <c r="CO16" s="4"/>
      <c r="CP16" s="4"/>
      <c r="CQ16" s="4"/>
      <c r="CR16" s="4"/>
      <c r="CS16" s="4"/>
      <c r="CT16" s="4"/>
      <c r="CU16" s="4"/>
      <c r="CV16" s="4"/>
      <c r="CW16" s="4"/>
      <c r="CX16" s="4"/>
      <c r="CY16" s="4"/>
      <c r="CZ16" s="4"/>
      <c r="DA16" s="4"/>
      <c r="DB16" s="4"/>
      <c r="DC16" s="4"/>
      <c r="DD16" s="4"/>
      <c r="DE16" s="4"/>
      <c r="DF16" s="4"/>
      <c r="DG16" s="4"/>
      <c r="DH16" s="4"/>
      <c r="DI16" s="4"/>
      <c r="DJ16" s="4"/>
      <c r="DK16" s="4"/>
      <c r="DL16" s="4"/>
      <c r="DM16" s="4"/>
      <c r="DN16" s="4"/>
      <c r="DO16" s="4"/>
      <c r="DP16" s="4"/>
      <c r="DQ16" s="4"/>
      <c r="DR16" s="4"/>
      <c r="DS16" s="4"/>
      <c r="DT16" s="4"/>
      <c r="DU16" s="4"/>
      <c r="DV16" s="4"/>
      <c r="DW16" s="4"/>
      <c r="DX16" s="4"/>
      <c r="DY16" s="4"/>
      <c r="DZ16" s="4"/>
      <c r="EA16" s="4"/>
      <c r="EB16" s="4"/>
      <c r="EC16" s="4"/>
      <c r="ED16" s="4"/>
      <c r="EE16" s="4"/>
      <c r="EF16" s="4"/>
      <c r="EG16" s="4"/>
      <c r="EH16" s="4"/>
      <c r="EI16" s="4"/>
      <c r="EJ16" s="4"/>
      <c r="EK16" s="4"/>
      <c r="EL16" s="4"/>
      <c r="EM16" s="4"/>
      <c r="EN16" s="4"/>
      <c r="EO16" s="4"/>
      <c r="EP16" s="4"/>
      <c r="EQ16" s="4"/>
      <c r="ER16" s="4"/>
      <c r="ES16" s="4"/>
      <c r="ET16" s="4"/>
      <c r="EU16" s="4"/>
      <c r="EV16" s="4"/>
      <c r="EW16" s="4"/>
      <c r="EX16" s="4"/>
      <c r="EY16" s="4"/>
      <c r="EZ16" s="4"/>
      <c r="FA16" s="4"/>
      <c r="FB16" s="4"/>
      <c r="FC16" s="4"/>
      <c r="FD16" s="4"/>
      <c r="FE16" s="4"/>
      <c r="FF16" s="4"/>
      <c r="FG16" s="4"/>
      <c r="FH16" s="4"/>
      <c r="FI16" s="4"/>
      <c r="FJ16" s="4"/>
      <c r="FK16" s="4"/>
    </row>
    <row r="17" spans="2:167" ht="15" customHeight="1" x14ac:dyDescent="0.3">
      <c r="B17" s="220">
        <f>IF('Vacation Tracker'!B19&lt;&gt;"",'Vacation Tracker'!B19,"")</f>
        <v>8</v>
      </c>
      <c r="C17" s="221" t="str">
        <f>IF('Vacation Tracker'!C19&lt;&gt;"",'Vacation Tracker'!C19,"")</f>
        <v>John Doe 8</v>
      </c>
      <c r="D17" s="222">
        <f>IF('Vacation Tracker'!D19&lt;&gt;"",'Vacation Tracker'!D19,"")</f>
        <v>41365</v>
      </c>
      <c r="E17" s="222" t="str">
        <f>IF('Vacation Tracker'!E19&lt;&gt;"",'Vacation Tracker'!E19,"")</f>
        <v/>
      </c>
      <c r="F17" s="221" t="str">
        <f>IF('Vacation Tracker'!F19&lt;&gt;"",'Vacation Tracker'!F19,"")</f>
        <v>Operational</v>
      </c>
      <c r="G17" s="221" t="str">
        <f>IF('Vacation Tracker'!G19&lt;&gt;"",'Vacation Tracker'!G19,"")</f>
        <v>Permanent</v>
      </c>
      <c r="H17" s="220">
        <f ca="1">IF(C17&lt;&gt;"",SUMIF('Vacation Tracker'!$M$1:$ACN$1,1,'Vacation Tracker'!M19:ACN19),"")</f>
        <v>56</v>
      </c>
      <c r="I17" s="223">
        <f t="shared" ca="1" si="0"/>
        <v>48</v>
      </c>
      <c r="J17" s="224">
        <f t="shared" ca="1" si="1"/>
        <v>8</v>
      </c>
      <c r="K17" s="223">
        <f t="array" aca="1" ref="K17" ca="1">IF($C17&lt;&gt;"",SUM(IF('Vacation Tracker'!$M$1:$ACN$1=1,IF(RIGHT('Vacation Tracker'!$M19:$ACN19)=K$9,IFERROR(--LEFT('Vacation Tracker'!$M19:$ACN19,LEN('Vacation Tracker'!$M19:$ACN19)-1),0)))),"")</f>
        <v>8</v>
      </c>
      <c r="L17" s="223">
        <f t="array" aca="1" ref="L17" ca="1">IF($C17&lt;&gt;"",SUM(IF('Vacation Tracker'!$M$1:$ACN$1=1,IF(RIGHT('Vacation Tracker'!$M19:$ACN19)=L$9,IFERROR(--LEFT('Vacation Tracker'!$M19:$ACN19,LEN('Vacation Tracker'!$M19:$ACN19)-1),0)))),"")</f>
        <v>0</v>
      </c>
      <c r="M17" s="223">
        <f t="array" aca="1" ref="M17" ca="1">IF($C17&lt;&gt;"",SUM(IF('Vacation Tracker'!$M$1:$ACN$1=1,IF(RIGHT('Vacation Tracker'!$M19:$ACN19)=M$9,IFERROR(--LEFT('Vacation Tracker'!$M19:$ACN19,LEN('Vacation Tracker'!$M19:$ACN19)-1),0)))),"")</f>
        <v>0</v>
      </c>
      <c r="N17" s="223">
        <f t="array" aca="1" ref="N17" ca="1">IF($C17&lt;&gt;"",SUM(IF('Vacation Tracker'!$M$1:$ACN$1=1,IF(RIGHT('Vacation Tracker'!$M19:$ACN19)=N$9,IFERROR(--LEFT('Vacation Tracker'!$M19:$ACN19,LEN('Vacation Tracker'!$M19:$ACN19)-1),0)))),"")</f>
        <v>0</v>
      </c>
      <c r="O17" s="224">
        <f t="array" aca="1" ref="O17" ca="1">IF($C17&lt;&gt;"",SUM(IF('Vacation Tracker'!$M$1:$ACN$1=1,IF(RIGHT('Vacation Tracker'!$M19:$ACN19)=O$9,IFERROR(--LEFT('Vacation Tracker'!$M19:$ACN19,LEN('Vacation Tracker'!$M19:$ACN19)-1),0)))),"")</f>
        <v>0</v>
      </c>
      <c r="P17" s="257"/>
      <c r="Q17" s="257"/>
      <c r="R17" s="257"/>
      <c r="S17" s="257"/>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4"/>
      <c r="BK17" s="4"/>
      <c r="BL17" s="4"/>
      <c r="BM17" s="4"/>
      <c r="BN17" s="4"/>
      <c r="BO17" s="4"/>
      <c r="BP17" s="4"/>
      <c r="BQ17" s="4"/>
      <c r="BR17" s="4"/>
      <c r="BS17" s="4"/>
      <c r="BT17" s="4"/>
      <c r="BU17" s="4"/>
      <c r="BV17" s="4"/>
      <c r="BW17" s="4"/>
      <c r="BX17" s="4"/>
      <c r="BY17" s="4"/>
      <c r="BZ17" s="4"/>
      <c r="CA17" s="4"/>
      <c r="CB17" s="4"/>
      <c r="CC17" s="4"/>
      <c r="CD17" s="4"/>
      <c r="CE17" s="4"/>
      <c r="CF17" s="4"/>
      <c r="CG17" s="4"/>
      <c r="CH17" s="4"/>
      <c r="CI17" s="4"/>
      <c r="CJ17" s="4"/>
      <c r="CK17" s="4"/>
      <c r="CL17" s="4"/>
      <c r="CM17" s="4"/>
      <c r="CN17" s="4"/>
      <c r="CO17" s="4"/>
      <c r="CP17" s="4"/>
      <c r="CQ17" s="4"/>
      <c r="CR17" s="4"/>
      <c r="CS17" s="4"/>
      <c r="CT17" s="4"/>
      <c r="CU17" s="4"/>
      <c r="CV17" s="4"/>
      <c r="CW17" s="4"/>
      <c r="CX17" s="4"/>
      <c r="CY17" s="4"/>
      <c r="CZ17" s="4"/>
      <c r="DA17" s="4"/>
      <c r="DB17" s="4"/>
      <c r="DC17" s="4"/>
      <c r="DD17" s="4"/>
      <c r="DE17" s="4"/>
      <c r="DF17" s="4"/>
      <c r="DG17" s="4"/>
      <c r="DH17" s="4"/>
      <c r="DI17" s="4"/>
      <c r="DJ17" s="4"/>
      <c r="DK17" s="4"/>
      <c r="DL17" s="4"/>
      <c r="DM17" s="4"/>
      <c r="DN17" s="4"/>
      <c r="DO17" s="4"/>
      <c r="DP17" s="4"/>
      <c r="DQ17" s="4"/>
      <c r="DR17" s="4"/>
      <c r="DS17" s="4"/>
      <c r="DT17" s="4"/>
      <c r="DU17" s="4"/>
      <c r="DV17" s="4"/>
      <c r="DW17" s="4"/>
      <c r="DX17" s="4"/>
      <c r="DY17" s="4"/>
      <c r="DZ17" s="4"/>
      <c r="EA17" s="4"/>
      <c r="EB17" s="4"/>
      <c r="EC17" s="4"/>
      <c r="ED17" s="4"/>
      <c r="EE17" s="4"/>
      <c r="EF17" s="4"/>
      <c r="EG17" s="4"/>
      <c r="EH17" s="4"/>
      <c r="EI17" s="4"/>
      <c r="EJ17" s="4"/>
      <c r="EK17" s="4"/>
      <c r="EL17" s="4"/>
      <c r="EM17" s="4"/>
      <c r="EN17" s="4"/>
      <c r="EO17" s="4"/>
      <c r="EP17" s="4"/>
      <c r="EQ17" s="4"/>
      <c r="ER17" s="4"/>
      <c r="ES17" s="4"/>
      <c r="ET17" s="4"/>
      <c r="EU17" s="4"/>
      <c r="EV17" s="4"/>
      <c r="EW17" s="4"/>
      <c r="EX17" s="4"/>
      <c r="EY17" s="4"/>
      <c r="EZ17" s="4"/>
      <c r="FA17" s="4"/>
      <c r="FB17" s="4"/>
      <c r="FC17" s="4"/>
      <c r="FD17" s="4"/>
      <c r="FE17" s="4"/>
      <c r="FF17" s="4"/>
      <c r="FG17" s="4"/>
      <c r="FH17" s="4"/>
      <c r="FI17" s="4"/>
      <c r="FJ17" s="4"/>
      <c r="FK17" s="4"/>
    </row>
    <row r="18" spans="2:167" ht="15" customHeight="1" x14ac:dyDescent="0.3">
      <c r="B18" s="220">
        <f>IF('Vacation Tracker'!B20&lt;&gt;"",'Vacation Tracker'!B20,"")</f>
        <v>9</v>
      </c>
      <c r="C18" s="221" t="str">
        <f>IF('Vacation Tracker'!C20&lt;&gt;"",'Vacation Tracker'!C20,"")</f>
        <v>John Doe 9</v>
      </c>
      <c r="D18" s="222">
        <f>IF('Vacation Tracker'!D20&lt;&gt;"",'Vacation Tracker'!D20,"")</f>
        <v>41365</v>
      </c>
      <c r="E18" s="222" t="str">
        <f>IF('Vacation Tracker'!E20&lt;&gt;"",'Vacation Tracker'!E20,"")</f>
        <v/>
      </c>
      <c r="F18" s="221" t="str">
        <f>IF('Vacation Tracker'!F20&lt;&gt;"",'Vacation Tracker'!F20,"")</f>
        <v>Operational</v>
      </c>
      <c r="G18" s="221" t="str">
        <f>IF('Vacation Tracker'!G20&lt;&gt;"",'Vacation Tracker'!G20,"")</f>
        <v>Permanent</v>
      </c>
      <c r="H18" s="220">
        <f ca="1">IF(C18&lt;&gt;"",SUMIF('Vacation Tracker'!$M$1:$ACN$1,1,'Vacation Tracker'!M20:ACN20),"")</f>
        <v>56</v>
      </c>
      <c r="I18" s="223">
        <f t="shared" ca="1" si="0"/>
        <v>56</v>
      </c>
      <c r="J18" s="224">
        <f t="shared" ca="1" si="1"/>
        <v>0</v>
      </c>
      <c r="K18" s="223">
        <f t="array" aca="1" ref="K18" ca="1">IF($C18&lt;&gt;"",SUM(IF('Vacation Tracker'!$M$1:$ACN$1=1,IF(RIGHT('Vacation Tracker'!$M20:$ACN20)=K$9,IFERROR(--LEFT('Vacation Tracker'!$M20:$ACN20,LEN('Vacation Tracker'!$M20:$ACN20)-1),0)))),"")</f>
        <v>0</v>
      </c>
      <c r="L18" s="223">
        <f t="array" aca="1" ref="L18" ca="1">IF($C18&lt;&gt;"",SUM(IF('Vacation Tracker'!$M$1:$ACN$1=1,IF(RIGHT('Vacation Tracker'!$M20:$ACN20)=L$9,IFERROR(--LEFT('Vacation Tracker'!$M20:$ACN20,LEN('Vacation Tracker'!$M20:$ACN20)-1),0)))),"")</f>
        <v>0</v>
      </c>
      <c r="M18" s="223">
        <f t="array" aca="1" ref="M18" ca="1">IF($C18&lt;&gt;"",SUM(IF('Vacation Tracker'!$M$1:$ACN$1=1,IF(RIGHT('Vacation Tracker'!$M20:$ACN20)=M$9,IFERROR(--LEFT('Vacation Tracker'!$M20:$ACN20,LEN('Vacation Tracker'!$M20:$ACN20)-1),0)))),"")</f>
        <v>0</v>
      </c>
      <c r="N18" s="223">
        <f t="array" aca="1" ref="N18" ca="1">IF($C18&lt;&gt;"",SUM(IF('Vacation Tracker'!$M$1:$ACN$1=1,IF(RIGHT('Vacation Tracker'!$M20:$ACN20)=N$9,IFERROR(--LEFT('Vacation Tracker'!$M20:$ACN20,LEN('Vacation Tracker'!$M20:$ACN20)-1),0)))),"")</f>
        <v>0</v>
      </c>
      <c r="O18" s="224">
        <f t="array" aca="1" ref="O18" ca="1">IF($C18&lt;&gt;"",SUM(IF('Vacation Tracker'!$M$1:$ACN$1=1,IF(RIGHT('Vacation Tracker'!$M20:$ACN20)=O$9,IFERROR(--LEFT('Vacation Tracker'!$M20:$ACN20,LEN('Vacation Tracker'!$M20:$ACN20)-1),0)))),"")</f>
        <v>0</v>
      </c>
      <c r="P18" s="257"/>
      <c r="Q18" s="257"/>
      <c r="R18" s="257"/>
      <c r="S18" s="257"/>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4"/>
      <c r="BK18" s="4"/>
      <c r="BL18" s="4"/>
      <c r="BM18" s="4"/>
      <c r="BN18" s="4"/>
      <c r="BO18" s="4"/>
      <c r="BP18" s="4"/>
      <c r="BQ18" s="4"/>
      <c r="BR18" s="4"/>
      <c r="BS18" s="4"/>
      <c r="BT18" s="4"/>
      <c r="BU18" s="4"/>
      <c r="BV18" s="4"/>
      <c r="BW18" s="4"/>
      <c r="BX18" s="4"/>
      <c r="BY18" s="4"/>
      <c r="BZ18" s="4"/>
      <c r="CA18" s="4"/>
      <c r="CB18" s="4"/>
      <c r="CC18" s="4"/>
      <c r="CD18" s="4"/>
      <c r="CE18" s="4"/>
      <c r="CF18" s="4"/>
      <c r="CG18" s="4"/>
      <c r="CH18" s="4"/>
      <c r="CI18" s="4"/>
      <c r="CJ18" s="4"/>
      <c r="CK18" s="4"/>
      <c r="CL18" s="4"/>
      <c r="CM18" s="4"/>
      <c r="CN18" s="4"/>
      <c r="CO18" s="4"/>
      <c r="CP18" s="4"/>
      <c r="CQ18" s="4"/>
      <c r="CR18" s="4"/>
      <c r="CS18" s="4"/>
      <c r="CT18" s="4"/>
      <c r="CU18" s="4"/>
      <c r="CV18" s="4"/>
      <c r="CW18" s="4"/>
      <c r="CX18" s="4"/>
      <c r="CY18" s="4"/>
      <c r="CZ18" s="4"/>
      <c r="DA18" s="4"/>
      <c r="DB18" s="4"/>
      <c r="DC18" s="4"/>
      <c r="DD18" s="4"/>
      <c r="DE18" s="4"/>
      <c r="DF18" s="4"/>
      <c r="DG18" s="4"/>
      <c r="DH18" s="4"/>
      <c r="DI18" s="4"/>
      <c r="DJ18" s="4"/>
      <c r="DK18" s="4"/>
      <c r="DL18" s="4"/>
      <c r="DM18" s="4"/>
      <c r="DN18" s="4"/>
      <c r="DO18" s="4"/>
      <c r="DP18" s="4"/>
      <c r="DQ18" s="4"/>
      <c r="DR18" s="4"/>
      <c r="DS18" s="4"/>
      <c r="DT18" s="4"/>
      <c r="DU18" s="4"/>
      <c r="DV18" s="4"/>
      <c r="DW18" s="4"/>
      <c r="DX18" s="4"/>
      <c r="DY18" s="4"/>
      <c r="DZ18" s="4"/>
      <c r="EA18" s="4"/>
      <c r="EB18" s="4"/>
      <c r="EC18" s="4"/>
      <c r="ED18" s="4"/>
      <c r="EE18" s="4"/>
      <c r="EF18" s="4"/>
      <c r="EG18" s="4"/>
      <c r="EH18" s="4"/>
      <c r="EI18" s="4"/>
      <c r="EJ18" s="4"/>
      <c r="EK18" s="4"/>
      <c r="EL18" s="4"/>
      <c r="EM18" s="4"/>
      <c r="EN18" s="4"/>
      <c r="EO18" s="4"/>
      <c r="EP18" s="4"/>
      <c r="EQ18" s="4"/>
      <c r="ER18" s="4"/>
      <c r="ES18" s="4"/>
      <c r="ET18" s="4"/>
      <c r="EU18" s="4"/>
      <c r="EV18" s="4"/>
      <c r="EW18" s="4"/>
      <c r="EX18" s="4"/>
      <c r="EY18" s="4"/>
      <c r="EZ18" s="4"/>
      <c r="FA18" s="4"/>
      <c r="FB18" s="4"/>
      <c r="FC18" s="4"/>
      <c r="FD18" s="4"/>
      <c r="FE18" s="4"/>
      <c r="FF18" s="4"/>
      <c r="FG18" s="4"/>
      <c r="FH18" s="4"/>
      <c r="FI18" s="4"/>
      <c r="FJ18" s="4"/>
      <c r="FK18" s="4"/>
    </row>
    <row r="19" spans="2:167" ht="15" customHeight="1" x14ac:dyDescent="0.3">
      <c r="B19" s="220">
        <f>IF('Vacation Tracker'!B21&lt;&gt;"",'Vacation Tracker'!B21,"")</f>
        <v>10</v>
      </c>
      <c r="C19" s="221" t="str">
        <f>IF('Vacation Tracker'!C21&lt;&gt;"",'Vacation Tracker'!C21,"")</f>
        <v>John Doe 10</v>
      </c>
      <c r="D19" s="222">
        <f>IF('Vacation Tracker'!D21&lt;&gt;"",'Vacation Tracker'!D21,"")</f>
        <v>41985</v>
      </c>
      <c r="E19" s="222" t="str">
        <f>IF('Vacation Tracker'!E21&lt;&gt;"",'Vacation Tracker'!E21,"")</f>
        <v/>
      </c>
      <c r="F19" s="221" t="str">
        <f>IF('Vacation Tracker'!F21&lt;&gt;"",'Vacation Tracker'!F21,"")</f>
        <v>Sales</v>
      </c>
      <c r="G19" s="221" t="str">
        <f>IF('Vacation Tracker'!G21&lt;&gt;"",'Vacation Tracker'!G21,"")</f>
        <v>Permanent</v>
      </c>
      <c r="H19" s="220">
        <f ca="1">IF(C19&lt;&gt;"",SUMIF('Vacation Tracker'!$M$1:$ACN$1,1,'Vacation Tracker'!M21:ACN21),"")</f>
        <v>56</v>
      </c>
      <c r="I19" s="223">
        <f t="shared" ca="1" si="0"/>
        <v>56</v>
      </c>
      <c r="J19" s="224">
        <f t="shared" ca="1" si="1"/>
        <v>0</v>
      </c>
      <c r="K19" s="223">
        <f t="array" aca="1" ref="K19" ca="1">IF($C19&lt;&gt;"",SUM(IF('Vacation Tracker'!$M$1:$ACN$1=1,IF(RIGHT('Vacation Tracker'!$M21:$ACN21)=K$9,IFERROR(--LEFT('Vacation Tracker'!$M21:$ACN21,LEN('Vacation Tracker'!$M21:$ACN21)-1),0)))),"")</f>
        <v>0</v>
      </c>
      <c r="L19" s="223">
        <f t="array" aca="1" ref="L19" ca="1">IF($C19&lt;&gt;"",SUM(IF('Vacation Tracker'!$M$1:$ACN$1=1,IF(RIGHT('Vacation Tracker'!$M21:$ACN21)=L$9,IFERROR(--LEFT('Vacation Tracker'!$M21:$ACN21,LEN('Vacation Tracker'!$M21:$ACN21)-1),0)))),"")</f>
        <v>0</v>
      </c>
      <c r="M19" s="223">
        <f t="array" aca="1" ref="M19" ca="1">IF($C19&lt;&gt;"",SUM(IF('Vacation Tracker'!$M$1:$ACN$1=1,IF(RIGHT('Vacation Tracker'!$M21:$ACN21)=M$9,IFERROR(--LEFT('Vacation Tracker'!$M21:$ACN21,LEN('Vacation Tracker'!$M21:$ACN21)-1),0)))),"")</f>
        <v>0</v>
      </c>
      <c r="N19" s="223">
        <f t="array" aca="1" ref="N19" ca="1">IF($C19&lt;&gt;"",SUM(IF('Vacation Tracker'!$M$1:$ACN$1=1,IF(RIGHT('Vacation Tracker'!$M21:$ACN21)=N$9,IFERROR(--LEFT('Vacation Tracker'!$M21:$ACN21,LEN('Vacation Tracker'!$M21:$ACN21)-1),0)))),"")</f>
        <v>0</v>
      </c>
      <c r="O19" s="224">
        <f t="array" aca="1" ref="O19" ca="1">IF($C19&lt;&gt;"",SUM(IF('Vacation Tracker'!$M$1:$ACN$1=1,IF(RIGHT('Vacation Tracker'!$M21:$ACN21)=O$9,IFERROR(--LEFT('Vacation Tracker'!$M21:$ACN21,LEN('Vacation Tracker'!$M21:$ACN21)-1),0)))),"")</f>
        <v>0</v>
      </c>
      <c r="P19" s="257"/>
      <c r="Q19" s="257"/>
      <c r="R19" s="257"/>
      <c r="S19" s="257"/>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4"/>
      <c r="BK19" s="4"/>
      <c r="BL19" s="4"/>
      <c r="BM19" s="4"/>
      <c r="BN19" s="4"/>
      <c r="BO19" s="4"/>
      <c r="BP19" s="4"/>
      <c r="BQ19" s="4"/>
      <c r="BR19" s="4"/>
      <c r="BS19" s="4"/>
      <c r="BT19" s="4"/>
      <c r="BU19" s="4"/>
      <c r="BV19" s="4"/>
      <c r="BW19" s="4"/>
      <c r="BX19" s="4"/>
      <c r="BY19" s="4"/>
      <c r="BZ19" s="4"/>
      <c r="CA19" s="4"/>
      <c r="CB19" s="4"/>
      <c r="CC19" s="4"/>
      <c r="CD19" s="4"/>
      <c r="CE19" s="4"/>
      <c r="CF19" s="4"/>
      <c r="CG19" s="4"/>
      <c r="CH19" s="4"/>
      <c r="CI19" s="4"/>
      <c r="CJ19" s="4"/>
      <c r="CK19" s="4"/>
      <c r="CL19" s="4"/>
      <c r="CM19" s="4"/>
      <c r="CN19" s="4"/>
      <c r="CO19" s="4"/>
      <c r="CP19" s="4"/>
      <c r="CQ19" s="4"/>
      <c r="CR19" s="4"/>
      <c r="CS19" s="4"/>
      <c r="CT19" s="4"/>
      <c r="CU19" s="4"/>
      <c r="CV19" s="4"/>
      <c r="CW19" s="4"/>
      <c r="CX19" s="4"/>
      <c r="CY19" s="4"/>
      <c r="CZ19" s="4"/>
      <c r="DA19" s="4"/>
      <c r="DB19" s="4"/>
      <c r="DC19" s="4"/>
      <c r="DD19" s="4"/>
      <c r="DE19" s="4"/>
      <c r="DF19" s="4"/>
      <c r="DG19" s="4"/>
      <c r="DH19" s="4"/>
      <c r="DI19" s="4"/>
      <c r="DJ19" s="4"/>
      <c r="DK19" s="4"/>
      <c r="DL19" s="4"/>
      <c r="DM19" s="4"/>
      <c r="DN19" s="4"/>
      <c r="DO19" s="4"/>
      <c r="DP19" s="4"/>
      <c r="DQ19" s="4"/>
      <c r="DR19" s="4"/>
      <c r="DS19" s="4"/>
      <c r="DT19" s="4"/>
      <c r="DU19" s="4"/>
      <c r="DV19" s="4"/>
      <c r="DW19" s="4"/>
      <c r="DX19" s="4"/>
      <c r="DY19" s="4"/>
      <c r="DZ19" s="4"/>
      <c r="EA19" s="4"/>
      <c r="EB19" s="4"/>
      <c r="EC19" s="4"/>
      <c r="ED19" s="4"/>
      <c r="EE19" s="4"/>
      <c r="EF19" s="4"/>
      <c r="EG19" s="4"/>
      <c r="EH19" s="4"/>
      <c r="EI19" s="4"/>
      <c r="EJ19" s="4"/>
      <c r="EK19" s="4"/>
      <c r="EL19" s="4"/>
      <c r="EM19" s="4"/>
      <c r="EN19" s="4"/>
      <c r="EO19" s="4"/>
      <c r="EP19" s="4"/>
      <c r="EQ19" s="4"/>
      <c r="ER19" s="4"/>
      <c r="ES19" s="4"/>
      <c r="ET19" s="4"/>
      <c r="EU19" s="4"/>
      <c r="EV19" s="4"/>
      <c r="EW19" s="4"/>
      <c r="EX19" s="4"/>
      <c r="EY19" s="4"/>
      <c r="EZ19" s="4"/>
      <c r="FA19" s="4"/>
      <c r="FB19" s="4"/>
      <c r="FC19" s="4"/>
      <c r="FD19" s="4"/>
      <c r="FE19" s="4"/>
      <c r="FF19" s="4"/>
      <c r="FG19" s="4"/>
      <c r="FH19" s="4"/>
      <c r="FI19" s="4"/>
      <c r="FJ19" s="4"/>
      <c r="FK19" s="4"/>
    </row>
    <row r="20" spans="2:167" ht="15" customHeight="1" x14ac:dyDescent="0.3">
      <c r="B20" s="220">
        <f>IF('Vacation Tracker'!B22&lt;&gt;"",'Vacation Tracker'!B22,"")</f>
        <v>11</v>
      </c>
      <c r="C20" s="221" t="str">
        <f>IF('Vacation Tracker'!C22&lt;&gt;"",'Vacation Tracker'!C22,"")</f>
        <v>John Doe 11</v>
      </c>
      <c r="D20" s="222">
        <f>IF('Vacation Tracker'!D22&lt;&gt;"",'Vacation Tracker'!D22,"")</f>
        <v>42040</v>
      </c>
      <c r="E20" s="222" t="str">
        <f>IF('Vacation Tracker'!E22&lt;&gt;"",'Vacation Tracker'!E22,"")</f>
        <v/>
      </c>
      <c r="F20" s="221" t="str">
        <f>IF('Vacation Tracker'!F22&lt;&gt;"",'Vacation Tracker'!F22,"")</f>
        <v>Sales</v>
      </c>
      <c r="G20" s="221" t="str">
        <f>IF('Vacation Tracker'!G22&lt;&gt;"",'Vacation Tracker'!G22,"")</f>
        <v>Part Time</v>
      </c>
      <c r="H20" s="220">
        <f ca="1">IF(C20&lt;&gt;"",SUMIF('Vacation Tracker'!$M$1:$ACN$1,1,'Vacation Tracker'!M22:ACN22),"")</f>
        <v>0</v>
      </c>
      <c r="I20" s="223">
        <f t="shared" ca="1" si="0"/>
        <v>0</v>
      </c>
      <c r="J20" s="224">
        <f t="shared" ca="1" si="1"/>
        <v>0</v>
      </c>
      <c r="K20" s="223">
        <f t="array" aca="1" ref="K20" ca="1">IF($C20&lt;&gt;"",SUM(IF('Vacation Tracker'!$M$1:$ACN$1=1,IF(RIGHT('Vacation Tracker'!$M22:$ACN22)=K$9,IFERROR(--LEFT('Vacation Tracker'!$M22:$ACN22,LEN('Vacation Tracker'!$M22:$ACN22)-1),0)))),"")</f>
        <v>0</v>
      </c>
      <c r="L20" s="223">
        <f t="array" aca="1" ref="L20" ca="1">IF($C20&lt;&gt;"",SUM(IF('Vacation Tracker'!$M$1:$ACN$1=1,IF(RIGHT('Vacation Tracker'!$M22:$ACN22)=L$9,IFERROR(--LEFT('Vacation Tracker'!$M22:$ACN22,LEN('Vacation Tracker'!$M22:$ACN22)-1),0)))),"")</f>
        <v>0</v>
      </c>
      <c r="M20" s="223">
        <f t="array" aca="1" ref="M20" ca="1">IF($C20&lt;&gt;"",SUM(IF('Vacation Tracker'!$M$1:$ACN$1=1,IF(RIGHT('Vacation Tracker'!$M22:$ACN22)=M$9,IFERROR(--LEFT('Vacation Tracker'!$M22:$ACN22,LEN('Vacation Tracker'!$M22:$ACN22)-1),0)))),"")</f>
        <v>0</v>
      </c>
      <c r="N20" s="223">
        <f t="array" aca="1" ref="N20" ca="1">IF($C20&lt;&gt;"",SUM(IF('Vacation Tracker'!$M$1:$ACN$1=1,IF(RIGHT('Vacation Tracker'!$M22:$ACN22)=N$9,IFERROR(--LEFT('Vacation Tracker'!$M22:$ACN22,LEN('Vacation Tracker'!$M22:$ACN22)-1),0)))),"")</f>
        <v>0</v>
      </c>
      <c r="O20" s="224">
        <f t="array" aca="1" ref="O20" ca="1">IF($C20&lt;&gt;"",SUM(IF('Vacation Tracker'!$M$1:$ACN$1=1,IF(RIGHT('Vacation Tracker'!$M22:$ACN22)=O$9,IFERROR(--LEFT('Vacation Tracker'!$M22:$ACN22,LEN('Vacation Tracker'!$M22:$ACN22)-1),0)))),"")</f>
        <v>0</v>
      </c>
      <c r="P20" s="257"/>
      <c r="Q20" s="257"/>
      <c r="R20" s="257"/>
      <c r="S20" s="257"/>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4"/>
      <c r="BK20" s="4"/>
      <c r="BL20" s="4"/>
      <c r="BM20" s="4"/>
      <c r="BN20" s="4"/>
      <c r="BO20" s="4"/>
      <c r="BP20" s="4"/>
      <c r="BQ20" s="4"/>
      <c r="BR20" s="4"/>
      <c r="BS20" s="4"/>
      <c r="BT20" s="4"/>
      <c r="BU20" s="4"/>
      <c r="BV20" s="4"/>
      <c r="BW20" s="4"/>
      <c r="BX20" s="4"/>
      <c r="BY20" s="4"/>
      <c r="BZ20" s="4"/>
      <c r="CA20" s="4"/>
      <c r="CB20" s="4"/>
      <c r="CC20" s="4"/>
      <c r="CD20" s="4"/>
      <c r="CE20" s="4"/>
      <c r="CF20" s="4"/>
      <c r="CG20" s="4"/>
      <c r="CH20" s="4"/>
      <c r="CI20" s="4"/>
      <c r="CJ20" s="4"/>
      <c r="CK20" s="4"/>
      <c r="CL20" s="4"/>
      <c r="CM20" s="4"/>
      <c r="CN20" s="4"/>
      <c r="CO20" s="4"/>
      <c r="CP20" s="4"/>
      <c r="CQ20" s="4"/>
      <c r="CR20" s="4"/>
      <c r="CS20" s="4"/>
      <c r="CT20" s="4"/>
      <c r="CU20" s="4"/>
      <c r="CV20" s="4"/>
      <c r="CW20" s="4"/>
      <c r="CX20" s="4"/>
      <c r="CY20" s="4"/>
      <c r="CZ20" s="4"/>
      <c r="DA20" s="4"/>
      <c r="DB20" s="4"/>
      <c r="DC20" s="4"/>
      <c r="DD20" s="4"/>
      <c r="DE20" s="4"/>
      <c r="DF20" s="4"/>
      <c r="DG20" s="4"/>
      <c r="DH20" s="4"/>
      <c r="DI20" s="4"/>
      <c r="DJ20" s="4"/>
      <c r="DK20" s="4"/>
      <c r="DL20" s="4"/>
      <c r="DM20" s="4"/>
      <c r="DN20" s="4"/>
      <c r="DO20" s="4"/>
      <c r="DP20" s="4"/>
      <c r="DQ20" s="4"/>
      <c r="DR20" s="4"/>
      <c r="DS20" s="4"/>
      <c r="DT20" s="4"/>
      <c r="DU20" s="4"/>
      <c r="DV20" s="4"/>
      <c r="DW20" s="4"/>
      <c r="DX20" s="4"/>
      <c r="DY20" s="4"/>
      <c r="DZ20" s="4"/>
      <c r="EA20" s="4"/>
      <c r="EB20" s="4"/>
      <c r="EC20" s="4"/>
      <c r="ED20" s="4"/>
      <c r="EE20" s="4"/>
      <c r="EF20" s="4"/>
      <c r="EG20" s="4"/>
      <c r="EH20" s="4"/>
      <c r="EI20" s="4"/>
      <c r="EJ20" s="4"/>
      <c r="EK20" s="4"/>
      <c r="EL20" s="4"/>
      <c r="EM20" s="4"/>
      <c r="EN20" s="4"/>
      <c r="EO20" s="4"/>
      <c r="EP20" s="4"/>
      <c r="EQ20" s="4"/>
      <c r="ER20" s="4"/>
      <c r="ES20" s="4"/>
      <c r="ET20" s="4"/>
      <c r="EU20" s="4"/>
      <c r="EV20" s="4"/>
      <c r="EW20" s="4"/>
      <c r="EX20" s="4"/>
      <c r="EY20" s="4"/>
      <c r="EZ20" s="4"/>
      <c r="FA20" s="4"/>
      <c r="FB20" s="4"/>
      <c r="FC20" s="4"/>
      <c r="FD20" s="4"/>
      <c r="FE20" s="4"/>
      <c r="FF20" s="4"/>
      <c r="FG20" s="4"/>
      <c r="FH20" s="4"/>
      <c r="FI20" s="4"/>
      <c r="FJ20" s="4"/>
      <c r="FK20" s="4"/>
    </row>
    <row r="21" spans="2:167" ht="15" customHeight="1" x14ac:dyDescent="0.3">
      <c r="B21" s="220">
        <f>IF('Vacation Tracker'!B23&lt;&gt;"",'Vacation Tracker'!B23,"")</f>
        <v>12</v>
      </c>
      <c r="C21" s="221" t="str">
        <f>IF('Vacation Tracker'!C23&lt;&gt;"",'Vacation Tracker'!C23,"")</f>
        <v>John Doe 12</v>
      </c>
      <c r="D21" s="222">
        <f>IF('Vacation Tracker'!D23&lt;&gt;"",'Vacation Tracker'!D23,"")</f>
        <v>41974</v>
      </c>
      <c r="E21" s="222" t="str">
        <f>IF('Vacation Tracker'!E23&lt;&gt;"",'Vacation Tracker'!E23,"")</f>
        <v/>
      </c>
      <c r="F21" s="221" t="str">
        <f>IF('Vacation Tracker'!F23&lt;&gt;"",'Vacation Tracker'!F23,"")</f>
        <v>Sales</v>
      </c>
      <c r="G21" s="221" t="str">
        <f>IF('Vacation Tracker'!G23&lt;&gt;"",'Vacation Tracker'!G23,"")</f>
        <v>Part Time</v>
      </c>
      <c r="H21" s="220">
        <f ca="1">IF(C21&lt;&gt;"",SUMIF('Vacation Tracker'!$M$1:$ACN$1,1,'Vacation Tracker'!M23:ACN23),"")</f>
        <v>24</v>
      </c>
      <c r="I21" s="223">
        <f t="shared" ca="1" si="0"/>
        <v>24</v>
      </c>
      <c r="J21" s="224">
        <f t="shared" ca="1" si="1"/>
        <v>0</v>
      </c>
      <c r="K21" s="223">
        <f t="array" aca="1" ref="K21" ca="1">IF($C21&lt;&gt;"",SUM(IF('Vacation Tracker'!$M$1:$ACN$1=1,IF(RIGHT('Vacation Tracker'!$M23:$ACN23)=K$9,IFERROR(--LEFT('Vacation Tracker'!$M23:$ACN23,LEN('Vacation Tracker'!$M23:$ACN23)-1),0)))),"")</f>
        <v>0</v>
      </c>
      <c r="L21" s="223">
        <f t="array" aca="1" ref="L21" ca="1">IF($C21&lt;&gt;"",SUM(IF('Vacation Tracker'!$M$1:$ACN$1=1,IF(RIGHT('Vacation Tracker'!$M23:$ACN23)=L$9,IFERROR(--LEFT('Vacation Tracker'!$M23:$ACN23,LEN('Vacation Tracker'!$M23:$ACN23)-1),0)))),"")</f>
        <v>0</v>
      </c>
      <c r="M21" s="223">
        <f t="array" aca="1" ref="M21" ca="1">IF($C21&lt;&gt;"",SUM(IF('Vacation Tracker'!$M$1:$ACN$1=1,IF(RIGHT('Vacation Tracker'!$M23:$ACN23)=M$9,IFERROR(--LEFT('Vacation Tracker'!$M23:$ACN23,LEN('Vacation Tracker'!$M23:$ACN23)-1),0)))),"")</f>
        <v>0</v>
      </c>
      <c r="N21" s="223">
        <f t="array" aca="1" ref="N21" ca="1">IF($C21&lt;&gt;"",SUM(IF('Vacation Tracker'!$M$1:$ACN$1=1,IF(RIGHT('Vacation Tracker'!$M23:$ACN23)=N$9,IFERROR(--LEFT('Vacation Tracker'!$M23:$ACN23,LEN('Vacation Tracker'!$M23:$ACN23)-1),0)))),"")</f>
        <v>0</v>
      </c>
      <c r="O21" s="224">
        <f t="array" aca="1" ref="O21" ca="1">IF($C21&lt;&gt;"",SUM(IF('Vacation Tracker'!$M$1:$ACN$1=1,IF(RIGHT('Vacation Tracker'!$M23:$ACN23)=O$9,IFERROR(--LEFT('Vacation Tracker'!$M23:$ACN23,LEN('Vacation Tracker'!$M23:$ACN23)-1),0)))),"")</f>
        <v>0</v>
      </c>
      <c r="P21" s="257"/>
      <c r="Q21" s="257"/>
      <c r="R21" s="257"/>
      <c r="S21" s="257"/>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4"/>
      <c r="BK21" s="4"/>
      <c r="BL21" s="4"/>
      <c r="BM21" s="4"/>
      <c r="BN21" s="4"/>
      <c r="BO21" s="4"/>
      <c r="BP21" s="4"/>
      <c r="BQ21" s="4"/>
      <c r="BR21" s="4"/>
      <c r="BS21" s="4"/>
      <c r="BT21" s="4"/>
      <c r="BU21" s="4"/>
      <c r="BV21" s="4"/>
      <c r="BW21" s="4"/>
      <c r="BX21" s="4"/>
      <c r="BY21" s="4"/>
      <c r="BZ21" s="4"/>
      <c r="CA21" s="4"/>
      <c r="CB21" s="4"/>
      <c r="CC21" s="4"/>
      <c r="CD21" s="4"/>
      <c r="CE21" s="4"/>
      <c r="CF21" s="4"/>
      <c r="CG21" s="4"/>
      <c r="CH21" s="4"/>
      <c r="CI21" s="4"/>
      <c r="CJ21" s="4"/>
      <c r="CK21" s="4"/>
      <c r="CL21" s="4"/>
      <c r="CM21" s="4"/>
      <c r="CN21" s="4"/>
      <c r="CO21" s="4"/>
      <c r="CP21" s="4"/>
      <c r="CQ21" s="4"/>
      <c r="CR21" s="4"/>
      <c r="CS21" s="4"/>
      <c r="CT21" s="4"/>
      <c r="CU21" s="4"/>
      <c r="CV21" s="4"/>
      <c r="CW21" s="4"/>
      <c r="CX21" s="4"/>
      <c r="CY21" s="4"/>
      <c r="CZ21" s="4"/>
      <c r="DA21" s="4"/>
      <c r="DB21" s="4"/>
      <c r="DC21" s="4"/>
      <c r="DD21" s="4"/>
      <c r="DE21" s="4"/>
      <c r="DF21" s="4"/>
      <c r="DG21" s="4"/>
      <c r="DH21" s="4"/>
      <c r="DI21" s="4"/>
      <c r="DJ21" s="4"/>
      <c r="DK21" s="4"/>
      <c r="DL21" s="4"/>
      <c r="DM21" s="4"/>
      <c r="DN21" s="4"/>
      <c r="DO21" s="4"/>
      <c r="DP21" s="4"/>
      <c r="DQ21" s="4"/>
      <c r="DR21" s="4"/>
      <c r="DS21" s="4"/>
      <c r="DT21" s="4"/>
      <c r="DU21" s="4"/>
      <c r="DV21" s="4"/>
      <c r="DW21" s="4"/>
      <c r="DX21" s="4"/>
      <c r="DY21" s="4"/>
      <c r="DZ21" s="4"/>
      <c r="EA21" s="4"/>
      <c r="EB21" s="4"/>
      <c r="EC21" s="4"/>
      <c r="ED21" s="4"/>
      <c r="EE21" s="4"/>
      <c r="EF21" s="4"/>
      <c r="EG21" s="4"/>
      <c r="EH21" s="4"/>
      <c r="EI21" s="4"/>
      <c r="EJ21" s="4"/>
      <c r="EK21" s="4"/>
      <c r="EL21" s="4"/>
      <c r="EM21" s="4"/>
      <c r="EN21" s="4"/>
      <c r="EO21" s="4"/>
      <c r="EP21" s="4"/>
      <c r="EQ21" s="4"/>
      <c r="ER21" s="4"/>
      <c r="ES21" s="4"/>
      <c r="ET21" s="4"/>
      <c r="EU21" s="4"/>
      <c r="EV21" s="4"/>
      <c r="EW21" s="4"/>
      <c r="EX21" s="4"/>
      <c r="EY21" s="4"/>
      <c r="EZ21" s="4"/>
      <c r="FA21" s="4"/>
      <c r="FB21" s="4"/>
      <c r="FC21" s="4"/>
      <c r="FD21" s="4"/>
      <c r="FE21" s="4"/>
      <c r="FF21" s="4"/>
      <c r="FG21" s="4"/>
      <c r="FH21" s="4"/>
      <c r="FI21" s="4"/>
      <c r="FJ21" s="4"/>
      <c r="FK21" s="4"/>
    </row>
    <row r="22" spans="2:167" ht="15" customHeight="1" x14ac:dyDescent="0.3">
      <c r="B22" s="220">
        <f>IF('Vacation Tracker'!B24&lt;&gt;"",'Vacation Tracker'!B24,"")</f>
        <v>13</v>
      </c>
      <c r="C22" s="221" t="str">
        <f>IF('Vacation Tracker'!C24&lt;&gt;"",'Vacation Tracker'!C24,"")</f>
        <v>John Doe 13</v>
      </c>
      <c r="D22" s="222">
        <f>IF('Vacation Tracker'!D24&lt;&gt;"",'Vacation Tracker'!D24,"")</f>
        <v>41978</v>
      </c>
      <c r="E22" s="222" t="str">
        <f>IF('Vacation Tracker'!E24&lt;&gt;"",'Vacation Tracker'!E24,"")</f>
        <v/>
      </c>
      <c r="F22" s="221" t="str">
        <f>IF('Vacation Tracker'!F24&lt;&gt;"",'Vacation Tracker'!F24,"")</f>
        <v>Finance</v>
      </c>
      <c r="G22" s="221" t="str">
        <f>IF('Vacation Tracker'!G24&lt;&gt;"",'Vacation Tracker'!G24,"")</f>
        <v>Permanent</v>
      </c>
      <c r="H22" s="220">
        <f ca="1">IF(C22&lt;&gt;"",SUMIF('Vacation Tracker'!$M$1:$ACN$1,1,'Vacation Tracker'!M24:ACN24),"")</f>
        <v>56</v>
      </c>
      <c r="I22" s="223">
        <f t="shared" ca="1" si="0"/>
        <v>53.5</v>
      </c>
      <c r="J22" s="224">
        <f t="shared" ca="1" si="1"/>
        <v>2.5</v>
      </c>
      <c r="K22" s="223">
        <f t="array" aca="1" ref="K22" ca="1">IF($C22&lt;&gt;"",SUM(IF('Vacation Tracker'!$M$1:$ACN$1=1,IF(RIGHT('Vacation Tracker'!$M24:$ACN24)=K$9,IFERROR(--LEFT('Vacation Tracker'!$M24:$ACN24,LEN('Vacation Tracker'!$M24:$ACN24)-1),0)))),"")</f>
        <v>0</v>
      </c>
      <c r="L22" s="223">
        <f t="array" aca="1" ref="L22" ca="1">IF($C22&lt;&gt;"",SUM(IF('Vacation Tracker'!$M$1:$ACN$1=1,IF(RIGHT('Vacation Tracker'!$M24:$ACN24)=L$9,IFERROR(--LEFT('Vacation Tracker'!$M24:$ACN24,LEN('Vacation Tracker'!$M24:$ACN24)-1),0)))),"")</f>
        <v>0</v>
      </c>
      <c r="M22" s="223">
        <f t="array" aca="1" ref="M22" ca="1">IF($C22&lt;&gt;"",SUM(IF('Vacation Tracker'!$M$1:$ACN$1=1,IF(RIGHT('Vacation Tracker'!$M24:$ACN24)=M$9,IFERROR(--LEFT('Vacation Tracker'!$M24:$ACN24,LEN('Vacation Tracker'!$M24:$ACN24)-1),0)))),"")</f>
        <v>2.5</v>
      </c>
      <c r="N22" s="223">
        <f t="array" aca="1" ref="N22" ca="1">IF($C22&lt;&gt;"",SUM(IF('Vacation Tracker'!$M$1:$ACN$1=1,IF(RIGHT('Vacation Tracker'!$M24:$ACN24)=N$9,IFERROR(--LEFT('Vacation Tracker'!$M24:$ACN24,LEN('Vacation Tracker'!$M24:$ACN24)-1),0)))),"")</f>
        <v>0</v>
      </c>
      <c r="O22" s="224">
        <f t="array" aca="1" ref="O22" ca="1">IF($C22&lt;&gt;"",SUM(IF('Vacation Tracker'!$M$1:$ACN$1=1,IF(RIGHT('Vacation Tracker'!$M24:$ACN24)=O$9,IFERROR(--LEFT('Vacation Tracker'!$M24:$ACN24,LEN('Vacation Tracker'!$M24:$ACN24)-1),0)))),"")</f>
        <v>0</v>
      </c>
      <c r="P22" s="257"/>
      <c r="Q22" s="257"/>
      <c r="R22" s="257"/>
      <c r="S22" s="257"/>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4"/>
      <c r="BK22" s="4"/>
      <c r="BL22" s="4"/>
      <c r="BM22" s="4"/>
      <c r="BN22" s="4"/>
      <c r="BO22" s="4"/>
      <c r="BP22" s="4"/>
      <c r="BQ22" s="4"/>
      <c r="BR22" s="4"/>
      <c r="BS22" s="4"/>
      <c r="BT22" s="4"/>
      <c r="BU22" s="4"/>
      <c r="BV22" s="4"/>
      <c r="BW22" s="4"/>
      <c r="BX22" s="4"/>
      <c r="BY22" s="4"/>
      <c r="BZ22" s="4"/>
      <c r="CA22" s="4"/>
      <c r="CB22" s="4"/>
      <c r="CC22" s="4"/>
      <c r="CD22" s="4"/>
      <c r="CE22" s="4"/>
      <c r="CF22" s="4"/>
      <c r="CG22" s="4"/>
      <c r="CH22" s="4"/>
      <c r="CI22" s="4"/>
      <c r="CJ22" s="4"/>
      <c r="CK22" s="4"/>
      <c r="CL22" s="4"/>
      <c r="CM22" s="4"/>
      <c r="CN22" s="4"/>
      <c r="CO22" s="4"/>
      <c r="CP22" s="4"/>
      <c r="CQ22" s="4"/>
      <c r="CR22" s="4"/>
      <c r="CS22" s="4"/>
      <c r="CT22" s="4"/>
      <c r="CU22" s="4"/>
      <c r="CV22" s="4"/>
      <c r="CW22" s="4"/>
      <c r="CX22" s="4"/>
      <c r="CY22" s="4"/>
      <c r="CZ22" s="4"/>
      <c r="DA22" s="4"/>
      <c r="DB22" s="4"/>
      <c r="DC22" s="4"/>
      <c r="DD22" s="4"/>
      <c r="DE22" s="4"/>
      <c r="DF22" s="4"/>
      <c r="DG22" s="4"/>
      <c r="DH22" s="4"/>
      <c r="DI22" s="4"/>
      <c r="DJ22" s="4"/>
      <c r="DK22" s="4"/>
      <c r="DL22" s="4"/>
      <c r="DM22" s="4"/>
      <c r="DN22" s="4"/>
      <c r="DO22" s="4"/>
      <c r="DP22" s="4"/>
      <c r="DQ22" s="4"/>
      <c r="DR22" s="4"/>
      <c r="DS22" s="4"/>
      <c r="DT22" s="4"/>
      <c r="DU22" s="4"/>
      <c r="DV22" s="4"/>
      <c r="DW22" s="4"/>
      <c r="DX22" s="4"/>
      <c r="DY22" s="4"/>
      <c r="DZ22" s="4"/>
      <c r="EA22" s="4"/>
      <c r="EB22" s="4"/>
      <c r="EC22" s="4"/>
      <c r="ED22" s="4"/>
      <c r="EE22" s="4"/>
      <c r="EF22" s="4"/>
      <c r="EG22" s="4"/>
      <c r="EH22" s="4"/>
      <c r="EI22" s="4"/>
      <c r="EJ22" s="4"/>
      <c r="EK22" s="4"/>
      <c r="EL22" s="4"/>
      <c r="EM22" s="4"/>
      <c r="EN22" s="4"/>
      <c r="EO22" s="4"/>
      <c r="EP22" s="4"/>
      <c r="EQ22" s="4"/>
      <c r="ER22" s="4"/>
      <c r="ES22" s="4"/>
      <c r="ET22" s="4"/>
      <c r="EU22" s="4"/>
      <c r="EV22" s="4"/>
      <c r="EW22" s="4"/>
      <c r="EX22" s="4"/>
      <c r="EY22" s="4"/>
      <c r="EZ22" s="4"/>
      <c r="FA22" s="4"/>
      <c r="FB22" s="4"/>
      <c r="FC22" s="4"/>
      <c r="FD22" s="4"/>
      <c r="FE22" s="4"/>
      <c r="FF22" s="4"/>
      <c r="FG22" s="4"/>
      <c r="FH22" s="4"/>
      <c r="FI22" s="4"/>
      <c r="FJ22" s="4"/>
      <c r="FK22" s="4"/>
    </row>
    <row r="23" spans="2:167" ht="15" customHeight="1" x14ac:dyDescent="0.3">
      <c r="B23" s="220">
        <f>IF('Vacation Tracker'!B25&lt;&gt;"",'Vacation Tracker'!B25,"")</f>
        <v>14</v>
      </c>
      <c r="C23" s="221" t="str">
        <f>IF('Vacation Tracker'!C25&lt;&gt;"",'Vacation Tracker'!C25,"")</f>
        <v>John Doe 14</v>
      </c>
      <c r="D23" s="222">
        <f>IF('Vacation Tracker'!D25&lt;&gt;"",'Vacation Tracker'!D25,"")</f>
        <v>42006</v>
      </c>
      <c r="E23" s="222" t="str">
        <f>IF('Vacation Tracker'!E25&lt;&gt;"",'Vacation Tracker'!E25,"")</f>
        <v/>
      </c>
      <c r="F23" s="221" t="str">
        <f>IF('Vacation Tracker'!F25&lt;&gt;"",'Vacation Tracker'!F25,"")</f>
        <v>Finance</v>
      </c>
      <c r="G23" s="221" t="str">
        <f>IF('Vacation Tracker'!G25&lt;&gt;"",'Vacation Tracker'!G25,"")</f>
        <v>Permanent</v>
      </c>
      <c r="H23" s="220">
        <f ca="1">IF(C23&lt;&gt;"",SUMIF('Vacation Tracker'!$M$1:$ACN$1,1,'Vacation Tracker'!M25:ACN25),"")</f>
        <v>56</v>
      </c>
      <c r="I23" s="223">
        <f t="shared" ca="1" si="0"/>
        <v>56</v>
      </c>
      <c r="J23" s="224">
        <f t="shared" ca="1" si="1"/>
        <v>0</v>
      </c>
      <c r="K23" s="223">
        <f t="array" aca="1" ref="K23" ca="1">IF($C23&lt;&gt;"",SUM(IF('Vacation Tracker'!$M$1:$ACN$1=1,IF(RIGHT('Vacation Tracker'!$M25:$ACN25)=K$9,IFERROR(--LEFT('Vacation Tracker'!$M25:$ACN25,LEN('Vacation Tracker'!$M25:$ACN25)-1),0)))),"")</f>
        <v>0</v>
      </c>
      <c r="L23" s="223">
        <f t="array" aca="1" ref="L23" ca="1">IF($C23&lt;&gt;"",SUM(IF('Vacation Tracker'!$M$1:$ACN$1=1,IF(RIGHT('Vacation Tracker'!$M25:$ACN25)=L$9,IFERROR(--LEFT('Vacation Tracker'!$M25:$ACN25,LEN('Vacation Tracker'!$M25:$ACN25)-1),0)))),"")</f>
        <v>0</v>
      </c>
      <c r="M23" s="223">
        <f t="array" aca="1" ref="M23" ca="1">IF($C23&lt;&gt;"",SUM(IF('Vacation Tracker'!$M$1:$ACN$1=1,IF(RIGHT('Vacation Tracker'!$M25:$ACN25)=M$9,IFERROR(--LEFT('Vacation Tracker'!$M25:$ACN25,LEN('Vacation Tracker'!$M25:$ACN25)-1),0)))),"")</f>
        <v>0</v>
      </c>
      <c r="N23" s="223">
        <f t="array" aca="1" ref="N23" ca="1">IF($C23&lt;&gt;"",SUM(IF('Vacation Tracker'!$M$1:$ACN$1=1,IF(RIGHT('Vacation Tracker'!$M25:$ACN25)=N$9,IFERROR(--LEFT('Vacation Tracker'!$M25:$ACN25,LEN('Vacation Tracker'!$M25:$ACN25)-1),0)))),"")</f>
        <v>0</v>
      </c>
      <c r="O23" s="224">
        <f t="array" aca="1" ref="O23" ca="1">IF($C23&lt;&gt;"",SUM(IF('Vacation Tracker'!$M$1:$ACN$1=1,IF(RIGHT('Vacation Tracker'!$M25:$ACN25)=O$9,IFERROR(--LEFT('Vacation Tracker'!$M25:$ACN25,LEN('Vacation Tracker'!$M25:$ACN25)-1),0)))),"")</f>
        <v>0</v>
      </c>
      <c r="P23" s="257"/>
      <c r="Q23" s="257"/>
      <c r="R23" s="257"/>
      <c r="S23" s="257"/>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4"/>
      <c r="BK23" s="4"/>
      <c r="BL23" s="4"/>
      <c r="BM23" s="4"/>
      <c r="BN23" s="4"/>
      <c r="BO23" s="4"/>
      <c r="BP23" s="4"/>
      <c r="BQ23" s="4"/>
      <c r="BR23" s="4"/>
      <c r="BS23" s="4"/>
      <c r="BT23" s="4"/>
      <c r="BU23" s="4"/>
      <c r="BV23" s="4"/>
      <c r="BW23" s="4"/>
      <c r="BX23" s="4"/>
      <c r="BY23" s="4"/>
      <c r="BZ23" s="4"/>
      <c r="CA23" s="4"/>
      <c r="CB23" s="4"/>
      <c r="CC23" s="4"/>
      <c r="CD23" s="4"/>
      <c r="CE23" s="4"/>
      <c r="CF23" s="4"/>
      <c r="CG23" s="4"/>
      <c r="CH23" s="4"/>
      <c r="CI23" s="4"/>
      <c r="CJ23" s="4"/>
      <c r="CK23" s="4"/>
      <c r="CL23" s="4"/>
      <c r="CM23" s="4"/>
      <c r="CN23" s="4"/>
      <c r="CO23" s="4"/>
      <c r="CP23" s="4"/>
      <c r="CQ23" s="4"/>
      <c r="CR23" s="4"/>
      <c r="CS23" s="4"/>
      <c r="CT23" s="4"/>
      <c r="CU23" s="4"/>
      <c r="CV23" s="4"/>
      <c r="CW23" s="4"/>
      <c r="CX23" s="4"/>
      <c r="CY23" s="4"/>
      <c r="CZ23" s="4"/>
      <c r="DA23" s="4"/>
      <c r="DB23" s="4"/>
      <c r="DC23" s="4"/>
      <c r="DD23" s="4"/>
      <c r="DE23" s="4"/>
      <c r="DF23" s="4"/>
      <c r="DG23" s="4"/>
      <c r="DH23" s="4"/>
      <c r="DI23" s="4"/>
      <c r="DJ23" s="4"/>
      <c r="DK23" s="4"/>
      <c r="DL23" s="4"/>
      <c r="DM23" s="4"/>
      <c r="DN23" s="4"/>
      <c r="DO23" s="4"/>
      <c r="DP23" s="4"/>
      <c r="DQ23" s="4"/>
      <c r="DR23" s="4"/>
      <c r="DS23" s="4"/>
      <c r="DT23" s="4"/>
      <c r="DU23" s="4"/>
      <c r="DV23" s="4"/>
      <c r="DW23" s="4"/>
      <c r="DX23" s="4"/>
      <c r="DY23" s="4"/>
      <c r="DZ23" s="4"/>
      <c r="EA23" s="4"/>
      <c r="EB23" s="4"/>
      <c r="EC23" s="4"/>
      <c r="ED23" s="4"/>
      <c r="EE23" s="4"/>
      <c r="EF23" s="4"/>
      <c r="EG23" s="4"/>
      <c r="EH23" s="4"/>
      <c r="EI23" s="4"/>
      <c r="EJ23" s="4"/>
      <c r="EK23" s="4"/>
      <c r="EL23" s="4"/>
      <c r="EM23" s="4"/>
      <c r="EN23" s="4"/>
      <c r="EO23" s="4"/>
      <c r="EP23" s="4"/>
      <c r="EQ23" s="4"/>
      <c r="ER23" s="4"/>
      <c r="ES23" s="4"/>
      <c r="ET23" s="4"/>
      <c r="EU23" s="4"/>
      <c r="EV23" s="4"/>
      <c r="EW23" s="4"/>
      <c r="EX23" s="4"/>
      <c r="EY23" s="4"/>
      <c r="EZ23" s="4"/>
      <c r="FA23" s="4"/>
      <c r="FB23" s="4"/>
      <c r="FC23" s="4"/>
      <c r="FD23" s="4"/>
      <c r="FE23" s="4"/>
      <c r="FF23" s="4"/>
      <c r="FG23" s="4"/>
      <c r="FH23" s="4"/>
      <c r="FI23" s="4"/>
      <c r="FJ23" s="4"/>
      <c r="FK23" s="4"/>
    </row>
    <row r="24" spans="2:167" ht="15" customHeight="1" x14ac:dyDescent="0.3">
      <c r="B24" s="220">
        <f>IF('Vacation Tracker'!B26&lt;&gt;"",'Vacation Tracker'!B26,"")</f>
        <v>15</v>
      </c>
      <c r="C24" s="221" t="str">
        <f>IF('Vacation Tracker'!C26&lt;&gt;"",'Vacation Tracker'!C26,"")</f>
        <v>John Doe 15</v>
      </c>
      <c r="D24" s="222">
        <f>IF('Vacation Tracker'!D26&lt;&gt;"",'Vacation Tracker'!D26,"")</f>
        <v>42009</v>
      </c>
      <c r="E24" s="222" t="str">
        <f>IF('Vacation Tracker'!E26&lt;&gt;"",'Vacation Tracker'!E26,"")</f>
        <v/>
      </c>
      <c r="F24" s="221" t="str">
        <f>IF('Vacation Tracker'!F26&lt;&gt;"",'Vacation Tracker'!F26,"")</f>
        <v>Finance</v>
      </c>
      <c r="G24" s="221" t="str">
        <f>IF('Vacation Tracker'!G26&lt;&gt;"",'Vacation Tracker'!G26,"")</f>
        <v>Permanent</v>
      </c>
      <c r="H24" s="220">
        <f ca="1">IF(C24&lt;&gt;"",SUMIF('Vacation Tracker'!$M$1:$ACN$1,1,'Vacation Tracker'!M26:ACN26),"")</f>
        <v>48</v>
      </c>
      <c r="I24" s="223">
        <f t="shared" ca="1" si="0"/>
        <v>48</v>
      </c>
      <c r="J24" s="224">
        <f t="shared" ca="1" si="1"/>
        <v>0</v>
      </c>
      <c r="K24" s="223">
        <f t="array" aca="1" ref="K24" ca="1">IF($C24&lt;&gt;"",SUM(IF('Vacation Tracker'!$M$1:$ACN$1=1,IF(RIGHT('Vacation Tracker'!$M26:$ACN26)=K$9,IFERROR(--LEFT('Vacation Tracker'!$M26:$ACN26,LEN('Vacation Tracker'!$M26:$ACN26)-1),0)))),"")</f>
        <v>0</v>
      </c>
      <c r="L24" s="223">
        <f t="array" aca="1" ref="L24" ca="1">IF($C24&lt;&gt;"",SUM(IF('Vacation Tracker'!$M$1:$ACN$1=1,IF(RIGHT('Vacation Tracker'!$M26:$ACN26)=L$9,IFERROR(--LEFT('Vacation Tracker'!$M26:$ACN26,LEN('Vacation Tracker'!$M26:$ACN26)-1),0)))),"")</f>
        <v>0</v>
      </c>
      <c r="M24" s="223">
        <f t="array" aca="1" ref="M24" ca="1">IF($C24&lt;&gt;"",SUM(IF('Vacation Tracker'!$M$1:$ACN$1=1,IF(RIGHT('Vacation Tracker'!$M26:$ACN26)=M$9,IFERROR(--LEFT('Vacation Tracker'!$M26:$ACN26,LEN('Vacation Tracker'!$M26:$ACN26)-1),0)))),"")</f>
        <v>0</v>
      </c>
      <c r="N24" s="223">
        <f t="array" aca="1" ref="N24" ca="1">IF($C24&lt;&gt;"",SUM(IF('Vacation Tracker'!$M$1:$ACN$1=1,IF(RIGHT('Vacation Tracker'!$M26:$ACN26)=N$9,IFERROR(--LEFT('Vacation Tracker'!$M26:$ACN26,LEN('Vacation Tracker'!$M26:$ACN26)-1),0)))),"")</f>
        <v>0</v>
      </c>
      <c r="O24" s="224">
        <f t="array" aca="1" ref="O24" ca="1">IF($C24&lt;&gt;"",SUM(IF('Vacation Tracker'!$M$1:$ACN$1=1,IF(RIGHT('Vacation Tracker'!$M26:$ACN26)=O$9,IFERROR(--LEFT('Vacation Tracker'!$M26:$ACN26,LEN('Vacation Tracker'!$M26:$ACN26)-1),0)))),"")</f>
        <v>0</v>
      </c>
      <c r="P24" s="257"/>
      <c r="Q24" s="257"/>
      <c r="R24" s="257"/>
      <c r="S24" s="257"/>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4"/>
      <c r="BK24" s="4"/>
      <c r="BL24" s="4"/>
      <c r="BM24" s="4"/>
      <c r="BN24" s="4"/>
      <c r="BO24" s="4"/>
      <c r="BP24" s="4"/>
      <c r="BQ24" s="4"/>
      <c r="BR24" s="4"/>
      <c r="BS24" s="4"/>
      <c r="BT24" s="4"/>
      <c r="BU24" s="4"/>
      <c r="BV24" s="4"/>
      <c r="BW24" s="4"/>
      <c r="BX24" s="4"/>
      <c r="BY24" s="4"/>
      <c r="BZ24" s="4"/>
      <c r="CA24" s="4"/>
      <c r="CB24" s="4"/>
      <c r="CC24" s="4"/>
      <c r="CD24" s="4"/>
      <c r="CE24" s="4"/>
      <c r="CF24" s="4"/>
      <c r="CG24" s="4"/>
      <c r="CH24" s="4"/>
      <c r="CI24" s="4"/>
      <c r="CJ24" s="4"/>
      <c r="CK24" s="4"/>
      <c r="CL24" s="4"/>
      <c r="CM24" s="4"/>
      <c r="CN24" s="4"/>
      <c r="CO24" s="4"/>
      <c r="CP24" s="4"/>
      <c r="CQ24" s="4"/>
      <c r="CR24" s="4"/>
      <c r="CS24" s="4"/>
      <c r="CT24" s="4"/>
      <c r="CU24" s="4"/>
      <c r="CV24" s="4"/>
      <c r="CW24" s="4"/>
      <c r="CX24" s="4"/>
      <c r="CY24" s="4"/>
      <c r="CZ24" s="4"/>
      <c r="DA24" s="4"/>
      <c r="DB24" s="4"/>
      <c r="DC24" s="4"/>
      <c r="DD24" s="4"/>
      <c r="DE24" s="4"/>
      <c r="DF24" s="4"/>
      <c r="DG24" s="4"/>
      <c r="DH24" s="4"/>
      <c r="DI24" s="4"/>
      <c r="DJ24" s="4"/>
      <c r="DK24" s="4"/>
      <c r="DL24" s="4"/>
      <c r="DM24" s="4"/>
      <c r="DN24" s="4"/>
      <c r="DO24" s="4"/>
      <c r="DP24" s="4"/>
      <c r="DQ24" s="4"/>
      <c r="DR24" s="4"/>
      <c r="DS24" s="4"/>
      <c r="DT24" s="4"/>
      <c r="DU24" s="4"/>
      <c r="DV24" s="4"/>
      <c r="DW24" s="4"/>
      <c r="DX24" s="4"/>
      <c r="DY24" s="4"/>
      <c r="DZ24" s="4"/>
      <c r="EA24" s="4"/>
      <c r="EB24" s="4"/>
      <c r="EC24" s="4"/>
      <c r="ED24" s="4"/>
      <c r="EE24" s="4"/>
      <c r="EF24" s="4"/>
      <c r="EG24" s="4"/>
      <c r="EH24" s="4"/>
      <c r="EI24" s="4"/>
      <c r="EJ24" s="4"/>
      <c r="EK24" s="4"/>
      <c r="EL24" s="4"/>
      <c r="EM24" s="4"/>
      <c r="EN24" s="4"/>
      <c r="EO24" s="4"/>
      <c r="EP24" s="4"/>
      <c r="EQ24" s="4"/>
      <c r="ER24" s="4"/>
      <c r="ES24" s="4"/>
      <c r="ET24" s="4"/>
      <c r="EU24" s="4"/>
      <c r="EV24" s="4"/>
      <c r="EW24" s="4"/>
      <c r="EX24" s="4"/>
      <c r="EY24" s="4"/>
      <c r="EZ24" s="4"/>
      <c r="FA24" s="4"/>
      <c r="FB24" s="4"/>
      <c r="FC24" s="4"/>
      <c r="FD24" s="4"/>
      <c r="FE24" s="4"/>
      <c r="FF24" s="4"/>
      <c r="FG24" s="4"/>
      <c r="FH24" s="4"/>
      <c r="FI24" s="4"/>
      <c r="FJ24" s="4"/>
      <c r="FK24" s="4"/>
    </row>
    <row r="25" spans="2:167" ht="15" customHeight="1" x14ac:dyDescent="0.3">
      <c r="B25" s="220">
        <f>IF('Vacation Tracker'!B27&lt;&gt;"",'Vacation Tracker'!B27,"")</f>
        <v>16</v>
      </c>
      <c r="C25" s="221" t="str">
        <f>IF('Vacation Tracker'!C27&lt;&gt;"",'Vacation Tracker'!C27,"")</f>
        <v/>
      </c>
      <c r="D25" s="222" t="str">
        <f>IF('Vacation Tracker'!D27&lt;&gt;"",'Vacation Tracker'!D27,"")</f>
        <v/>
      </c>
      <c r="E25" s="222" t="str">
        <f>IF('Vacation Tracker'!E27&lt;&gt;"",'Vacation Tracker'!E27,"")</f>
        <v/>
      </c>
      <c r="F25" s="221" t="str">
        <f>IF('Vacation Tracker'!F27&lt;&gt;"",'Vacation Tracker'!F27,"")</f>
        <v/>
      </c>
      <c r="G25" s="221" t="str">
        <f>IF('Vacation Tracker'!G27&lt;&gt;"",'Vacation Tracker'!G27,"")</f>
        <v/>
      </c>
      <c r="H25" s="220" t="str">
        <f>IF(C25&lt;&gt;"",SUMIF('Vacation Tracker'!$M$1:$ACN$1,1,'Vacation Tracker'!M27:ACN27),"")</f>
        <v/>
      </c>
      <c r="I25" s="223" t="str">
        <f t="shared" si="0"/>
        <v/>
      </c>
      <c r="J25" s="224" t="str">
        <f t="shared" si="1"/>
        <v/>
      </c>
      <c r="K25" s="223" t="str">
        <f t="array" ref="K25">IF($C25&lt;&gt;"",SUM(IF('Vacation Tracker'!$M$1:$ACN$1=1,IF(RIGHT('Vacation Tracker'!$M27:$ACN27)=K$9,IFERROR(--LEFT('Vacation Tracker'!$M27:$ACN27,LEN('Vacation Tracker'!$M27:$ACN27)-1),0)))),"")</f>
        <v/>
      </c>
      <c r="L25" s="223" t="str">
        <f t="array" ref="L25">IF($C25&lt;&gt;"",SUM(IF('Vacation Tracker'!$M$1:$ACN$1=1,IF(RIGHT('Vacation Tracker'!$M27:$ACN27)=L$9,IFERROR(--LEFT('Vacation Tracker'!$M27:$ACN27,LEN('Vacation Tracker'!$M27:$ACN27)-1),0)))),"")</f>
        <v/>
      </c>
      <c r="M25" s="223" t="str">
        <f t="array" ref="M25">IF($C25&lt;&gt;"",SUM(IF('Vacation Tracker'!$M$1:$ACN$1=1,IF(RIGHT('Vacation Tracker'!$M27:$ACN27)=M$9,IFERROR(--LEFT('Vacation Tracker'!$M27:$ACN27,LEN('Vacation Tracker'!$M27:$ACN27)-1),0)))),"")</f>
        <v/>
      </c>
      <c r="N25" s="223" t="str">
        <f t="array" ref="N25">IF($C25&lt;&gt;"",SUM(IF('Vacation Tracker'!$M$1:$ACN$1=1,IF(RIGHT('Vacation Tracker'!$M27:$ACN27)=N$9,IFERROR(--LEFT('Vacation Tracker'!$M27:$ACN27,LEN('Vacation Tracker'!$M27:$ACN27)-1),0)))),"")</f>
        <v/>
      </c>
      <c r="O25" s="224" t="str">
        <f t="array" ref="O25">IF($C25&lt;&gt;"",SUM(IF('Vacation Tracker'!$M$1:$ACN$1=1,IF(RIGHT('Vacation Tracker'!$M27:$ACN27)=O$9,IFERROR(--LEFT('Vacation Tracker'!$M27:$ACN27,LEN('Vacation Tracker'!$M27:$ACN27)-1),0)))),"")</f>
        <v/>
      </c>
      <c r="P25" s="257"/>
      <c r="Q25" s="257"/>
      <c r="R25" s="257"/>
      <c r="S25" s="257"/>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4"/>
      <c r="BK25" s="4"/>
      <c r="BL25" s="4"/>
      <c r="BM25" s="4"/>
      <c r="BN25" s="4"/>
      <c r="BO25" s="4"/>
      <c r="BP25" s="4"/>
      <c r="BQ25" s="4"/>
      <c r="BR25" s="4"/>
      <c r="BS25" s="4"/>
      <c r="BT25" s="4"/>
      <c r="BU25" s="4"/>
      <c r="BV25" s="4"/>
      <c r="BW25" s="4"/>
      <c r="BX25" s="4"/>
      <c r="BY25" s="4"/>
      <c r="BZ25" s="4"/>
      <c r="CA25" s="4"/>
      <c r="CB25" s="4"/>
      <c r="CC25" s="4"/>
      <c r="CD25" s="4"/>
      <c r="CE25" s="4"/>
      <c r="CF25" s="4"/>
      <c r="CG25" s="4"/>
      <c r="CH25" s="4"/>
      <c r="CI25" s="4"/>
      <c r="CJ25" s="4"/>
      <c r="CK25" s="4"/>
      <c r="CL25" s="4"/>
      <c r="CM25" s="4"/>
      <c r="CN25" s="4"/>
      <c r="CO25" s="4"/>
      <c r="CP25" s="4"/>
      <c r="CQ25" s="4"/>
      <c r="CR25" s="4"/>
      <c r="CS25" s="4"/>
      <c r="CT25" s="4"/>
      <c r="CU25" s="4"/>
      <c r="CV25" s="4"/>
      <c r="CW25" s="4"/>
      <c r="CX25" s="4"/>
      <c r="CY25" s="4"/>
      <c r="CZ25" s="4"/>
      <c r="DA25" s="4"/>
      <c r="DB25" s="4"/>
      <c r="DC25" s="4"/>
      <c r="DD25" s="4"/>
      <c r="DE25" s="4"/>
      <c r="DF25" s="4"/>
      <c r="DG25" s="4"/>
      <c r="DH25" s="4"/>
      <c r="DI25" s="4"/>
      <c r="DJ25" s="4"/>
      <c r="DK25" s="4"/>
      <c r="DL25" s="4"/>
      <c r="DM25" s="4"/>
      <c r="DN25" s="4"/>
      <c r="DO25" s="4"/>
      <c r="DP25" s="4"/>
      <c r="DQ25" s="4"/>
      <c r="DR25" s="4"/>
      <c r="DS25" s="4"/>
      <c r="DT25" s="4"/>
      <c r="DU25" s="4"/>
      <c r="DV25" s="4"/>
      <c r="DW25" s="4"/>
      <c r="DX25" s="4"/>
      <c r="DY25" s="4"/>
      <c r="DZ25" s="4"/>
      <c r="EA25" s="4"/>
      <c r="EB25" s="4"/>
      <c r="EC25" s="4"/>
      <c r="ED25" s="4"/>
      <c r="EE25" s="4"/>
      <c r="EF25" s="4"/>
      <c r="EG25" s="4"/>
      <c r="EH25" s="4"/>
      <c r="EI25" s="4"/>
      <c r="EJ25" s="4"/>
      <c r="EK25" s="4"/>
      <c r="EL25" s="4"/>
      <c r="EM25" s="4"/>
      <c r="EN25" s="4"/>
      <c r="EO25" s="4"/>
      <c r="EP25" s="4"/>
      <c r="EQ25" s="4"/>
      <c r="ER25" s="4"/>
      <c r="ES25" s="4"/>
      <c r="ET25" s="4"/>
      <c r="EU25" s="4"/>
      <c r="EV25" s="4"/>
      <c r="EW25" s="4"/>
      <c r="EX25" s="4"/>
      <c r="EY25" s="4"/>
      <c r="EZ25" s="4"/>
      <c r="FA25" s="4"/>
      <c r="FB25" s="4"/>
      <c r="FC25" s="4"/>
      <c r="FD25" s="4"/>
      <c r="FE25" s="4"/>
      <c r="FF25" s="4"/>
      <c r="FG25" s="4"/>
      <c r="FH25" s="4"/>
      <c r="FI25" s="4"/>
      <c r="FJ25" s="4"/>
      <c r="FK25" s="4"/>
    </row>
    <row r="26" spans="2:167" ht="15" customHeight="1" x14ac:dyDescent="0.3">
      <c r="B26" s="220">
        <f>IF('Vacation Tracker'!B28&lt;&gt;"",'Vacation Tracker'!B28,"")</f>
        <v>17</v>
      </c>
      <c r="C26" s="221" t="str">
        <f>IF('Vacation Tracker'!C28&lt;&gt;"",'Vacation Tracker'!C28,"")</f>
        <v/>
      </c>
      <c r="D26" s="222" t="str">
        <f>IF('Vacation Tracker'!D28&lt;&gt;"",'Vacation Tracker'!D28,"")</f>
        <v/>
      </c>
      <c r="E26" s="222" t="str">
        <f>IF('Vacation Tracker'!E28&lt;&gt;"",'Vacation Tracker'!E28,"")</f>
        <v/>
      </c>
      <c r="F26" s="221" t="str">
        <f>IF('Vacation Tracker'!F28&lt;&gt;"",'Vacation Tracker'!F28,"")</f>
        <v/>
      </c>
      <c r="G26" s="221" t="str">
        <f>IF('Vacation Tracker'!G28&lt;&gt;"",'Vacation Tracker'!G28,"")</f>
        <v/>
      </c>
      <c r="H26" s="220" t="str">
        <f>IF(C26&lt;&gt;"",SUMIF('Vacation Tracker'!$M$1:$ACN$1,1,'Vacation Tracker'!M28:ACN28),"")</f>
        <v/>
      </c>
      <c r="I26" s="223" t="str">
        <f t="shared" si="0"/>
        <v/>
      </c>
      <c r="J26" s="224" t="str">
        <f t="shared" si="1"/>
        <v/>
      </c>
      <c r="K26" s="223" t="str">
        <f t="array" ref="K26">IF($C26&lt;&gt;"",SUM(IF('Vacation Tracker'!$M$1:$ACN$1=1,IF(RIGHT('Vacation Tracker'!$M28:$ACN28)=K$9,IFERROR(--LEFT('Vacation Tracker'!$M28:$ACN28,LEN('Vacation Tracker'!$M28:$ACN28)-1),0)))),"")</f>
        <v/>
      </c>
      <c r="L26" s="223" t="str">
        <f t="array" ref="L26">IF($C26&lt;&gt;"",SUM(IF('Vacation Tracker'!$M$1:$ACN$1=1,IF(RIGHT('Vacation Tracker'!$M28:$ACN28)=L$9,IFERROR(--LEFT('Vacation Tracker'!$M28:$ACN28,LEN('Vacation Tracker'!$M28:$ACN28)-1),0)))),"")</f>
        <v/>
      </c>
      <c r="M26" s="223" t="str">
        <f t="array" ref="M26">IF($C26&lt;&gt;"",SUM(IF('Vacation Tracker'!$M$1:$ACN$1=1,IF(RIGHT('Vacation Tracker'!$M28:$ACN28)=M$9,IFERROR(--LEFT('Vacation Tracker'!$M28:$ACN28,LEN('Vacation Tracker'!$M28:$ACN28)-1),0)))),"")</f>
        <v/>
      </c>
      <c r="N26" s="223" t="str">
        <f t="array" ref="N26">IF($C26&lt;&gt;"",SUM(IF('Vacation Tracker'!$M$1:$ACN$1=1,IF(RIGHT('Vacation Tracker'!$M28:$ACN28)=N$9,IFERROR(--LEFT('Vacation Tracker'!$M28:$ACN28,LEN('Vacation Tracker'!$M28:$ACN28)-1),0)))),"")</f>
        <v/>
      </c>
      <c r="O26" s="224" t="str">
        <f t="array" ref="O26">IF($C26&lt;&gt;"",SUM(IF('Vacation Tracker'!$M$1:$ACN$1=1,IF(RIGHT('Vacation Tracker'!$M28:$ACN28)=O$9,IFERROR(--LEFT('Vacation Tracker'!$M28:$ACN28,LEN('Vacation Tracker'!$M28:$ACN28)-1),0)))),"")</f>
        <v/>
      </c>
      <c r="P26" s="257"/>
      <c r="Q26" s="257"/>
      <c r="R26" s="257"/>
      <c r="S26" s="257"/>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4"/>
      <c r="BK26" s="4"/>
      <c r="BL26" s="4"/>
      <c r="BM26" s="4"/>
      <c r="BN26" s="4"/>
      <c r="BO26" s="4"/>
      <c r="BP26" s="4"/>
      <c r="BQ26" s="4"/>
      <c r="BR26" s="4"/>
      <c r="BS26" s="4"/>
      <c r="BT26" s="4"/>
      <c r="BU26" s="4"/>
      <c r="BV26" s="4"/>
      <c r="BW26" s="4"/>
      <c r="BX26" s="4"/>
      <c r="BY26" s="4"/>
      <c r="BZ26" s="4"/>
      <c r="CA26" s="4"/>
      <c r="CB26" s="4"/>
      <c r="CC26" s="4"/>
      <c r="CD26" s="4"/>
      <c r="CE26" s="4"/>
      <c r="CF26" s="4"/>
      <c r="CG26" s="4"/>
      <c r="CH26" s="4"/>
      <c r="CI26" s="4"/>
      <c r="CJ26" s="4"/>
      <c r="CK26" s="4"/>
      <c r="CL26" s="4"/>
      <c r="CM26" s="4"/>
      <c r="CN26" s="4"/>
      <c r="CO26" s="4"/>
      <c r="CP26" s="4"/>
      <c r="CQ26" s="4"/>
      <c r="CR26" s="4"/>
      <c r="CS26" s="4"/>
      <c r="CT26" s="4"/>
      <c r="CU26" s="4"/>
      <c r="CV26" s="4"/>
      <c r="CW26" s="4"/>
      <c r="CX26" s="4"/>
      <c r="CY26" s="4"/>
      <c r="CZ26" s="4"/>
      <c r="DA26" s="4"/>
      <c r="DB26" s="4"/>
      <c r="DC26" s="4"/>
      <c r="DD26" s="4"/>
      <c r="DE26" s="4"/>
      <c r="DF26" s="4"/>
      <c r="DG26" s="4"/>
      <c r="DH26" s="4"/>
      <c r="DI26" s="4"/>
      <c r="DJ26" s="4"/>
      <c r="DK26" s="4"/>
      <c r="DL26" s="4"/>
      <c r="DM26" s="4"/>
      <c r="DN26" s="4"/>
      <c r="DO26" s="4"/>
      <c r="DP26" s="4"/>
      <c r="DQ26" s="4"/>
      <c r="DR26" s="4"/>
      <c r="DS26" s="4"/>
      <c r="DT26" s="4"/>
      <c r="DU26" s="4"/>
      <c r="DV26" s="4"/>
      <c r="DW26" s="4"/>
      <c r="DX26" s="4"/>
      <c r="DY26" s="4"/>
      <c r="DZ26" s="4"/>
      <c r="EA26" s="4"/>
      <c r="EB26" s="4"/>
      <c r="EC26" s="4"/>
      <c r="ED26" s="4"/>
      <c r="EE26" s="4"/>
      <c r="EF26" s="4"/>
      <c r="EG26" s="4"/>
      <c r="EH26" s="4"/>
      <c r="EI26" s="4"/>
      <c r="EJ26" s="4"/>
      <c r="EK26" s="4"/>
      <c r="EL26" s="4"/>
      <c r="EM26" s="4"/>
      <c r="EN26" s="4"/>
      <c r="EO26" s="4"/>
      <c r="EP26" s="4"/>
      <c r="EQ26" s="4"/>
      <c r="ER26" s="4"/>
      <c r="ES26" s="4"/>
      <c r="ET26" s="4"/>
      <c r="EU26" s="4"/>
      <c r="EV26" s="4"/>
      <c r="EW26" s="4"/>
      <c r="EX26" s="4"/>
      <c r="EY26" s="4"/>
      <c r="EZ26" s="4"/>
      <c r="FA26" s="4"/>
      <c r="FB26" s="4"/>
      <c r="FC26" s="4"/>
      <c r="FD26" s="4"/>
      <c r="FE26" s="4"/>
      <c r="FF26" s="4"/>
      <c r="FG26" s="4"/>
      <c r="FH26" s="4"/>
      <c r="FI26" s="4"/>
      <c r="FJ26" s="4"/>
      <c r="FK26" s="4"/>
    </row>
    <row r="27" spans="2:167" ht="15" customHeight="1" x14ac:dyDescent="0.3">
      <c r="B27" s="220">
        <f>IF('Vacation Tracker'!B29&lt;&gt;"",'Vacation Tracker'!B29,"")</f>
        <v>18</v>
      </c>
      <c r="C27" s="221" t="str">
        <f>IF('Vacation Tracker'!C29&lt;&gt;"",'Vacation Tracker'!C29,"")</f>
        <v/>
      </c>
      <c r="D27" s="222" t="str">
        <f>IF('Vacation Tracker'!D29&lt;&gt;"",'Vacation Tracker'!D29,"")</f>
        <v/>
      </c>
      <c r="E27" s="222" t="str">
        <f>IF('Vacation Tracker'!E29&lt;&gt;"",'Vacation Tracker'!E29,"")</f>
        <v/>
      </c>
      <c r="F27" s="221" t="str">
        <f>IF('Vacation Tracker'!F29&lt;&gt;"",'Vacation Tracker'!F29,"")</f>
        <v/>
      </c>
      <c r="G27" s="221" t="str">
        <f>IF('Vacation Tracker'!G29&lt;&gt;"",'Vacation Tracker'!G29,"")</f>
        <v/>
      </c>
      <c r="H27" s="220" t="str">
        <f>IF(C27&lt;&gt;"",SUMIF('Vacation Tracker'!$M$1:$ACN$1,1,'Vacation Tracker'!M29:ACN29),"")</f>
        <v/>
      </c>
      <c r="I27" s="223" t="str">
        <f t="shared" si="0"/>
        <v/>
      </c>
      <c r="J27" s="224" t="str">
        <f t="shared" si="1"/>
        <v/>
      </c>
      <c r="K27" s="223" t="str">
        <f t="array" ref="K27">IF($C27&lt;&gt;"",SUM(IF('Vacation Tracker'!$M$1:$ACN$1=1,IF(RIGHT('Vacation Tracker'!$M29:$ACN29)=K$9,IFERROR(--LEFT('Vacation Tracker'!$M29:$ACN29,LEN('Vacation Tracker'!$M29:$ACN29)-1),0)))),"")</f>
        <v/>
      </c>
      <c r="L27" s="223" t="str">
        <f t="array" ref="L27">IF($C27&lt;&gt;"",SUM(IF('Vacation Tracker'!$M$1:$ACN$1=1,IF(RIGHT('Vacation Tracker'!$M29:$ACN29)=L$9,IFERROR(--LEFT('Vacation Tracker'!$M29:$ACN29,LEN('Vacation Tracker'!$M29:$ACN29)-1),0)))),"")</f>
        <v/>
      </c>
      <c r="M27" s="223" t="str">
        <f t="array" ref="M27">IF($C27&lt;&gt;"",SUM(IF('Vacation Tracker'!$M$1:$ACN$1=1,IF(RIGHT('Vacation Tracker'!$M29:$ACN29)=M$9,IFERROR(--LEFT('Vacation Tracker'!$M29:$ACN29,LEN('Vacation Tracker'!$M29:$ACN29)-1),0)))),"")</f>
        <v/>
      </c>
      <c r="N27" s="223" t="str">
        <f t="array" ref="N27">IF($C27&lt;&gt;"",SUM(IF('Vacation Tracker'!$M$1:$ACN$1=1,IF(RIGHT('Vacation Tracker'!$M29:$ACN29)=N$9,IFERROR(--LEFT('Vacation Tracker'!$M29:$ACN29,LEN('Vacation Tracker'!$M29:$ACN29)-1),0)))),"")</f>
        <v/>
      </c>
      <c r="O27" s="224" t="str">
        <f t="array" ref="O27">IF($C27&lt;&gt;"",SUM(IF('Vacation Tracker'!$M$1:$ACN$1=1,IF(RIGHT('Vacation Tracker'!$M29:$ACN29)=O$9,IFERROR(--LEFT('Vacation Tracker'!$M29:$ACN29,LEN('Vacation Tracker'!$M29:$ACN29)-1),0)))),"")</f>
        <v/>
      </c>
      <c r="P27" s="257"/>
      <c r="Q27" s="257"/>
      <c r="R27" s="257"/>
      <c r="S27" s="257"/>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4"/>
      <c r="BK27" s="4"/>
      <c r="BL27" s="4"/>
      <c r="BM27" s="4"/>
      <c r="BN27" s="4"/>
      <c r="BO27" s="4"/>
      <c r="BP27" s="4"/>
      <c r="BQ27" s="4"/>
      <c r="BR27" s="4"/>
      <c r="BS27" s="4"/>
      <c r="BT27" s="4"/>
      <c r="BU27" s="4"/>
      <c r="BV27" s="4"/>
      <c r="BW27" s="4"/>
      <c r="BX27" s="4"/>
      <c r="BY27" s="4"/>
      <c r="BZ27" s="4"/>
      <c r="CA27" s="4"/>
      <c r="CB27" s="4"/>
      <c r="CC27" s="4"/>
      <c r="CD27" s="4"/>
      <c r="CE27" s="4"/>
      <c r="CF27" s="4"/>
      <c r="CG27" s="4"/>
      <c r="CH27" s="4"/>
      <c r="CI27" s="4"/>
      <c r="CJ27" s="4"/>
      <c r="CK27" s="4"/>
      <c r="CL27" s="4"/>
      <c r="CM27" s="4"/>
      <c r="CN27" s="4"/>
      <c r="CO27" s="4"/>
      <c r="CP27" s="4"/>
      <c r="CQ27" s="4"/>
      <c r="CR27" s="4"/>
      <c r="CS27" s="4"/>
      <c r="CT27" s="4"/>
      <c r="CU27" s="4"/>
      <c r="CV27" s="4"/>
      <c r="CW27" s="4"/>
      <c r="CX27" s="4"/>
      <c r="CY27" s="4"/>
      <c r="CZ27" s="4"/>
      <c r="DA27" s="4"/>
      <c r="DB27" s="4"/>
      <c r="DC27" s="4"/>
      <c r="DD27" s="4"/>
      <c r="DE27" s="4"/>
      <c r="DF27" s="4"/>
      <c r="DG27" s="4"/>
      <c r="DH27" s="4"/>
      <c r="DI27" s="4"/>
      <c r="DJ27" s="4"/>
      <c r="DK27" s="4"/>
      <c r="DL27" s="4"/>
      <c r="DM27" s="4"/>
      <c r="DN27" s="4"/>
      <c r="DO27" s="4"/>
      <c r="DP27" s="4"/>
      <c r="DQ27" s="4"/>
      <c r="DR27" s="4"/>
      <c r="DS27" s="4"/>
      <c r="DT27" s="4"/>
      <c r="DU27" s="4"/>
      <c r="DV27" s="4"/>
      <c r="DW27" s="4"/>
      <c r="DX27" s="4"/>
      <c r="DY27" s="4"/>
      <c r="DZ27" s="4"/>
      <c r="EA27" s="4"/>
      <c r="EB27" s="4"/>
      <c r="EC27" s="4"/>
      <c r="ED27" s="4"/>
      <c r="EE27" s="4"/>
      <c r="EF27" s="4"/>
      <c r="EG27" s="4"/>
      <c r="EH27" s="4"/>
      <c r="EI27" s="4"/>
      <c r="EJ27" s="4"/>
      <c r="EK27" s="4"/>
      <c r="EL27" s="4"/>
      <c r="EM27" s="4"/>
      <c r="EN27" s="4"/>
      <c r="EO27" s="4"/>
      <c r="EP27" s="4"/>
      <c r="EQ27" s="4"/>
      <c r="ER27" s="4"/>
      <c r="ES27" s="4"/>
      <c r="ET27" s="4"/>
      <c r="EU27" s="4"/>
      <c r="EV27" s="4"/>
      <c r="EW27" s="4"/>
      <c r="EX27" s="4"/>
      <c r="EY27" s="4"/>
      <c r="EZ27" s="4"/>
      <c r="FA27" s="4"/>
      <c r="FB27" s="4"/>
      <c r="FC27" s="4"/>
      <c r="FD27" s="4"/>
      <c r="FE27" s="4"/>
      <c r="FF27" s="4"/>
      <c r="FG27" s="4"/>
      <c r="FH27" s="4"/>
      <c r="FI27" s="4"/>
      <c r="FJ27" s="4"/>
      <c r="FK27" s="4"/>
    </row>
    <row r="28" spans="2:167" ht="15" customHeight="1" x14ac:dyDescent="0.3">
      <c r="B28" s="220">
        <f>IF('Vacation Tracker'!B30&lt;&gt;"",'Vacation Tracker'!B30,"")</f>
        <v>19</v>
      </c>
      <c r="C28" s="221" t="str">
        <f>IF('Vacation Tracker'!C30&lt;&gt;"",'Vacation Tracker'!C30,"")</f>
        <v/>
      </c>
      <c r="D28" s="222" t="str">
        <f>IF('Vacation Tracker'!D30&lt;&gt;"",'Vacation Tracker'!D30,"")</f>
        <v/>
      </c>
      <c r="E28" s="222" t="str">
        <f>IF('Vacation Tracker'!E30&lt;&gt;"",'Vacation Tracker'!E30,"")</f>
        <v/>
      </c>
      <c r="F28" s="221" t="str">
        <f>IF('Vacation Tracker'!F30&lt;&gt;"",'Vacation Tracker'!F30,"")</f>
        <v/>
      </c>
      <c r="G28" s="221" t="str">
        <f>IF('Vacation Tracker'!G30&lt;&gt;"",'Vacation Tracker'!G30,"")</f>
        <v/>
      </c>
      <c r="H28" s="220" t="str">
        <f>IF(C28&lt;&gt;"",SUMIF('Vacation Tracker'!$M$1:$ACN$1,1,'Vacation Tracker'!M30:ACN30),"")</f>
        <v/>
      </c>
      <c r="I28" s="223" t="str">
        <f t="shared" si="0"/>
        <v/>
      </c>
      <c r="J28" s="224" t="str">
        <f t="shared" si="1"/>
        <v/>
      </c>
      <c r="K28" s="223" t="str">
        <f t="array" ref="K28">IF($C28&lt;&gt;"",SUM(IF('Vacation Tracker'!$M$1:$ACN$1=1,IF(RIGHT('Vacation Tracker'!$M30:$ACN30)=K$9,IFERROR(--LEFT('Vacation Tracker'!$M30:$ACN30,LEN('Vacation Tracker'!$M30:$ACN30)-1),0)))),"")</f>
        <v/>
      </c>
      <c r="L28" s="223" t="str">
        <f t="array" ref="L28">IF($C28&lt;&gt;"",SUM(IF('Vacation Tracker'!$M$1:$ACN$1=1,IF(RIGHT('Vacation Tracker'!$M30:$ACN30)=L$9,IFERROR(--LEFT('Vacation Tracker'!$M30:$ACN30,LEN('Vacation Tracker'!$M30:$ACN30)-1),0)))),"")</f>
        <v/>
      </c>
      <c r="M28" s="223" t="str">
        <f t="array" ref="M28">IF($C28&lt;&gt;"",SUM(IF('Vacation Tracker'!$M$1:$ACN$1=1,IF(RIGHT('Vacation Tracker'!$M30:$ACN30)=M$9,IFERROR(--LEFT('Vacation Tracker'!$M30:$ACN30,LEN('Vacation Tracker'!$M30:$ACN30)-1),0)))),"")</f>
        <v/>
      </c>
      <c r="N28" s="223" t="str">
        <f t="array" ref="N28">IF($C28&lt;&gt;"",SUM(IF('Vacation Tracker'!$M$1:$ACN$1=1,IF(RIGHT('Vacation Tracker'!$M30:$ACN30)=N$9,IFERROR(--LEFT('Vacation Tracker'!$M30:$ACN30,LEN('Vacation Tracker'!$M30:$ACN30)-1),0)))),"")</f>
        <v/>
      </c>
      <c r="O28" s="224" t="str">
        <f t="array" ref="O28">IF($C28&lt;&gt;"",SUM(IF('Vacation Tracker'!$M$1:$ACN$1=1,IF(RIGHT('Vacation Tracker'!$M30:$ACN30)=O$9,IFERROR(--LEFT('Vacation Tracker'!$M30:$ACN30,LEN('Vacation Tracker'!$M30:$ACN30)-1),0)))),"")</f>
        <v/>
      </c>
      <c r="P28" s="257"/>
      <c r="Q28" s="257"/>
      <c r="R28" s="257"/>
      <c r="S28" s="257"/>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4"/>
      <c r="BK28" s="4"/>
      <c r="BL28" s="4"/>
      <c r="BM28" s="4"/>
      <c r="BN28" s="4"/>
      <c r="BO28" s="4"/>
      <c r="BP28" s="4"/>
      <c r="BQ28" s="4"/>
      <c r="BR28" s="4"/>
      <c r="BS28" s="4"/>
      <c r="BT28" s="4"/>
      <c r="BU28" s="4"/>
      <c r="BV28" s="4"/>
      <c r="BW28" s="4"/>
      <c r="BX28" s="4"/>
      <c r="BY28" s="4"/>
      <c r="BZ28" s="4"/>
      <c r="CA28" s="4"/>
      <c r="CB28" s="4"/>
      <c r="CC28" s="4"/>
      <c r="CD28" s="4"/>
      <c r="CE28" s="4"/>
      <c r="CF28" s="4"/>
      <c r="CG28" s="4"/>
      <c r="CH28" s="4"/>
      <c r="CI28" s="4"/>
      <c r="CJ28" s="4"/>
      <c r="CK28" s="4"/>
      <c r="CL28" s="4"/>
      <c r="CM28" s="4"/>
      <c r="CN28" s="4"/>
      <c r="CO28" s="4"/>
      <c r="CP28" s="4"/>
      <c r="CQ28" s="4"/>
      <c r="CR28" s="4"/>
      <c r="CS28" s="4"/>
      <c r="CT28" s="4"/>
      <c r="CU28" s="4"/>
      <c r="CV28" s="4"/>
      <c r="CW28" s="4"/>
      <c r="CX28" s="4"/>
      <c r="CY28" s="4"/>
      <c r="CZ28" s="4"/>
      <c r="DA28" s="4"/>
      <c r="DB28" s="4"/>
      <c r="DC28" s="4"/>
      <c r="DD28" s="4"/>
      <c r="DE28" s="4"/>
      <c r="DF28" s="4"/>
      <c r="DG28" s="4"/>
      <c r="DH28" s="4"/>
      <c r="DI28" s="4"/>
      <c r="DJ28" s="4"/>
      <c r="DK28" s="4"/>
      <c r="DL28" s="4"/>
      <c r="DM28" s="4"/>
      <c r="DN28" s="4"/>
      <c r="DO28" s="4"/>
      <c r="DP28" s="4"/>
      <c r="DQ28" s="4"/>
      <c r="DR28" s="4"/>
      <c r="DS28" s="4"/>
      <c r="DT28" s="4"/>
      <c r="DU28" s="4"/>
      <c r="DV28" s="4"/>
      <c r="DW28" s="4"/>
      <c r="DX28" s="4"/>
      <c r="DY28" s="4"/>
      <c r="DZ28" s="4"/>
      <c r="EA28" s="4"/>
      <c r="EB28" s="4"/>
      <c r="EC28" s="4"/>
      <c r="ED28" s="4"/>
      <c r="EE28" s="4"/>
      <c r="EF28" s="4"/>
      <c r="EG28" s="4"/>
      <c r="EH28" s="4"/>
      <c r="EI28" s="4"/>
      <c r="EJ28" s="4"/>
      <c r="EK28" s="4"/>
      <c r="EL28" s="4"/>
      <c r="EM28" s="4"/>
      <c r="EN28" s="4"/>
      <c r="EO28" s="4"/>
      <c r="EP28" s="4"/>
      <c r="EQ28" s="4"/>
      <c r="ER28" s="4"/>
      <c r="ES28" s="4"/>
      <c r="ET28" s="4"/>
      <c r="EU28" s="4"/>
      <c r="EV28" s="4"/>
      <c r="EW28" s="4"/>
      <c r="EX28" s="4"/>
      <c r="EY28" s="4"/>
      <c r="EZ28" s="4"/>
      <c r="FA28" s="4"/>
      <c r="FB28" s="4"/>
      <c r="FC28" s="4"/>
      <c r="FD28" s="4"/>
      <c r="FE28" s="4"/>
      <c r="FF28" s="4"/>
      <c r="FG28" s="4"/>
      <c r="FH28" s="4"/>
      <c r="FI28" s="4"/>
      <c r="FJ28" s="4"/>
      <c r="FK28" s="4"/>
    </row>
    <row r="29" spans="2:167" ht="15" customHeight="1" x14ac:dyDescent="0.3">
      <c r="B29" s="220">
        <f>IF('Vacation Tracker'!B31&lt;&gt;"",'Vacation Tracker'!B31,"")</f>
        <v>20</v>
      </c>
      <c r="C29" s="221" t="str">
        <f>IF('Vacation Tracker'!C31&lt;&gt;"",'Vacation Tracker'!C31,"")</f>
        <v/>
      </c>
      <c r="D29" s="222" t="str">
        <f>IF('Vacation Tracker'!D31&lt;&gt;"",'Vacation Tracker'!D31,"")</f>
        <v/>
      </c>
      <c r="E29" s="222" t="str">
        <f>IF('Vacation Tracker'!E31&lt;&gt;"",'Vacation Tracker'!E31,"")</f>
        <v/>
      </c>
      <c r="F29" s="221" t="str">
        <f>IF('Vacation Tracker'!F31&lt;&gt;"",'Vacation Tracker'!F31,"")</f>
        <v/>
      </c>
      <c r="G29" s="221" t="str">
        <f>IF('Vacation Tracker'!G31&lt;&gt;"",'Vacation Tracker'!G31,"")</f>
        <v/>
      </c>
      <c r="H29" s="220" t="str">
        <f>IF(C29&lt;&gt;"",SUMIF('Vacation Tracker'!$M$1:$ACN$1,1,'Vacation Tracker'!M31:ACN31),"")</f>
        <v/>
      </c>
      <c r="I29" s="223" t="str">
        <f t="shared" si="0"/>
        <v/>
      </c>
      <c r="J29" s="224" t="str">
        <f t="shared" si="1"/>
        <v/>
      </c>
      <c r="K29" s="223" t="str">
        <f t="array" ref="K29">IF($C29&lt;&gt;"",SUM(IF('Vacation Tracker'!$M$1:$ACN$1=1,IF(RIGHT('Vacation Tracker'!$M31:$ACN31)=K$9,IFERROR(--LEFT('Vacation Tracker'!$M31:$ACN31,LEN('Vacation Tracker'!$M31:$ACN31)-1),0)))),"")</f>
        <v/>
      </c>
      <c r="L29" s="223" t="str">
        <f t="array" ref="L29">IF($C29&lt;&gt;"",SUM(IF('Vacation Tracker'!$M$1:$ACN$1=1,IF(RIGHT('Vacation Tracker'!$M31:$ACN31)=L$9,IFERROR(--LEFT('Vacation Tracker'!$M31:$ACN31,LEN('Vacation Tracker'!$M31:$ACN31)-1),0)))),"")</f>
        <v/>
      </c>
      <c r="M29" s="223" t="str">
        <f t="array" ref="M29">IF($C29&lt;&gt;"",SUM(IF('Vacation Tracker'!$M$1:$ACN$1=1,IF(RIGHT('Vacation Tracker'!$M31:$ACN31)=M$9,IFERROR(--LEFT('Vacation Tracker'!$M31:$ACN31,LEN('Vacation Tracker'!$M31:$ACN31)-1),0)))),"")</f>
        <v/>
      </c>
      <c r="N29" s="223" t="str">
        <f t="array" ref="N29">IF($C29&lt;&gt;"",SUM(IF('Vacation Tracker'!$M$1:$ACN$1=1,IF(RIGHT('Vacation Tracker'!$M31:$ACN31)=N$9,IFERROR(--LEFT('Vacation Tracker'!$M31:$ACN31,LEN('Vacation Tracker'!$M31:$ACN31)-1),0)))),"")</f>
        <v/>
      </c>
      <c r="O29" s="224" t="str">
        <f t="array" ref="O29">IF($C29&lt;&gt;"",SUM(IF('Vacation Tracker'!$M$1:$ACN$1=1,IF(RIGHT('Vacation Tracker'!$M31:$ACN31)=O$9,IFERROR(--LEFT('Vacation Tracker'!$M31:$ACN31,LEN('Vacation Tracker'!$M31:$ACN31)-1),0)))),"")</f>
        <v/>
      </c>
      <c r="P29" s="257"/>
      <c r="Q29" s="257"/>
      <c r="R29" s="257"/>
      <c r="S29" s="257"/>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c r="BH29" s="4"/>
      <c r="BI29" s="4"/>
      <c r="BJ29" s="4"/>
      <c r="BK29" s="4"/>
      <c r="BL29" s="4"/>
      <c r="BM29" s="4"/>
      <c r="BN29" s="4"/>
      <c r="BO29" s="4"/>
      <c r="BP29" s="4"/>
      <c r="BQ29" s="4"/>
      <c r="BR29" s="4"/>
      <c r="BS29" s="4"/>
      <c r="BT29" s="4"/>
      <c r="BU29" s="4"/>
      <c r="BV29" s="4"/>
      <c r="BW29" s="4"/>
      <c r="BX29" s="4"/>
      <c r="BY29" s="4"/>
      <c r="BZ29" s="4"/>
      <c r="CA29" s="4"/>
      <c r="CB29" s="4"/>
      <c r="CC29" s="4"/>
      <c r="CD29" s="4"/>
      <c r="CE29" s="4"/>
      <c r="CF29" s="4"/>
      <c r="CG29" s="4"/>
      <c r="CH29" s="4"/>
      <c r="CI29" s="4"/>
      <c r="CJ29" s="4"/>
      <c r="CK29" s="4"/>
      <c r="CL29" s="4"/>
      <c r="CM29" s="4"/>
      <c r="CN29" s="4"/>
      <c r="CO29" s="4"/>
      <c r="CP29" s="4"/>
      <c r="CQ29" s="4"/>
      <c r="CR29" s="4"/>
      <c r="CS29" s="4"/>
      <c r="CT29" s="4"/>
      <c r="CU29" s="4"/>
      <c r="CV29" s="4"/>
      <c r="CW29" s="4"/>
      <c r="CX29" s="4"/>
      <c r="CY29" s="4"/>
      <c r="CZ29" s="4"/>
      <c r="DA29" s="4"/>
      <c r="DB29" s="4"/>
      <c r="DC29" s="4"/>
      <c r="DD29" s="4"/>
      <c r="DE29" s="4"/>
      <c r="DF29" s="4"/>
      <c r="DG29" s="4"/>
      <c r="DH29" s="4"/>
      <c r="DI29" s="4"/>
      <c r="DJ29" s="4"/>
      <c r="DK29" s="4"/>
      <c r="DL29" s="4"/>
      <c r="DM29" s="4"/>
      <c r="DN29" s="4"/>
      <c r="DO29" s="4"/>
      <c r="DP29" s="4"/>
      <c r="DQ29" s="4"/>
      <c r="DR29" s="4"/>
      <c r="DS29" s="4"/>
      <c r="DT29" s="4"/>
      <c r="DU29" s="4"/>
      <c r="DV29" s="4"/>
      <c r="DW29" s="4"/>
      <c r="DX29" s="4"/>
      <c r="DY29" s="4"/>
      <c r="DZ29" s="4"/>
      <c r="EA29" s="4"/>
      <c r="EB29" s="4"/>
      <c r="EC29" s="4"/>
      <c r="ED29" s="4"/>
      <c r="EE29" s="4"/>
      <c r="EF29" s="4"/>
      <c r="EG29" s="4"/>
      <c r="EH29" s="4"/>
      <c r="EI29" s="4"/>
      <c r="EJ29" s="4"/>
      <c r="EK29" s="4"/>
      <c r="EL29" s="4"/>
      <c r="EM29" s="4"/>
      <c r="EN29" s="4"/>
      <c r="EO29" s="4"/>
      <c r="EP29" s="4"/>
      <c r="EQ29" s="4"/>
      <c r="ER29" s="4"/>
      <c r="ES29" s="4"/>
      <c r="ET29" s="4"/>
      <c r="EU29" s="4"/>
      <c r="EV29" s="4"/>
      <c r="EW29" s="4"/>
      <c r="EX29" s="4"/>
      <c r="EY29" s="4"/>
      <c r="EZ29" s="4"/>
      <c r="FA29" s="4"/>
      <c r="FB29" s="4"/>
      <c r="FC29" s="4"/>
      <c r="FD29" s="4"/>
      <c r="FE29" s="4"/>
      <c r="FF29" s="4"/>
      <c r="FG29" s="4"/>
      <c r="FH29" s="4"/>
      <c r="FI29" s="4"/>
      <c r="FJ29" s="4"/>
      <c r="FK29" s="4"/>
    </row>
    <row r="30" spans="2:167" ht="15" customHeight="1" x14ac:dyDescent="0.3">
      <c r="B30" s="220">
        <f>IF('Vacation Tracker'!B32&lt;&gt;"",'Vacation Tracker'!B32,"")</f>
        <v>21</v>
      </c>
      <c r="C30" s="221" t="str">
        <f>IF('Vacation Tracker'!C32&lt;&gt;"",'Vacation Tracker'!C32,"")</f>
        <v/>
      </c>
      <c r="D30" s="222" t="str">
        <f>IF('Vacation Tracker'!D32&lt;&gt;"",'Vacation Tracker'!D32,"")</f>
        <v/>
      </c>
      <c r="E30" s="222" t="str">
        <f>IF('Vacation Tracker'!E32&lt;&gt;"",'Vacation Tracker'!E32,"")</f>
        <v/>
      </c>
      <c r="F30" s="221" t="str">
        <f>IF('Vacation Tracker'!F32&lt;&gt;"",'Vacation Tracker'!F32,"")</f>
        <v/>
      </c>
      <c r="G30" s="221" t="str">
        <f>IF('Vacation Tracker'!G32&lt;&gt;"",'Vacation Tracker'!G32,"")</f>
        <v/>
      </c>
      <c r="H30" s="220" t="str">
        <f>IF(C30&lt;&gt;"",SUMIF('Vacation Tracker'!$M$1:$ACN$1,1,'Vacation Tracker'!M32:ACN32),"")</f>
        <v/>
      </c>
      <c r="I30" s="223" t="str">
        <f t="shared" si="0"/>
        <v/>
      </c>
      <c r="J30" s="224" t="str">
        <f t="shared" si="1"/>
        <v/>
      </c>
      <c r="K30" s="223" t="str">
        <f t="array" ref="K30">IF($C30&lt;&gt;"",SUM(IF('Vacation Tracker'!$M$1:$ACN$1=1,IF(RIGHT('Vacation Tracker'!$M32:$ACN32)=K$9,IFERROR(--LEFT('Vacation Tracker'!$M32:$ACN32,LEN('Vacation Tracker'!$M32:$ACN32)-1),0)))),"")</f>
        <v/>
      </c>
      <c r="L30" s="223" t="str">
        <f t="array" ref="L30">IF($C30&lt;&gt;"",SUM(IF('Vacation Tracker'!$M$1:$ACN$1=1,IF(RIGHT('Vacation Tracker'!$M32:$ACN32)=L$9,IFERROR(--LEFT('Vacation Tracker'!$M32:$ACN32,LEN('Vacation Tracker'!$M32:$ACN32)-1),0)))),"")</f>
        <v/>
      </c>
      <c r="M30" s="223" t="str">
        <f t="array" ref="M30">IF($C30&lt;&gt;"",SUM(IF('Vacation Tracker'!$M$1:$ACN$1=1,IF(RIGHT('Vacation Tracker'!$M32:$ACN32)=M$9,IFERROR(--LEFT('Vacation Tracker'!$M32:$ACN32,LEN('Vacation Tracker'!$M32:$ACN32)-1),0)))),"")</f>
        <v/>
      </c>
      <c r="N30" s="223" t="str">
        <f t="array" ref="N30">IF($C30&lt;&gt;"",SUM(IF('Vacation Tracker'!$M$1:$ACN$1=1,IF(RIGHT('Vacation Tracker'!$M32:$ACN32)=N$9,IFERROR(--LEFT('Vacation Tracker'!$M32:$ACN32,LEN('Vacation Tracker'!$M32:$ACN32)-1),0)))),"")</f>
        <v/>
      </c>
      <c r="O30" s="224" t="str">
        <f t="array" ref="O30">IF($C30&lt;&gt;"",SUM(IF('Vacation Tracker'!$M$1:$ACN$1=1,IF(RIGHT('Vacation Tracker'!$M32:$ACN32)=O$9,IFERROR(--LEFT('Vacation Tracker'!$M32:$ACN32,LEN('Vacation Tracker'!$M32:$ACN32)-1),0)))),"")</f>
        <v/>
      </c>
      <c r="P30" s="257"/>
      <c r="Q30" s="257"/>
      <c r="R30" s="257"/>
      <c r="S30" s="257"/>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4"/>
      <c r="BG30" s="4"/>
      <c r="BH30" s="4"/>
      <c r="BI30" s="4"/>
      <c r="BJ30" s="4"/>
      <c r="BK30" s="4"/>
      <c r="BL30" s="4"/>
      <c r="BM30" s="4"/>
      <c r="BN30" s="4"/>
      <c r="BO30" s="4"/>
      <c r="BP30" s="4"/>
      <c r="BQ30" s="4"/>
      <c r="BR30" s="4"/>
      <c r="BS30" s="4"/>
      <c r="BT30" s="4"/>
      <c r="BU30" s="4"/>
      <c r="BV30" s="4"/>
      <c r="BW30" s="4"/>
      <c r="BX30" s="4"/>
      <c r="BY30" s="4"/>
      <c r="BZ30" s="4"/>
      <c r="CA30" s="4"/>
      <c r="CB30" s="4"/>
      <c r="CC30" s="4"/>
      <c r="CD30" s="4"/>
      <c r="CE30" s="4"/>
      <c r="CF30" s="4"/>
      <c r="CG30" s="4"/>
      <c r="CH30" s="4"/>
      <c r="CI30" s="4"/>
      <c r="CJ30" s="4"/>
      <c r="CK30" s="4"/>
      <c r="CL30" s="4"/>
      <c r="CM30" s="4"/>
      <c r="CN30" s="4"/>
      <c r="CO30" s="4"/>
      <c r="CP30" s="4"/>
      <c r="CQ30" s="4"/>
      <c r="CR30" s="4"/>
      <c r="CS30" s="4"/>
      <c r="CT30" s="4"/>
      <c r="CU30" s="4"/>
      <c r="CV30" s="4"/>
      <c r="CW30" s="4"/>
      <c r="CX30" s="4"/>
      <c r="CY30" s="4"/>
      <c r="CZ30" s="4"/>
      <c r="DA30" s="4"/>
      <c r="DB30" s="4"/>
      <c r="DC30" s="4"/>
      <c r="DD30" s="4"/>
      <c r="DE30" s="4"/>
      <c r="DF30" s="4"/>
      <c r="DG30" s="4"/>
      <c r="DH30" s="4"/>
      <c r="DI30" s="4"/>
      <c r="DJ30" s="4"/>
      <c r="DK30" s="4"/>
      <c r="DL30" s="4"/>
      <c r="DM30" s="4"/>
      <c r="DN30" s="4"/>
      <c r="DO30" s="4"/>
      <c r="DP30" s="4"/>
      <c r="DQ30" s="4"/>
      <c r="DR30" s="4"/>
      <c r="DS30" s="4"/>
      <c r="DT30" s="4"/>
      <c r="DU30" s="4"/>
      <c r="DV30" s="4"/>
      <c r="DW30" s="4"/>
      <c r="DX30" s="4"/>
      <c r="DY30" s="4"/>
      <c r="DZ30" s="4"/>
      <c r="EA30" s="4"/>
      <c r="EB30" s="4"/>
      <c r="EC30" s="4"/>
      <c r="ED30" s="4"/>
      <c r="EE30" s="4"/>
      <c r="EF30" s="4"/>
      <c r="EG30" s="4"/>
      <c r="EH30" s="4"/>
      <c r="EI30" s="4"/>
      <c r="EJ30" s="4"/>
      <c r="EK30" s="4"/>
      <c r="EL30" s="4"/>
      <c r="EM30" s="4"/>
      <c r="EN30" s="4"/>
      <c r="EO30" s="4"/>
      <c r="EP30" s="4"/>
      <c r="EQ30" s="4"/>
      <c r="ER30" s="4"/>
      <c r="ES30" s="4"/>
      <c r="ET30" s="4"/>
      <c r="EU30" s="4"/>
      <c r="EV30" s="4"/>
      <c r="EW30" s="4"/>
      <c r="EX30" s="4"/>
      <c r="EY30" s="4"/>
      <c r="EZ30" s="4"/>
      <c r="FA30" s="4"/>
      <c r="FB30" s="4"/>
      <c r="FC30" s="4"/>
      <c r="FD30" s="4"/>
      <c r="FE30" s="4"/>
      <c r="FF30" s="4"/>
      <c r="FG30" s="4"/>
      <c r="FH30" s="4"/>
      <c r="FI30" s="4"/>
      <c r="FJ30" s="4"/>
      <c r="FK30" s="4"/>
    </row>
    <row r="31" spans="2:167" ht="15" customHeight="1" x14ac:dyDescent="0.3">
      <c r="B31" s="220">
        <f>IF('Vacation Tracker'!B33&lt;&gt;"",'Vacation Tracker'!B33,"")</f>
        <v>22</v>
      </c>
      <c r="C31" s="221" t="str">
        <f>IF('Vacation Tracker'!C33&lt;&gt;"",'Vacation Tracker'!C33,"")</f>
        <v/>
      </c>
      <c r="D31" s="222" t="str">
        <f>IF('Vacation Tracker'!D33&lt;&gt;"",'Vacation Tracker'!D33,"")</f>
        <v/>
      </c>
      <c r="E31" s="222" t="str">
        <f>IF('Vacation Tracker'!E33&lt;&gt;"",'Vacation Tracker'!E33,"")</f>
        <v/>
      </c>
      <c r="F31" s="221" t="str">
        <f>IF('Vacation Tracker'!F33&lt;&gt;"",'Vacation Tracker'!F33,"")</f>
        <v/>
      </c>
      <c r="G31" s="221" t="str">
        <f>IF('Vacation Tracker'!G33&lt;&gt;"",'Vacation Tracker'!G33,"")</f>
        <v/>
      </c>
      <c r="H31" s="220" t="str">
        <f>IF(C31&lt;&gt;"",SUMIF('Vacation Tracker'!$M$1:$ACN$1,1,'Vacation Tracker'!M33:ACN33),"")</f>
        <v/>
      </c>
      <c r="I31" s="223" t="str">
        <f t="shared" si="0"/>
        <v/>
      </c>
      <c r="J31" s="224" t="str">
        <f t="shared" si="1"/>
        <v/>
      </c>
      <c r="K31" s="223" t="str">
        <f t="array" ref="K31">IF($C31&lt;&gt;"",SUM(IF('Vacation Tracker'!$M$1:$ACN$1=1,IF(RIGHT('Vacation Tracker'!$M33:$ACN33)=K$9,IFERROR(--LEFT('Vacation Tracker'!$M33:$ACN33,LEN('Vacation Tracker'!$M33:$ACN33)-1),0)))),"")</f>
        <v/>
      </c>
      <c r="L31" s="223" t="str">
        <f t="array" ref="L31">IF($C31&lt;&gt;"",SUM(IF('Vacation Tracker'!$M$1:$ACN$1=1,IF(RIGHT('Vacation Tracker'!$M33:$ACN33)=L$9,IFERROR(--LEFT('Vacation Tracker'!$M33:$ACN33,LEN('Vacation Tracker'!$M33:$ACN33)-1),0)))),"")</f>
        <v/>
      </c>
      <c r="M31" s="223" t="str">
        <f t="array" ref="M31">IF($C31&lt;&gt;"",SUM(IF('Vacation Tracker'!$M$1:$ACN$1=1,IF(RIGHT('Vacation Tracker'!$M33:$ACN33)=M$9,IFERROR(--LEFT('Vacation Tracker'!$M33:$ACN33,LEN('Vacation Tracker'!$M33:$ACN33)-1),0)))),"")</f>
        <v/>
      </c>
      <c r="N31" s="223" t="str">
        <f t="array" ref="N31">IF($C31&lt;&gt;"",SUM(IF('Vacation Tracker'!$M$1:$ACN$1=1,IF(RIGHT('Vacation Tracker'!$M33:$ACN33)=N$9,IFERROR(--LEFT('Vacation Tracker'!$M33:$ACN33,LEN('Vacation Tracker'!$M33:$ACN33)-1),0)))),"")</f>
        <v/>
      </c>
      <c r="O31" s="224" t="str">
        <f t="array" ref="O31">IF($C31&lt;&gt;"",SUM(IF('Vacation Tracker'!$M$1:$ACN$1=1,IF(RIGHT('Vacation Tracker'!$M33:$ACN33)=O$9,IFERROR(--LEFT('Vacation Tracker'!$M33:$ACN33,LEN('Vacation Tracker'!$M33:$ACN33)-1),0)))),"")</f>
        <v/>
      </c>
      <c r="P31" s="257"/>
      <c r="Q31" s="257"/>
      <c r="R31" s="257"/>
      <c r="S31" s="257"/>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4"/>
      <c r="BG31" s="4"/>
      <c r="BH31" s="4"/>
      <c r="BI31" s="4"/>
      <c r="BJ31" s="4"/>
      <c r="BK31" s="4"/>
      <c r="BL31" s="4"/>
      <c r="BM31" s="4"/>
      <c r="BN31" s="4"/>
      <c r="BO31" s="4"/>
      <c r="BP31" s="4"/>
      <c r="BQ31" s="4"/>
      <c r="BR31" s="4"/>
      <c r="BS31" s="4"/>
      <c r="BT31" s="4"/>
      <c r="BU31" s="4"/>
      <c r="BV31" s="4"/>
      <c r="BW31" s="4"/>
      <c r="BX31" s="4"/>
      <c r="BY31" s="4"/>
      <c r="BZ31" s="4"/>
      <c r="CA31" s="4"/>
      <c r="CB31" s="4"/>
      <c r="CC31" s="4"/>
      <c r="CD31" s="4"/>
      <c r="CE31" s="4"/>
      <c r="CF31" s="4"/>
      <c r="CG31" s="4"/>
      <c r="CH31" s="4"/>
      <c r="CI31" s="4"/>
      <c r="CJ31" s="4"/>
      <c r="CK31" s="4"/>
      <c r="CL31" s="4"/>
      <c r="CM31" s="4"/>
      <c r="CN31" s="4"/>
      <c r="CO31" s="4"/>
      <c r="CP31" s="4"/>
      <c r="CQ31" s="4"/>
      <c r="CR31" s="4"/>
      <c r="CS31" s="4"/>
      <c r="CT31" s="4"/>
      <c r="CU31" s="4"/>
      <c r="CV31" s="4"/>
      <c r="CW31" s="4"/>
      <c r="CX31" s="4"/>
      <c r="CY31" s="4"/>
      <c r="CZ31" s="4"/>
      <c r="DA31" s="4"/>
      <c r="DB31" s="4"/>
      <c r="DC31" s="4"/>
      <c r="DD31" s="4"/>
      <c r="DE31" s="4"/>
      <c r="DF31" s="4"/>
      <c r="DG31" s="4"/>
      <c r="DH31" s="4"/>
      <c r="DI31" s="4"/>
      <c r="DJ31" s="4"/>
      <c r="DK31" s="4"/>
      <c r="DL31" s="4"/>
      <c r="DM31" s="4"/>
      <c r="DN31" s="4"/>
      <c r="DO31" s="4"/>
      <c r="DP31" s="4"/>
      <c r="DQ31" s="4"/>
      <c r="DR31" s="4"/>
      <c r="DS31" s="4"/>
      <c r="DT31" s="4"/>
      <c r="DU31" s="4"/>
      <c r="DV31" s="4"/>
      <c r="DW31" s="4"/>
      <c r="DX31" s="4"/>
      <c r="DY31" s="4"/>
      <c r="DZ31" s="4"/>
      <c r="EA31" s="4"/>
      <c r="EB31" s="4"/>
      <c r="EC31" s="4"/>
      <c r="ED31" s="4"/>
      <c r="EE31" s="4"/>
      <c r="EF31" s="4"/>
      <c r="EG31" s="4"/>
      <c r="EH31" s="4"/>
      <c r="EI31" s="4"/>
      <c r="EJ31" s="4"/>
      <c r="EK31" s="4"/>
      <c r="EL31" s="4"/>
      <c r="EM31" s="4"/>
      <c r="EN31" s="4"/>
      <c r="EO31" s="4"/>
      <c r="EP31" s="4"/>
      <c r="EQ31" s="4"/>
      <c r="ER31" s="4"/>
      <c r="ES31" s="4"/>
      <c r="ET31" s="4"/>
      <c r="EU31" s="4"/>
      <c r="EV31" s="4"/>
      <c r="EW31" s="4"/>
      <c r="EX31" s="4"/>
      <c r="EY31" s="4"/>
      <c r="EZ31" s="4"/>
      <c r="FA31" s="4"/>
      <c r="FB31" s="4"/>
      <c r="FC31" s="4"/>
      <c r="FD31" s="4"/>
      <c r="FE31" s="4"/>
      <c r="FF31" s="4"/>
      <c r="FG31" s="4"/>
      <c r="FH31" s="4"/>
      <c r="FI31" s="4"/>
      <c r="FJ31" s="4"/>
      <c r="FK31" s="4"/>
    </row>
    <row r="32" spans="2:167" ht="15" customHeight="1" x14ac:dyDescent="0.3">
      <c r="B32" s="220">
        <f>IF('Vacation Tracker'!B34&lt;&gt;"",'Vacation Tracker'!B34,"")</f>
        <v>23</v>
      </c>
      <c r="C32" s="221" t="str">
        <f>IF('Vacation Tracker'!C34&lt;&gt;"",'Vacation Tracker'!C34,"")</f>
        <v/>
      </c>
      <c r="D32" s="222" t="str">
        <f>IF('Vacation Tracker'!D34&lt;&gt;"",'Vacation Tracker'!D34,"")</f>
        <v/>
      </c>
      <c r="E32" s="222" t="str">
        <f>IF('Vacation Tracker'!E34&lt;&gt;"",'Vacation Tracker'!E34,"")</f>
        <v/>
      </c>
      <c r="F32" s="221" t="str">
        <f>IF('Vacation Tracker'!F34&lt;&gt;"",'Vacation Tracker'!F34,"")</f>
        <v/>
      </c>
      <c r="G32" s="221" t="str">
        <f>IF('Vacation Tracker'!G34&lt;&gt;"",'Vacation Tracker'!G34,"")</f>
        <v/>
      </c>
      <c r="H32" s="220" t="str">
        <f>IF(C32&lt;&gt;"",SUMIF('Vacation Tracker'!$M$1:$ACN$1,1,'Vacation Tracker'!M34:ACN34),"")</f>
        <v/>
      </c>
      <c r="I32" s="223" t="str">
        <f t="shared" si="0"/>
        <v/>
      </c>
      <c r="J32" s="224" t="str">
        <f t="shared" si="1"/>
        <v/>
      </c>
      <c r="K32" s="223" t="str">
        <f t="array" ref="K32">IF($C32&lt;&gt;"",SUM(IF('Vacation Tracker'!$M$1:$ACN$1=1,IF(RIGHT('Vacation Tracker'!$M34:$ACN34)=K$9,IFERROR(--LEFT('Vacation Tracker'!$M34:$ACN34,LEN('Vacation Tracker'!$M34:$ACN34)-1),0)))),"")</f>
        <v/>
      </c>
      <c r="L32" s="223" t="str">
        <f t="array" ref="L32">IF($C32&lt;&gt;"",SUM(IF('Vacation Tracker'!$M$1:$ACN$1=1,IF(RIGHT('Vacation Tracker'!$M34:$ACN34)=L$9,IFERROR(--LEFT('Vacation Tracker'!$M34:$ACN34,LEN('Vacation Tracker'!$M34:$ACN34)-1),0)))),"")</f>
        <v/>
      </c>
      <c r="M32" s="223" t="str">
        <f t="array" ref="M32">IF($C32&lt;&gt;"",SUM(IF('Vacation Tracker'!$M$1:$ACN$1=1,IF(RIGHT('Vacation Tracker'!$M34:$ACN34)=M$9,IFERROR(--LEFT('Vacation Tracker'!$M34:$ACN34,LEN('Vacation Tracker'!$M34:$ACN34)-1),0)))),"")</f>
        <v/>
      </c>
      <c r="N32" s="223" t="str">
        <f t="array" ref="N32">IF($C32&lt;&gt;"",SUM(IF('Vacation Tracker'!$M$1:$ACN$1=1,IF(RIGHT('Vacation Tracker'!$M34:$ACN34)=N$9,IFERROR(--LEFT('Vacation Tracker'!$M34:$ACN34,LEN('Vacation Tracker'!$M34:$ACN34)-1),0)))),"")</f>
        <v/>
      </c>
      <c r="O32" s="224" t="str">
        <f t="array" ref="O32">IF($C32&lt;&gt;"",SUM(IF('Vacation Tracker'!$M$1:$ACN$1=1,IF(RIGHT('Vacation Tracker'!$M34:$ACN34)=O$9,IFERROR(--LEFT('Vacation Tracker'!$M34:$ACN34,LEN('Vacation Tracker'!$M34:$ACN34)-1),0)))),"")</f>
        <v/>
      </c>
      <c r="P32" s="257"/>
      <c r="Q32" s="257"/>
      <c r="R32" s="257"/>
      <c r="S32" s="257"/>
      <c r="T32" s="4"/>
      <c r="U32" s="4"/>
      <c r="V32" s="4"/>
      <c r="W32" s="4"/>
      <c r="X32" s="4"/>
      <c r="Y32" s="4"/>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4"/>
      <c r="BC32" s="4"/>
      <c r="BD32" s="4"/>
      <c r="BE32" s="4"/>
      <c r="BF32" s="4"/>
      <c r="BG32" s="4"/>
      <c r="BH32" s="4"/>
      <c r="BI32" s="4"/>
      <c r="BJ32" s="4"/>
      <c r="BK32" s="4"/>
      <c r="BL32" s="4"/>
      <c r="BM32" s="4"/>
      <c r="BN32" s="4"/>
      <c r="BO32" s="4"/>
      <c r="BP32" s="4"/>
      <c r="BQ32" s="4"/>
      <c r="BR32" s="4"/>
      <c r="BS32" s="4"/>
      <c r="BT32" s="4"/>
      <c r="BU32" s="4"/>
      <c r="BV32" s="4"/>
      <c r="BW32" s="4"/>
      <c r="BX32" s="4"/>
      <c r="BY32" s="4"/>
      <c r="BZ32" s="4"/>
      <c r="CA32" s="4"/>
      <c r="CB32" s="4"/>
      <c r="CC32" s="4"/>
      <c r="CD32" s="4"/>
      <c r="CE32" s="4"/>
      <c r="CF32" s="4"/>
      <c r="CG32" s="4"/>
      <c r="CH32" s="4"/>
      <c r="CI32" s="4"/>
      <c r="CJ32" s="4"/>
      <c r="CK32" s="4"/>
      <c r="CL32" s="4"/>
      <c r="CM32" s="4"/>
      <c r="CN32" s="4"/>
      <c r="CO32" s="4"/>
      <c r="CP32" s="4"/>
      <c r="CQ32" s="4"/>
      <c r="CR32" s="4"/>
      <c r="CS32" s="4"/>
      <c r="CT32" s="4"/>
      <c r="CU32" s="4"/>
      <c r="CV32" s="4"/>
      <c r="CW32" s="4"/>
      <c r="CX32" s="4"/>
      <c r="CY32" s="4"/>
      <c r="CZ32" s="4"/>
      <c r="DA32" s="4"/>
      <c r="DB32" s="4"/>
      <c r="DC32" s="4"/>
      <c r="DD32" s="4"/>
      <c r="DE32" s="4"/>
      <c r="DF32" s="4"/>
      <c r="DG32" s="4"/>
      <c r="DH32" s="4"/>
      <c r="DI32" s="4"/>
      <c r="DJ32" s="4"/>
      <c r="DK32" s="4"/>
      <c r="DL32" s="4"/>
      <c r="DM32" s="4"/>
      <c r="DN32" s="4"/>
      <c r="DO32" s="4"/>
      <c r="DP32" s="4"/>
      <c r="DQ32" s="4"/>
      <c r="DR32" s="4"/>
      <c r="DS32" s="4"/>
      <c r="DT32" s="4"/>
      <c r="DU32" s="4"/>
      <c r="DV32" s="4"/>
      <c r="DW32" s="4"/>
      <c r="DX32" s="4"/>
      <c r="DY32" s="4"/>
      <c r="DZ32" s="4"/>
      <c r="EA32" s="4"/>
      <c r="EB32" s="4"/>
      <c r="EC32" s="4"/>
      <c r="ED32" s="4"/>
      <c r="EE32" s="4"/>
      <c r="EF32" s="4"/>
      <c r="EG32" s="4"/>
      <c r="EH32" s="4"/>
      <c r="EI32" s="4"/>
      <c r="EJ32" s="4"/>
      <c r="EK32" s="4"/>
      <c r="EL32" s="4"/>
      <c r="EM32" s="4"/>
      <c r="EN32" s="4"/>
      <c r="EO32" s="4"/>
      <c r="EP32" s="4"/>
      <c r="EQ32" s="4"/>
      <c r="ER32" s="4"/>
      <c r="ES32" s="4"/>
      <c r="ET32" s="4"/>
      <c r="EU32" s="4"/>
      <c r="EV32" s="4"/>
      <c r="EW32" s="4"/>
      <c r="EX32" s="4"/>
      <c r="EY32" s="4"/>
      <c r="EZ32" s="4"/>
      <c r="FA32" s="4"/>
      <c r="FB32" s="4"/>
      <c r="FC32" s="4"/>
      <c r="FD32" s="4"/>
      <c r="FE32" s="4"/>
      <c r="FF32" s="4"/>
      <c r="FG32" s="4"/>
      <c r="FH32" s="4"/>
      <c r="FI32" s="4"/>
      <c r="FJ32" s="4"/>
      <c r="FK32" s="4"/>
    </row>
    <row r="33" spans="2:167" ht="15" customHeight="1" x14ac:dyDescent="0.3">
      <c r="B33" s="220">
        <f>IF('Vacation Tracker'!B35&lt;&gt;"",'Vacation Tracker'!B35,"")</f>
        <v>24</v>
      </c>
      <c r="C33" s="221" t="str">
        <f>IF('Vacation Tracker'!C35&lt;&gt;"",'Vacation Tracker'!C35,"")</f>
        <v/>
      </c>
      <c r="D33" s="222" t="str">
        <f>IF('Vacation Tracker'!D35&lt;&gt;"",'Vacation Tracker'!D35,"")</f>
        <v/>
      </c>
      <c r="E33" s="222" t="str">
        <f>IF('Vacation Tracker'!E35&lt;&gt;"",'Vacation Tracker'!E35,"")</f>
        <v/>
      </c>
      <c r="F33" s="221" t="str">
        <f>IF('Vacation Tracker'!F35&lt;&gt;"",'Vacation Tracker'!F35,"")</f>
        <v/>
      </c>
      <c r="G33" s="221" t="str">
        <f>IF('Vacation Tracker'!G35&lt;&gt;"",'Vacation Tracker'!G35,"")</f>
        <v/>
      </c>
      <c r="H33" s="220" t="str">
        <f>IF(C33&lt;&gt;"",SUMIF('Vacation Tracker'!$M$1:$ACN$1,1,'Vacation Tracker'!M35:ACN35),"")</f>
        <v/>
      </c>
      <c r="I33" s="223" t="str">
        <f t="shared" si="0"/>
        <v/>
      </c>
      <c r="J33" s="224" t="str">
        <f t="shared" si="1"/>
        <v/>
      </c>
      <c r="K33" s="223" t="str">
        <f t="array" ref="K33">IF($C33&lt;&gt;"",SUM(IF('Vacation Tracker'!$M$1:$ACN$1=1,IF(RIGHT('Vacation Tracker'!$M35:$ACN35)=K$9,IFERROR(--LEFT('Vacation Tracker'!$M35:$ACN35,LEN('Vacation Tracker'!$M35:$ACN35)-1),0)))),"")</f>
        <v/>
      </c>
      <c r="L33" s="223" t="str">
        <f t="array" ref="L33">IF($C33&lt;&gt;"",SUM(IF('Vacation Tracker'!$M$1:$ACN$1=1,IF(RIGHT('Vacation Tracker'!$M35:$ACN35)=L$9,IFERROR(--LEFT('Vacation Tracker'!$M35:$ACN35,LEN('Vacation Tracker'!$M35:$ACN35)-1),0)))),"")</f>
        <v/>
      </c>
      <c r="M33" s="223" t="str">
        <f t="array" ref="M33">IF($C33&lt;&gt;"",SUM(IF('Vacation Tracker'!$M$1:$ACN$1=1,IF(RIGHT('Vacation Tracker'!$M35:$ACN35)=M$9,IFERROR(--LEFT('Vacation Tracker'!$M35:$ACN35,LEN('Vacation Tracker'!$M35:$ACN35)-1),0)))),"")</f>
        <v/>
      </c>
      <c r="N33" s="223" t="str">
        <f t="array" ref="N33">IF($C33&lt;&gt;"",SUM(IF('Vacation Tracker'!$M$1:$ACN$1=1,IF(RIGHT('Vacation Tracker'!$M35:$ACN35)=N$9,IFERROR(--LEFT('Vacation Tracker'!$M35:$ACN35,LEN('Vacation Tracker'!$M35:$ACN35)-1),0)))),"")</f>
        <v/>
      </c>
      <c r="O33" s="224" t="str">
        <f t="array" ref="O33">IF($C33&lt;&gt;"",SUM(IF('Vacation Tracker'!$M$1:$ACN$1=1,IF(RIGHT('Vacation Tracker'!$M35:$ACN35)=O$9,IFERROR(--LEFT('Vacation Tracker'!$M35:$ACN35,LEN('Vacation Tracker'!$M35:$ACN35)-1),0)))),"")</f>
        <v/>
      </c>
      <c r="P33" s="257"/>
      <c r="Q33" s="257"/>
      <c r="R33" s="257"/>
      <c r="S33" s="257"/>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4"/>
      <c r="BK33" s="4"/>
      <c r="BL33" s="4"/>
      <c r="BM33" s="4"/>
      <c r="BN33" s="4"/>
      <c r="BO33" s="4"/>
      <c r="BP33" s="4"/>
      <c r="BQ33" s="4"/>
      <c r="BR33" s="4"/>
      <c r="BS33" s="4"/>
      <c r="BT33" s="4"/>
      <c r="BU33" s="4"/>
      <c r="BV33" s="4"/>
      <c r="BW33" s="4"/>
      <c r="BX33" s="4"/>
      <c r="BY33" s="4"/>
      <c r="BZ33" s="4"/>
      <c r="CA33" s="4"/>
      <c r="CB33" s="4"/>
      <c r="CC33" s="4"/>
      <c r="CD33" s="4"/>
      <c r="CE33" s="4"/>
      <c r="CF33" s="4"/>
      <c r="CG33" s="4"/>
      <c r="CH33" s="4"/>
      <c r="CI33" s="4"/>
      <c r="CJ33" s="4"/>
      <c r="CK33" s="4"/>
      <c r="CL33" s="4"/>
      <c r="CM33" s="4"/>
      <c r="CN33" s="4"/>
      <c r="CO33" s="4"/>
      <c r="CP33" s="4"/>
      <c r="CQ33" s="4"/>
      <c r="CR33" s="4"/>
      <c r="CS33" s="4"/>
      <c r="CT33" s="4"/>
      <c r="CU33" s="4"/>
      <c r="CV33" s="4"/>
      <c r="CW33" s="4"/>
      <c r="CX33" s="4"/>
      <c r="CY33" s="4"/>
      <c r="CZ33" s="4"/>
      <c r="DA33" s="4"/>
      <c r="DB33" s="4"/>
      <c r="DC33" s="4"/>
      <c r="DD33" s="4"/>
      <c r="DE33" s="4"/>
      <c r="DF33" s="4"/>
      <c r="DG33" s="4"/>
      <c r="DH33" s="4"/>
      <c r="DI33" s="4"/>
      <c r="DJ33" s="4"/>
      <c r="DK33" s="4"/>
      <c r="DL33" s="4"/>
      <c r="DM33" s="4"/>
      <c r="DN33" s="4"/>
      <c r="DO33" s="4"/>
      <c r="DP33" s="4"/>
      <c r="DQ33" s="4"/>
      <c r="DR33" s="4"/>
      <c r="DS33" s="4"/>
      <c r="DT33" s="4"/>
      <c r="DU33" s="4"/>
      <c r="DV33" s="4"/>
      <c r="DW33" s="4"/>
      <c r="DX33" s="4"/>
      <c r="DY33" s="4"/>
      <c r="DZ33" s="4"/>
      <c r="EA33" s="4"/>
      <c r="EB33" s="4"/>
      <c r="EC33" s="4"/>
      <c r="ED33" s="4"/>
      <c r="EE33" s="4"/>
      <c r="EF33" s="4"/>
      <c r="EG33" s="4"/>
      <c r="EH33" s="4"/>
      <c r="EI33" s="4"/>
      <c r="EJ33" s="4"/>
      <c r="EK33" s="4"/>
      <c r="EL33" s="4"/>
      <c r="EM33" s="4"/>
      <c r="EN33" s="4"/>
      <c r="EO33" s="4"/>
      <c r="EP33" s="4"/>
      <c r="EQ33" s="4"/>
      <c r="ER33" s="4"/>
      <c r="ES33" s="4"/>
      <c r="ET33" s="4"/>
      <c r="EU33" s="4"/>
      <c r="EV33" s="4"/>
      <c r="EW33" s="4"/>
      <c r="EX33" s="4"/>
      <c r="EY33" s="4"/>
      <c r="EZ33" s="4"/>
      <c r="FA33" s="4"/>
      <c r="FB33" s="4"/>
      <c r="FC33" s="4"/>
      <c r="FD33" s="4"/>
      <c r="FE33" s="4"/>
      <c r="FF33" s="4"/>
      <c r="FG33" s="4"/>
      <c r="FH33" s="4"/>
      <c r="FI33" s="4"/>
      <c r="FJ33" s="4"/>
      <c r="FK33" s="4"/>
    </row>
    <row r="34" spans="2:167" ht="15" customHeight="1" x14ac:dyDescent="0.3">
      <c r="B34" s="220">
        <f>IF('Vacation Tracker'!B36&lt;&gt;"",'Vacation Tracker'!B36,"")</f>
        <v>25</v>
      </c>
      <c r="C34" s="221" t="str">
        <f>IF('Vacation Tracker'!C36&lt;&gt;"",'Vacation Tracker'!C36,"")</f>
        <v/>
      </c>
      <c r="D34" s="222" t="str">
        <f>IF('Vacation Tracker'!D36&lt;&gt;"",'Vacation Tracker'!D36,"")</f>
        <v/>
      </c>
      <c r="E34" s="222" t="str">
        <f>IF('Vacation Tracker'!E36&lt;&gt;"",'Vacation Tracker'!E36,"")</f>
        <v/>
      </c>
      <c r="F34" s="221" t="str">
        <f>IF('Vacation Tracker'!F36&lt;&gt;"",'Vacation Tracker'!F36,"")</f>
        <v/>
      </c>
      <c r="G34" s="221" t="str">
        <f>IF('Vacation Tracker'!G36&lt;&gt;"",'Vacation Tracker'!G36,"")</f>
        <v/>
      </c>
      <c r="H34" s="220" t="str">
        <f>IF(C34&lt;&gt;"",SUMIF('Vacation Tracker'!$M$1:$ACN$1,1,'Vacation Tracker'!M36:ACN36),"")</f>
        <v/>
      </c>
      <c r="I34" s="223" t="str">
        <f t="shared" si="0"/>
        <v/>
      </c>
      <c r="J34" s="224" t="str">
        <f t="shared" si="1"/>
        <v/>
      </c>
      <c r="K34" s="223" t="str">
        <f t="array" ref="K34">IF($C34&lt;&gt;"",SUM(IF('Vacation Tracker'!$M$1:$ACN$1=1,IF(RIGHT('Vacation Tracker'!$M36:$ACN36)=K$9,IFERROR(--LEFT('Vacation Tracker'!$M36:$ACN36,LEN('Vacation Tracker'!$M36:$ACN36)-1),0)))),"")</f>
        <v/>
      </c>
      <c r="L34" s="223" t="str">
        <f t="array" ref="L34">IF($C34&lt;&gt;"",SUM(IF('Vacation Tracker'!$M$1:$ACN$1=1,IF(RIGHT('Vacation Tracker'!$M36:$ACN36)=L$9,IFERROR(--LEFT('Vacation Tracker'!$M36:$ACN36,LEN('Vacation Tracker'!$M36:$ACN36)-1),0)))),"")</f>
        <v/>
      </c>
      <c r="M34" s="223" t="str">
        <f t="array" ref="M34">IF($C34&lt;&gt;"",SUM(IF('Vacation Tracker'!$M$1:$ACN$1=1,IF(RIGHT('Vacation Tracker'!$M36:$ACN36)=M$9,IFERROR(--LEFT('Vacation Tracker'!$M36:$ACN36,LEN('Vacation Tracker'!$M36:$ACN36)-1),0)))),"")</f>
        <v/>
      </c>
      <c r="N34" s="223" t="str">
        <f t="array" ref="N34">IF($C34&lt;&gt;"",SUM(IF('Vacation Tracker'!$M$1:$ACN$1=1,IF(RIGHT('Vacation Tracker'!$M36:$ACN36)=N$9,IFERROR(--LEFT('Vacation Tracker'!$M36:$ACN36,LEN('Vacation Tracker'!$M36:$ACN36)-1),0)))),"")</f>
        <v/>
      </c>
      <c r="O34" s="224" t="str">
        <f t="array" ref="O34">IF($C34&lt;&gt;"",SUM(IF('Vacation Tracker'!$M$1:$ACN$1=1,IF(RIGHT('Vacation Tracker'!$M36:$ACN36)=O$9,IFERROR(--LEFT('Vacation Tracker'!$M36:$ACN36,LEN('Vacation Tracker'!$M36:$ACN36)-1),0)))),"")</f>
        <v/>
      </c>
      <c r="P34" s="257"/>
      <c r="Q34" s="257"/>
      <c r="R34" s="257"/>
      <c r="S34" s="257"/>
      <c r="T34" s="4"/>
      <c r="U34" s="4"/>
      <c r="V34" s="4"/>
      <c r="W34" s="4"/>
      <c r="X34" s="4"/>
      <c r="Y34" s="4"/>
      <c r="Z34" s="4"/>
      <c r="AA34" s="4"/>
      <c r="AB34" s="4"/>
      <c r="AC34" s="4"/>
      <c r="AD34" s="4"/>
      <c r="AE34" s="4"/>
      <c r="AF34" s="4"/>
      <c r="AG34" s="4"/>
      <c r="AH34" s="4"/>
      <c r="AI34" s="4"/>
      <c r="AJ34" s="4"/>
      <c r="AK34" s="4"/>
      <c r="AL34" s="4"/>
      <c r="AM34" s="4"/>
      <c r="AN34" s="4"/>
      <c r="AO34" s="4"/>
      <c r="AP34" s="4"/>
      <c r="AQ34" s="4"/>
      <c r="AR34" s="4"/>
      <c r="AS34" s="4"/>
      <c r="AT34" s="4"/>
      <c r="AU34" s="4"/>
      <c r="AV34" s="4"/>
      <c r="AW34" s="4"/>
      <c r="AX34" s="4"/>
      <c r="AY34" s="4"/>
      <c r="AZ34" s="4"/>
      <c r="BA34" s="4"/>
      <c r="BB34" s="4"/>
      <c r="BC34" s="4"/>
      <c r="BD34" s="4"/>
      <c r="BE34" s="4"/>
      <c r="BF34" s="4"/>
      <c r="BG34" s="4"/>
      <c r="BH34" s="4"/>
      <c r="BI34" s="4"/>
      <c r="BJ34" s="4"/>
      <c r="BK34" s="4"/>
      <c r="BL34" s="4"/>
      <c r="BM34" s="4"/>
      <c r="BN34" s="4"/>
      <c r="BO34" s="4"/>
      <c r="BP34" s="4"/>
      <c r="BQ34" s="4"/>
      <c r="BR34" s="4"/>
      <c r="BS34" s="4"/>
      <c r="BT34" s="4"/>
      <c r="BU34" s="4"/>
      <c r="BV34" s="4"/>
      <c r="BW34" s="4"/>
      <c r="BX34" s="4"/>
      <c r="BY34" s="4"/>
      <c r="BZ34" s="4"/>
      <c r="CA34" s="4"/>
      <c r="CB34" s="4"/>
      <c r="CC34" s="4"/>
      <c r="CD34" s="4"/>
      <c r="CE34" s="4"/>
      <c r="CF34" s="4"/>
      <c r="CG34" s="4"/>
      <c r="CH34" s="4"/>
      <c r="CI34" s="4"/>
      <c r="CJ34" s="4"/>
      <c r="CK34" s="4"/>
      <c r="CL34" s="4"/>
      <c r="CM34" s="4"/>
      <c r="CN34" s="4"/>
      <c r="CO34" s="4"/>
      <c r="CP34" s="4"/>
      <c r="CQ34" s="4"/>
      <c r="CR34" s="4"/>
      <c r="CS34" s="4"/>
      <c r="CT34" s="4"/>
      <c r="CU34" s="4"/>
      <c r="CV34" s="4"/>
      <c r="CW34" s="4"/>
      <c r="CX34" s="4"/>
      <c r="CY34" s="4"/>
      <c r="CZ34" s="4"/>
      <c r="DA34" s="4"/>
      <c r="DB34" s="4"/>
      <c r="DC34" s="4"/>
      <c r="DD34" s="4"/>
      <c r="DE34" s="4"/>
      <c r="DF34" s="4"/>
      <c r="DG34" s="4"/>
      <c r="DH34" s="4"/>
      <c r="DI34" s="4"/>
      <c r="DJ34" s="4"/>
      <c r="DK34" s="4"/>
      <c r="DL34" s="4"/>
      <c r="DM34" s="4"/>
      <c r="DN34" s="4"/>
      <c r="DO34" s="4"/>
      <c r="DP34" s="4"/>
      <c r="DQ34" s="4"/>
      <c r="DR34" s="4"/>
      <c r="DS34" s="4"/>
      <c r="DT34" s="4"/>
      <c r="DU34" s="4"/>
      <c r="DV34" s="4"/>
      <c r="DW34" s="4"/>
      <c r="DX34" s="4"/>
      <c r="DY34" s="4"/>
      <c r="DZ34" s="4"/>
      <c r="EA34" s="4"/>
      <c r="EB34" s="4"/>
      <c r="EC34" s="4"/>
      <c r="ED34" s="4"/>
      <c r="EE34" s="4"/>
      <c r="EF34" s="4"/>
      <c r="EG34" s="4"/>
      <c r="EH34" s="4"/>
      <c r="EI34" s="4"/>
      <c r="EJ34" s="4"/>
      <c r="EK34" s="4"/>
      <c r="EL34" s="4"/>
      <c r="EM34" s="4"/>
      <c r="EN34" s="4"/>
      <c r="EO34" s="4"/>
      <c r="EP34" s="4"/>
      <c r="EQ34" s="4"/>
      <c r="ER34" s="4"/>
      <c r="ES34" s="4"/>
      <c r="ET34" s="4"/>
      <c r="EU34" s="4"/>
      <c r="EV34" s="4"/>
      <c r="EW34" s="4"/>
      <c r="EX34" s="4"/>
      <c r="EY34" s="4"/>
      <c r="EZ34" s="4"/>
      <c r="FA34" s="4"/>
      <c r="FB34" s="4"/>
      <c r="FC34" s="4"/>
      <c r="FD34" s="4"/>
      <c r="FE34" s="4"/>
      <c r="FF34" s="4"/>
      <c r="FG34" s="4"/>
      <c r="FH34" s="4"/>
      <c r="FI34" s="4"/>
      <c r="FJ34" s="4"/>
      <c r="FK34" s="4"/>
    </row>
    <row r="35" spans="2:167" ht="15" customHeight="1" x14ac:dyDescent="0.3"/>
    <row r="36" spans="2:167" ht="15" customHeight="1" x14ac:dyDescent="0.3">
      <c r="B36" s="37" t="s">
        <v>37</v>
      </c>
    </row>
    <row r="37" spans="2:167" ht="15" customHeight="1" x14ac:dyDescent="0.3"/>
    <row r="38" spans="2:167" ht="15" hidden="1" customHeight="1" x14ac:dyDescent="0.3"/>
    <row r="39" spans="2:167" hidden="1" x14ac:dyDescent="0.3"/>
    <row r="40" spans="2:167" hidden="1" x14ac:dyDescent="0.3"/>
    <row r="41" spans="2:167" hidden="1" x14ac:dyDescent="0.3"/>
    <row r="42" spans="2:167" hidden="1" x14ac:dyDescent="0.3"/>
    <row r="43" spans="2:167" hidden="1" x14ac:dyDescent="0.3"/>
    <row r="44" spans="2:167" hidden="1" x14ac:dyDescent="0.3"/>
    <row r="45" spans="2:167" hidden="1" x14ac:dyDescent="0.3"/>
    <row r="46" spans="2:167" hidden="1" x14ac:dyDescent="0.3"/>
    <row r="47" spans="2:167" hidden="1" x14ac:dyDescent="0.3"/>
    <row r="48" spans="2:167" hidden="1" x14ac:dyDescent="0.3"/>
    <row r="49" hidden="1" x14ac:dyDescent="0.3"/>
    <row r="50" hidden="1" x14ac:dyDescent="0.3"/>
    <row r="51" hidden="1" x14ac:dyDescent="0.3"/>
    <row r="52" hidden="1" x14ac:dyDescent="0.3"/>
    <row r="53" hidden="1" x14ac:dyDescent="0.3"/>
    <row r="54" hidden="1" x14ac:dyDescent="0.3"/>
    <row r="55" hidden="1" x14ac:dyDescent="0.3"/>
    <row r="56" hidden="1" x14ac:dyDescent="0.3"/>
    <row r="57" hidden="1" x14ac:dyDescent="0.3"/>
    <row r="58" hidden="1" x14ac:dyDescent="0.3"/>
    <row r="59" hidden="1" x14ac:dyDescent="0.3"/>
    <row r="60" hidden="1" x14ac:dyDescent="0.3"/>
    <row r="61" hidden="1" x14ac:dyDescent="0.3"/>
    <row r="62" hidden="1" x14ac:dyDescent="0.3"/>
    <row r="63" hidden="1" x14ac:dyDescent="0.3"/>
    <row r="64" hidden="1" x14ac:dyDescent="0.3"/>
    <row r="65" hidden="1" x14ac:dyDescent="0.3"/>
    <row r="66" hidden="1" x14ac:dyDescent="0.3"/>
    <row r="67" hidden="1" x14ac:dyDescent="0.3"/>
    <row r="68" hidden="1" x14ac:dyDescent="0.3"/>
    <row r="69" hidden="1" x14ac:dyDescent="0.3"/>
    <row r="70" hidden="1" x14ac:dyDescent="0.3"/>
    <row r="71" hidden="1" x14ac:dyDescent="0.3"/>
    <row r="72" hidden="1" x14ac:dyDescent="0.3"/>
    <row r="73" hidden="1" x14ac:dyDescent="0.3"/>
    <row r="74" hidden="1" x14ac:dyDescent="0.3"/>
    <row r="75" hidden="1" x14ac:dyDescent="0.3"/>
    <row r="76" hidden="1" x14ac:dyDescent="0.3"/>
    <row r="77" hidden="1" x14ac:dyDescent="0.3"/>
    <row r="78" hidden="1" x14ac:dyDescent="0.3"/>
    <row r="79" hidden="1" x14ac:dyDescent="0.3"/>
    <row r="80" hidden="1" x14ac:dyDescent="0.3"/>
    <row r="81" hidden="1" x14ac:dyDescent="0.3"/>
    <row r="82" hidden="1" x14ac:dyDescent="0.3"/>
    <row r="83" hidden="1" x14ac:dyDescent="0.3"/>
    <row r="84" hidden="1" x14ac:dyDescent="0.3"/>
    <row r="85" hidden="1" x14ac:dyDescent="0.3"/>
    <row r="86" hidden="1" x14ac:dyDescent="0.3"/>
    <row r="87" hidden="1" x14ac:dyDescent="0.3"/>
    <row r="88" hidden="1" x14ac:dyDescent="0.3"/>
    <row r="89" hidden="1" x14ac:dyDescent="0.3"/>
    <row r="90" hidden="1" x14ac:dyDescent="0.3"/>
    <row r="91" hidden="1" x14ac:dyDescent="0.3"/>
    <row r="92" hidden="1" x14ac:dyDescent="0.3"/>
    <row r="93" hidden="1" x14ac:dyDescent="0.3"/>
    <row r="94" hidden="1" x14ac:dyDescent="0.3"/>
    <row r="95" hidden="1" x14ac:dyDescent="0.3"/>
    <row r="96" hidden="1" x14ac:dyDescent="0.3"/>
    <row r="97" hidden="1" x14ac:dyDescent="0.3"/>
    <row r="98" hidden="1" x14ac:dyDescent="0.3"/>
    <row r="99" hidden="1" x14ac:dyDescent="0.3"/>
    <row r="100" hidden="1" x14ac:dyDescent="0.3"/>
    <row r="101" hidden="1" x14ac:dyDescent="0.3"/>
    <row r="102" hidden="1" x14ac:dyDescent="0.3"/>
    <row r="103" hidden="1" x14ac:dyDescent="0.3"/>
    <row r="104" hidden="1" x14ac:dyDescent="0.3"/>
    <row r="105" hidden="1" x14ac:dyDescent="0.3"/>
    <row r="106" hidden="1" x14ac:dyDescent="0.3"/>
    <row r="107" hidden="1" x14ac:dyDescent="0.3"/>
    <row r="108" hidden="1" x14ac:dyDescent="0.3"/>
    <row r="109" hidden="1" x14ac:dyDescent="0.3"/>
    <row r="110" hidden="1" x14ac:dyDescent="0.3"/>
    <row r="111" hidden="1" x14ac:dyDescent="0.3"/>
    <row r="112" hidden="1" x14ac:dyDescent="0.3"/>
    <row r="113" hidden="1" x14ac:dyDescent="0.3"/>
    <row r="114" hidden="1" x14ac:dyDescent="0.3"/>
    <row r="115" hidden="1" x14ac:dyDescent="0.3"/>
    <row r="116" hidden="1" x14ac:dyDescent="0.3"/>
    <row r="117" hidden="1" x14ac:dyDescent="0.3"/>
    <row r="118" hidden="1" x14ac:dyDescent="0.3"/>
    <row r="119" hidden="1" x14ac:dyDescent="0.3"/>
    <row r="120" hidden="1" x14ac:dyDescent="0.3"/>
    <row r="121" hidden="1" x14ac:dyDescent="0.3"/>
    <row r="122" hidden="1" x14ac:dyDescent="0.3"/>
    <row r="123" hidden="1" x14ac:dyDescent="0.3"/>
    <row r="124" hidden="1" x14ac:dyDescent="0.3"/>
    <row r="125" hidden="1" x14ac:dyDescent="0.3"/>
    <row r="126" hidden="1" x14ac:dyDescent="0.3"/>
    <row r="127" hidden="1" x14ac:dyDescent="0.3"/>
    <row r="128" hidden="1" x14ac:dyDescent="0.3"/>
    <row r="129" hidden="1" x14ac:dyDescent="0.3"/>
    <row r="130" hidden="1" x14ac:dyDescent="0.3"/>
    <row r="131" hidden="1" x14ac:dyDescent="0.3"/>
    <row r="132" hidden="1" x14ac:dyDescent="0.3"/>
    <row r="133" hidden="1" x14ac:dyDescent="0.3"/>
    <row r="134" hidden="1" x14ac:dyDescent="0.3"/>
    <row r="135" hidden="1" x14ac:dyDescent="0.3"/>
    <row r="136" hidden="1" x14ac:dyDescent="0.3"/>
    <row r="137" hidden="1" x14ac:dyDescent="0.3"/>
    <row r="138" hidden="1" x14ac:dyDescent="0.3"/>
    <row r="139" hidden="1" x14ac:dyDescent="0.3"/>
    <row r="140" hidden="1" x14ac:dyDescent="0.3"/>
    <row r="141" hidden="1" x14ac:dyDescent="0.3"/>
    <row r="142" hidden="1" x14ac:dyDescent="0.3"/>
    <row r="143" hidden="1" x14ac:dyDescent="0.3"/>
    <row r="144" hidden="1" x14ac:dyDescent="0.3"/>
    <row r="145" hidden="1" x14ac:dyDescent="0.3"/>
    <row r="146" hidden="1" x14ac:dyDescent="0.3"/>
    <row r="147" hidden="1" x14ac:dyDescent="0.3"/>
    <row r="148" hidden="1" x14ac:dyDescent="0.3"/>
    <row r="149" hidden="1" x14ac:dyDescent="0.3"/>
    <row r="150" hidden="1" x14ac:dyDescent="0.3"/>
    <row r="151" hidden="1" x14ac:dyDescent="0.3"/>
    <row r="152" hidden="1" x14ac:dyDescent="0.3"/>
    <row r="153" hidden="1" x14ac:dyDescent="0.3"/>
    <row r="154" hidden="1" x14ac:dyDescent="0.3"/>
    <row r="155" hidden="1" x14ac:dyDescent="0.3"/>
    <row r="156" hidden="1" x14ac:dyDescent="0.3"/>
    <row r="157" hidden="1" x14ac:dyDescent="0.3"/>
    <row r="158" hidden="1" x14ac:dyDescent="0.3"/>
    <row r="159" hidden="1" x14ac:dyDescent="0.3"/>
    <row r="160" hidden="1" x14ac:dyDescent="0.3"/>
    <row r="161" hidden="1" x14ac:dyDescent="0.3"/>
    <row r="162" hidden="1" x14ac:dyDescent="0.3"/>
    <row r="163" hidden="1" x14ac:dyDescent="0.3"/>
    <row r="164" hidden="1" x14ac:dyDescent="0.3"/>
    <row r="165" hidden="1" x14ac:dyDescent="0.3"/>
    <row r="166" hidden="1" x14ac:dyDescent="0.3"/>
    <row r="167" hidden="1" x14ac:dyDescent="0.3"/>
    <row r="168" hidden="1" x14ac:dyDescent="0.3"/>
    <row r="169" hidden="1" x14ac:dyDescent="0.3"/>
    <row r="170" hidden="1" x14ac:dyDescent="0.3"/>
    <row r="171" hidden="1" x14ac:dyDescent="0.3"/>
    <row r="172" hidden="1" x14ac:dyDescent="0.3"/>
    <row r="173" hidden="1" x14ac:dyDescent="0.3"/>
    <row r="174" hidden="1" x14ac:dyDescent="0.3"/>
    <row r="175" hidden="1" x14ac:dyDescent="0.3"/>
    <row r="176" hidden="1" x14ac:dyDescent="0.3"/>
    <row r="177" hidden="1" x14ac:dyDescent="0.3"/>
    <row r="178" hidden="1" x14ac:dyDescent="0.3"/>
    <row r="179" hidden="1" x14ac:dyDescent="0.3"/>
    <row r="180" hidden="1" x14ac:dyDescent="0.3"/>
    <row r="181" hidden="1" x14ac:dyDescent="0.3"/>
    <row r="182" hidden="1" x14ac:dyDescent="0.3"/>
    <row r="183" hidden="1" x14ac:dyDescent="0.3"/>
    <row r="184" hidden="1" x14ac:dyDescent="0.3"/>
    <row r="185" hidden="1" x14ac:dyDescent="0.3"/>
    <row r="186" hidden="1" x14ac:dyDescent="0.3"/>
    <row r="187" hidden="1" x14ac:dyDescent="0.3"/>
    <row r="188" hidden="1" x14ac:dyDescent="0.3"/>
    <row r="189" hidden="1" x14ac:dyDescent="0.3"/>
    <row r="190" hidden="1" x14ac:dyDescent="0.3"/>
    <row r="191" hidden="1" x14ac:dyDescent="0.3"/>
    <row r="192" hidden="1" x14ac:dyDescent="0.3"/>
    <row r="193" hidden="1" x14ac:dyDescent="0.3"/>
    <row r="194" hidden="1" x14ac:dyDescent="0.3"/>
    <row r="195" hidden="1" x14ac:dyDescent="0.3"/>
    <row r="196" hidden="1" x14ac:dyDescent="0.3"/>
    <row r="197" hidden="1" x14ac:dyDescent="0.3"/>
    <row r="198" hidden="1" x14ac:dyDescent="0.3"/>
    <row r="199" hidden="1" x14ac:dyDescent="0.3"/>
    <row r="200" hidden="1" x14ac:dyDescent="0.3"/>
    <row r="201" hidden="1" x14ac:dyDescent="0.3"/>
    <row r="202" hidden="1" x14ac:dyDescent="0.3"/>
    <row r="203" hidden="1" x14ac:dyDescent="0.3"/>
    <row r="204" hidden="1" x14ac:dyDescent="0.3"/>
    <row r="205" hidden="1" x14ac:dyDescent="0.3"/>
    <row r="206" hidden="1" x14ac:dyDescent="0.3"/>
    <row r="207" hidden="1" x14ac:dyDescent="0.3"/>
    <row r="208" hidden="1" x14ac:dyDescent="0.3"/>
    <row r="209" hidden="1" x14ac:dyDescent="0.3"/>
    <row r="210" hidden="1" x14ac:dyDescent="0.3"/>
    <row r="211" hidden="1" x14ac:dyDescent="0.3"/>
    <row r="212" hidden="1" x14ac:dyDescent="0.3"/>
    <row r="213" hidden="1" x14ac:dyDescent="0.3"/>
    <row r="214" hidden="1" x14ac:dyDescent="0.3"/>
    <row r="215" hidden="1" x14ac:dyDescent="0.3"/>
    <row r="216" hidden="1" x14ac:dyDescent="0.3"/>
    <row r="217" hidden="1" x14ac:dyDescent="0.3"/>
    <row r="218" hidden="1" x14ac:dyDescent="0.3"/>
    <row r="219" hidden="1" x14ac:dyDescent="0.3"/>
    <row r="220" hidden="1" x14ac:dyDescent="0.3"/>
    <row r="221" hidden="1" x14ac:dyDescent="0.3"/>
    <row r="222" hidden="1" x14ac:dyDescent="0.3"/>
    <row r="223" hidden="1" x14ac:dyDescent="0.3"/>
    <row r="224" hidden="1" x14ac:dyDescent="0.3"/>
    <row r="225" hidden="1" x14ac:dyDescent="0.3"/>
    <row r="226" hidden="1" x14ac:dyDescent="0.3"/>
    <row r="227" hidden="1" x14ac:dyDescent="0.3"/>
    <row r="228" hidden="1" x14ac:dyDescent="0.3"/>
    <row r="229" hidden="1" x14ac:dyDescent="0.3"/>
    <row r="230" hidden="1" x14ac:dyDescent="0.3"/>
    <row r="231" hidden="1" x14ac:dyDescent="0.3"/>
    <row r="232" hidden="1" x14ac:dyDescent="0.3"/>
    <row r="233" hidden="1" x14ac:dyDescent="0.3"/>
    <row r="234" hidden="1" x14ac:dyDescent="0.3"/>
    <row r="235" hidden="1" x14ac:dyDescent="0.3"/>
    <row r="236" hidden="1" x14ac:dyDescent="0.3"/>
    <row r="237" hidden="1" x14ac:dyDescent="0.3"/>
    <row r="238" hidden="1" x14ac:dyDescent="0.3"/>
    <row r="239" hidden="1" x14ac:dyDescent="0.3"/>
    <row r="240" hidden="1" x14ac:dyDescent="0.3"/>
    <row r="241" hidden="1" x14ac:dyDescent="0.3"/>
    <row r="242" hidden="1" x14ac:dyDescent="0.3"/>
    <row r="243" hidden="1" x14ac:dyDescent="0.3"/>
    <row r="244" hidden="1" x14ac:dyDescent="0.3"/>
    <row r="245" hidden="1" x14ac:dyDescent="0.3"/>
    <row r="246" hidden="1" x14ac:dyDescent="0.3"/>
    <row r="247" hidden="1" x14ac:dyDescent="0.3"/>
    <row r="248" hidden="1" x14ac:dyDescent="0.3"/>
    <row r="249" hidden="1" x14ac:dyDescent="0.3"/>
    <row r="250" hidden="1" x14ac:dyDescent="0.3"/>
    <row r="251" hidden="1" x14ac:dyDescent="0.3"/>
    <row r="252" hidden="1" x14ac:dyDescent="0.3"/>
    <row r="253" hidden="1" x14ac:dyDescent="0.3"/>
    <row r="254" hidden="1" x14ac:dyDescent="0.3"/>
    <row r="255" hidden="1" x14ac:dyDescent="0.3"/>
    <row r="256" hidden="1" x14ac:dyDescent="0.3"/>
    <row r="257" hidden="1" x14ac:dyDescent="0.3"/>
    <row r="258" hidden="1" x14ac:dyDescent="0.3"/>
    <row r="259" hidden="1" x14ac:dyDescent="0.3"/>
    <row r="260" hidden="1" x14ac:dyDescent="0.3"/>
    <row r="261" hidden="1" x14ac:dyDescent="0.3"/>
    <row r="262" hidden="1" x14ac:dyDescent="0.3"/>
    <row r="263" hidden="1" x14ac:dyDescent="0.3"/>
  </sheetData>
  <sheetProtection password="CE6F" sheet="1" objects="1" scenarios="1"/>
  <mergeCells count="43">
    <mergeCell ref="B2:O2"/>
    <mergeCell ref="H7:O7"/>
    <mergeCell ref="H8:H9"/>
    <mergeCell ref="I8:I9"/>
    <mergeCell ref="O8:O9"/>
    <mergeCell ref="J8:J9"/>
    <mergeCell ref="B5:C5"/>
    <mergeCell ref="D4:E4"/>
    <mergeCell ref="D5:E5"/>
    <mergeCell ref="F4:G4"/>
    <mergeCell ref="F5:G5"/>
    <mergeCell ref="B4:C4"/>
    <mergeCell ref="B8:B9"/>
    <mergeCell ref="C8:C9"/>
    <mergeCell ref="D8:D9"/>
    <mergeCell ref="E8:E9"/>
    <mergeCell ref="AV6:AX6"/>
    <mergeCell ref="AY6:BA6"/>
    <mergeCell ref="AM6:AO6"/>
    <mergeCell ref="AP6:AR6"/>
    <mergeCell ref="AS6:AU6"/>
    <mergeCell ref="AP8:AR8"/>
    <mergeCell ref="AS8:AU8"/>
    <mergeCell ref="AV8:AX8"/>
    <mergeCell ref="AY8:BA8"/>
    <mergeCell ref="X8:Z8"/>
    <mergeCell ref="AA8:AC8"/>
    <mergeCell ref="AD8:AF8"/>
    <mergeCell ref="AG8:AI8"/>
    <mergeCell ref="AJ8:AL8"/>
    <mergeCell ref="AM8:AO8"/>
    <mergeCell ref="F8:F9"/>
    <mergeCell ref="G8:G9"/>
    <mergeCell ref="AD6:AF6"/>
    <mergeCell ref="AG6:AI6"/>
    <mergeCell ref="AJ6:AL6"/>
    <mergeCell ref="U6:W6"/>
    <mergeCell ref="X6:Z6"/>
    <mergeCell ref="AA6:AC6"/>
    <mergeCell ref="P8:P9"/>
    <mergeCell ref="Q8:Q9"/>
    <mergeCell ref="R8:R9"/>
    <mergeCell ref="S8:S9"/>
  </mergeCells>
  <conditionalFormatting sqref="P10:FK34">
    <cfRule type="expression" dxfId="11" priority="2">
      <formula>$C10=""</formula>
    </cfRule>
  </conditionalFormatting>
  <dataValidations count="3">
    <dataValidation type="list" allowBlank="1" showInputMessage="1" showErrorMessage="1" sqref="B5">
      <formula1>"by Week, by Month, by Date"</formula1>
    </dataValidation>
    <dataValidation type="list" allowBlank="1" showInputMessage="1" showErrorMessage="1" sqref="D5">
      <formula1>FromTable</formula1>
    </dataValidation>
    <dataValidation type="list" allowBlank="1" showInputMessage="1" showErrorMessage="1" sqref="F5">
      <formula1>ToTable</formula1>
    </dataValidation>
  </dataValidations>
  <pageMargins left="0.70866141732283472" right="0.70866141732283472" top="0.74803149606299213" bottom="0.74803149606299213" header="0.31496062992125984" footer="0.31496062992125984"/>
  <pageSetup scale="70" orientation="landscape"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MF263"/>
  <sheetViews>
    <sheetView showGridLines="0" tabSelected="1" zoomScaleNormal="100" workbookViewId="0">
      <selection activeCell="AO24" sqref="AO24"/>
    </sheetView>
  </sheetViews>
  <sheetFormatPr defaultColWidth="0" defaultRowHeight="14.4" zeroHeight="1" x14ac:dyDescent="0.3"/>
  <cols>
    <col min="1" max="1" width="2.77734375" style="50" customWidth="1"/>
    <col min="2" max="2" width="4.77734375" style="50" customWidth="1"/>
    <col min="3" max="7" width="17.77734375" style="50" customWidth="1"/>
    <col min="8" max="11" width="3.77734375" style="49" customWidth="1"/>
    <col min="12" max="12" width="6.77734375" style="49" customWidth="1"/>
    <col min="13" max="767" width="3.77734375" style="49" customWidth="1"/>
    <col min="768" max="776" width="3.77734375" style="50" customWidth="1"/>
    <col min="777" max="777" width="6.77734375" style="52" customWidth="1"/>
    <col min="778" max="778" width="6.77734375" style="53" customWidth="1"/>
    <col min="779" max="779" width="7.33203125" style="54" bestFit="1" customWidth="1"/>
    <col min="780" max="780" width="6.21875" style="55" customWidth="1"/>
    <col min="781" max="786" width="2.33203125" style="55" hidden="1" customWidth="1"/>
    <col min="787" max="788" width="3.109375" style="55" hidden="1" customWidth="1"/>
    <col min="789" max="790" width="5.5546875" style="55" hidden="1" customWidth="1"/>
    <col min="791" max="795" width="3.109375" style="55" hidden="1" customWidth="1"/>
    <col min="796" max="796" width="3.88671875" style="55" hidden="1" customWidth="1"/>
    <col min="797" max="797" width="3.77734375" style="52" hidden="1" customWidth="1"/>
    <col min="798" max="798" width="6.5546875" style="54" hidden="1" customWidth="1"/>
    <col min="799" max="799" width="7.33203125" style="54" hidden="1" customWidth="1"/>
    <col min="800" max="806" width="2.33203125" style="55" hidden="1" customWidth="1"/>
    <col min="807" max="807" width="3.109375" style="55" hidden="1" customWidth="1"/>
    <col min="808" max="808" width="1.5546875" style="55" hidden="1" customWidth="1"/>
    <col min="809" max="811" width="1.5546875" style="52" hidden="1" customWidth="1"/>
    <col min="812" max="812" width="1.6640625" style="52" hidden="1" customWidth="1"/>
    <col min="813" max="813" width="1.5546875" style="52" hidden="1" customWidth="1"/>
    <col min="814" max="814" width="4.6640625" style="52" hidden="1" customWidth="1"/>
    <col min="815" max="815" width="1.6640625" style="52" hidden="1" customWidth="1"/>
    <col min="816" max="816" width="2.33203125" style="52" hidden="1" customWidth="1"/>
    <col min="817" max="817" width="3.77734375" style="52" hidden="1" customWidth="1"/>
    <col min="818" max="818" width="6.5546875" style="54" hidden="1" customWidth="1"/>
    <col min="819" max="819" width="7.33203125" style="54" hidden="1" customWidth="1"/>
    <col min="820" max="826" width="2.33203125" style="55" hidden="1" customWidth="1"/>
    <col min="827" max="827" width="3.109375" style="55" hidden="1" customWidth="1"/>
    <col min="828" max="828" width="1.5546875" style="55" hidden="1" customWidth="1"/>
    <col min="829" max="831" width="1.5546875" style="52" hidden="1" customWidth="1"/>
    <col min="832" max="832" width="1.6640625" style="52" hidden="1" customWidth="1"/>
    <col min="833" max="834" width="1.5546875" style="52" hidden="1" customWidth="1"/>
    <col min="835" max="835" width="1.6640625" style="52" hidden="1" customWidth="1"/>
    <col min="836" max="836" width="2.33203125" style="52" hidden="1" customWidth="1"/>
    <col min="837" max="837" width="3.77734375" style="52" hidden="1" customWidth="1"/>
    <col min="838" max="838" width="6.5546875" style="54" hidden="1" customWidth="1"/>
    <col min="839" max="839" width="7.33203125" style="54" hidden="1" customWidth="1"/>
    <col min="840" max="846" width="2.33203125" style="55" hidden="1" customWidth="1"/>
    <col min="847" max="847" width="3.109375" style="55" hidden="1" customWidth="1"/>
    <col min="848" max="848" width="1.5546875" style="55" hidden="1" customWidth="1"/>
    <col min="849" max="851" width="1.5546875" style="52" hidden="1" customWidth="1"/>
    <col min="852" max="852" width="1.6640625" style="52" hidden="1" customWidth="1"/>
    <col min="853" max="854" width="1.5546875" style="52" hidden="1" customWidth="1"/>
    <col min="855" max="855" width="1.6640625" style="52" hidden="1" customWidth="1"/>
    <col min="856" max="856" width="2.33203125" style="52" hidden="1" customWidth="1"/>
    <col min="857" max="857" width="3.77734375" style="52" hidden="1" customWidth="1"/>
    <col min="858" max="858" width="6.5546875" style="54" hidden="1" customWidth="1"/>
    <col min="859" max="859" width="7.33203125" style="54" hidden="1" customWidth="1"/>
    <col min="860" max="866" width="2.33203125" style="55" hidden="1" customWidth="1"/>
    <col min="867" max="867" width="3.109375" style="55" hidden="1" customWidth="1"/>
    <col min="868" max="868" width="1.5546875" style="55" hidden="1" customWidth="1"/>
    <col min="869" max="871" width="1.5546875" style="52" hidden="1" customWidth="1"/>
    <col min="872" max="872" width="1.6640625" style="52" hidden="1" customWidth="1"/>
    <col min="873" max="874" width="1.5546875" style="52" hidden="1" customWidth="1"/>
    <col min="875" max="875" width="1.6640625" style="52" hidden="1" customWidth="1"/>
    <col min="876" max="876" width="2.33203125" style="52" hidden="1" customWidth="1"/>
    <col min="877" max="877" width="3.77734375" style="52" hidden="1" customWidth="1"/>
    <col min="878" max="878" width="6.5546875" style="54" hidden="1" customWidth="1"/>
    <col min="879" max="879" width="7.33203125" style="54" hidden="1" customWidth="1"/>
    <col min="880" max="886" width="2.33203125" style="55" hidden="1" customWidth="1"/>
    <col min="887" max="887" width="3.109375" style="55" hidden="1" customWidth="1"/>
    <col min="888" max="888" width="1.5546875" style="55" hidden="1" customWidth="1"/>
    <col min="889" max="891" width="1.5546875" style="52" hidden="1" customWidth="1"/>
    <col min="892" max="892" width="1.6640625" style="52" hidden="1" customWidth="1"/>
    <col min="893" max="894" width="1.5546875" style="52" hidden="1" customWidth="1"/>
    <col min="895" max="895" width="1.6640625" style="52" hidden="1" customWidth="1"/>
    <col min="896" max="896" width="2.33203125" style="52" hidden="1" customWidth="1"/>
    <col min="897" max="897" width="3.77734375" style="52" hidden="1" customWidth="1"/>
    <col min="898" max="898" width="6.5546875" style="54" hidden="1" customWidth="1"/>
    <col min="899" max="899" width="7.33203125" style="54" hidden="1" customWidth="1"/>
    <col min="900" max="906" width="2.33203125" style="55" hidden="1" customWidth="1"/>
    <col min="907" max="907" width="3.109375" style="55" hidden="1" customWidth="1"/>
    <col min="908" max="908" width="1.5546875" style="55" hidden="1" customWidth="1"/>
    <col min="909" max="911" width="1.5546875" style="52" hidden="1" customWidth="1"/>
    <col min="912" max="912" width="1.6640625" style="52" hidden="1" customWidth="1"/>
    <col min="913" max="914" width="1.5546875" style="52" hidden="1" customWidth="1"/>
    <col min="915" max="915" width="1.6640625" style="52" hidden="1" customWidth="1"/>
    <col min="916" max="916" width="2.33203125" style="52" hidden="1" customWidth="1"/>
    <col min="917" max="917" width="3.77734375" style="52" hidden="1" customWidth="1"/>
    <col min="918" max="918" width="6.5546875" style="54" hidden="1" customWidth="1"/>
    <col min="919" max="919" width="7.33203125" style="54" hidden="1" customWidth="1"/>
    <col min="920" max="926" width="2.33203125" style="55" hidden="1" customWidth="1"/>
    <col min="927" max="927" width="3.109375" style="55" hidden="1" customWidth="1"/>
    <col min="928" max="928" width="1.5546875" style="55" hidden="1" customWidth="1"/>
    <col min="929" max="931" width="1.5546875" style="52" hidden="1" customWidth="1"/>
    <col min="932" max="932" width="1.6640625" style="52" hidden="1" customWidth="1"/>
    <col min="933" max="934" width="1.5546875" style="52" hidden="1" customWidth="1"/>
    <col min="935" max="935" width="1.6640625" style="52" hidden="1" customWidth="1"/>
    <col min="936" max="936" width="2.33203125" style="52" hidden="1" customWidth="1"/>
    <col min="937" max="937" width="3.77734375" style="52" hidden="1" customWidth="1"/>
    <col min="938" max="938" width="6.5546875" style="54" hidden="1" customWidth="1"/>
    <col min="939" max="939" width="7.33203125" style="54" hidden="1" customWidth="1"/>
    <col min="940" max="946" width="2.33203125" style="55" hidden="1" customWidth="1"/>
    <col min="947" max="947" width="3.109375" style="55" hidden="1" customWidth="1"/>
    <col min="948" max="948" width="1.5546875" style="55" hidden="1" customWidth="1"/>
    <col min="949" max="951" width="1.5546875" style="52" hidden="1" customWidth="1"/>
    <col min="952" max="952" width="1.6640625" style="52" hidden="1" customWidth="1"/>
    <col min="953" max="954" width="1.5546875" style="52" hidden="1" customWidth="1"/>
    <col min="955" max="955" width="1.6640625" style="52" hidden="1" customWidth="1"/>
    <col min="956" max="956" width="2.33203125" style="52" hidden="1" customWidth="1"/>
    <col min="957" max="957" width="3.77734375" style="52" hidden="1" customWidth="1"/>
    <col min="958" max="958" width="6.5546875" style="54" hidden="1" customWidth="1"/>
    <col min="959" max="959" width="7.33203125" style="54" hidden="1" customWidth="1"/>
    <col min="960" max="966" width="2.33203125" style="55" hidden="1" customWidth="1"/>
    <col min="967" max="967" width="3.109375" style="55" hidden="1" customWidth="1"/>
    <col min="968" max="968" width="1.5546875" style="55" hidden="1" customWidth="1"/>
    <col min="969" max="971" width="1.5546875" style="52" hidden="1" customWidth="1"/>
    <col min="972" max="972" width="1.6640625" style="52" hidden="1" customWidth="1"/>
    <col min="973" max="974" width="1.5546875" style="52" hidden="1" customWidth="1"/>
    <col min="975" max="975" width="1.6640625" style="52" hidden="1" customWidth="1"/>
    <col min="976" max="976" width="2.33203125" style="52" hidden="1" customWidth="1"/>
    <col min="977" max="977" width="3.77734375" style="52" hidden="1" customWidth="1"/>
    <col min="978" max="978" width="6.5546875" style="54" hidden="1" customWidth="1"/>
    <col min="979" max="979" width="7.33203125" style="54" hidden="1" customWidth="1"/>
    <col min="980" max="986" width="2.33203125" style="55" hidden="1" customWidth="1"/>
    <col min="987" max="987" width="3.109375" style="55" hidden="1" customWidth="1"/>
    <col min="988" max="988" width="1.5546875" style="55" hidden="1" customWidth="1"/>
    <col min="989" max="991" width="1.5546875" style="52" hidden="1" customWidth="1"/>
    <col min="992" max="992" width="1.6640625" style="52" hidden="1" customWidth="1"/>
    <col min="993" max="994" width="1.5546875" style="52" hidden="1" customWidth="1"/>
    <col min="995" max="995" width="1.6640625" style="52" hidden="1" customWidth="1"/>
    <col min="996" max="996" width="2.33203125" style="52" hidden="1" customWidth="1"/>
    <col min="997" max="997" width="3.77734375" style="52" hidden="1" customWidth="1"/>
    <col min="998" max="998" width="6.5546875" style="54" hidden="1" customWidth="1"/>
    <col min="999" max="999" width="7.33203125" style="54" hidden="1" customWidth="1"/>
    <col min="1000" max="1006" width="2.33203125" style="55" hidden="1" customWidth="1"/>
    <col min="1007" max="1007" width="3.109375" style="55" hidden="1" customWidth="1"/>
    <col min="1008" max="1008" width="1.5546875" style="55" hidden="1" customWidth="1"/>
    <col min="1009" max="1011" width="1.5546875" style="52" hidden="1" customWidth="1"/>
    <col min="1012" max="1012" width="1.6640625" style="52" hidden="1" customWidth="1"/>
    <col min="1013" max="1014" width="1.5546875" style="52" hidden="1" customWidth="1"/>
    <col min="1015" max="1015" width="1.6640625" style="52" hidden="1" customWidth="1"/>
    <col min="1016" max="1016" width="2.33203125" style="52" hidden="1" customWidth="1"/>
    <col min="1017" max="1020" width="8.88671875" style="56" hidden="1" customWidth="1"/>
    <col min="1021" max="16384" width="8.88671875" style="50" hidden="1"/>
  </cols>
  <sheetData>
    <row r="1" spans="2:1020" s="40" customFormat="1" x14ac:dyDescent="0.3">
      <c r="H1" s="41"/>
      <c r="I1" s="41"/>
      <c r="J1" s="41"/>
      <c r="K1" s="41"/>
      <c r="L1" s="41"/>
      <c r="M1" s="41">
        <f t="shared" ref="M1:BX1" ca="1" si="0">IF(ISNA(MATCH(M9,RefAttendance,0)),0,1)</f>
        <v>0</v>
      </c>
      <c r="N1" s="41">
        <f t="shared" ca="1" si="0"/>
        <v>0</v>
      </c>
      <c r="O1" s="41">
        <f t="shared" ca="1" si="0"/>
        <v>0</v>
      </c>
      <c r="P1" s="41">
        <f t="shared" ca="1" si="0"/>
        <v>0</v>
      </c>
      <c r="Q1" s="41">
        <f t="shared" ca="1" si="0"/>
        <v>0</v>
      </c>
      <c r="R1" s="41">
        <f t="shared" ca="1" si="0"/>
        <v>0</v>
      </c>
      <c r="S1" s="41">
        <f t="shared" ca="1" si="0"/>
        <v>1</v>
      </c>
      <c r="T1" s="41">
        <f t="shared" ca="1" si="0"/>
        <v>1</v>
      </c>
      <c r="U1" s="41">
        <f t="shared" ca="1" si="0"/>
        <v>1</v>
      </c>
      <c r="V1" s="41">
        <f t="shared" ca="1" si="0"/>
        <v>1</v>
      </c>
      <c r="W1" s="41">
        <f t="shared" ca="1" si="0"/>
        <v>1</v>
      </c>
      <c r="X1" s="41">
        <f t="shared" ca="1" si="0"/>
        <v>1</v>
      </c>
      <c r="Y1" s="41">
        <f t="shared" ca="1" si="0"/>
        <v>1</v>
      </c>
      <c r="Z1" s="41">
        <f t="shared" ca="1" si="0"/>
        <v>1</v>
      </c>
      <c r="AA1" s="41">
        <f t="shared" ca="1" si="0"/>
        <v>1</v>
      </c>
      <c r="AB1" s="41">
        <f t="shared" ca="1" si="0"/>
        <v>1</v>
      </c>
      <c r="AC1" s="41">
        <f t="shared" ca="1" si="0"/>
        <v>1</v>
      </c>
      <c r="AD1" s="41">
        <f t="shared" ca="1" si="0"/>
        <v>1</v>
      </c>
      <c r="AE1" s="41">
        <f t="shared" ca="1" si="0"/>
        <v>1</v>
      </c>
      <c r="AF1" s="41">
        <f t="shared" ca="1" si="0"/>
        <v>1</v>
      </c>
      <c r="AG1" s="41">
        <f t="shared" ca="1" si="0"/>
        <v>1</v>
      </c>
      <c r="AH1" s="41">
        <f t="shared" ca="1" si="0"/>
        <v>1</v>
      </c>
      <c r="AI1" s="41">
        <f t="shared" ca="1" si="0"/>
        <v>1</v>
      </c>
      <c r="AJ1" s="41">
        <f t="shared" ca="1" si="0"/>
        <v>1</v>
      </c>
      <c r="AK1" s="41">
        <f t="shared" ca="1" si="0"/>
        <v>1</v>
      </c>
      <c r="AL1" s="41">
        <f t="shared" ca="1" si="0"/>
        <v>1</v>
      </c>
      <c r="AM1" s="41">
        <f t="shared" ca="1" si="0"/>
        <v>1</v>
      </c>
      <c r="AN1" s="41">
        <f t="shared" ca="1" si="0"/>
        <v>1</v>
      </c>
      <c r="AO1" s="41">
        <f t="shared" ca="1" si="0"/>
        <v>1</v>
      </c>
      <c r="AP1" s="41">
        <f t="shared" ca="1" si="0"/>
        <v>1</v>
      </c>
      <c r="AQ1" s="41">
        <f t="shared" ca="1" si="0"/>
        <v>1</v>
      </c>
      <c r="AR1" s="41">
        <f t="shared" ca="1" si="0"/>
        <v>1</v>
      </c>
      <c r="AS1" s="41">
        <f t="shared" ca="1" si="0"/>
        <v>1</v>
      </c>
      <c r="AT1" s="41">
        <f t="shared" ca="1" si="0"/>
        <v>1</v>
      </c>
      <c r="AU1" s="41">
        <f t="shared" ca="1" si="0"/>
        <v>1</v>
      </c>
      <c r="AV1" s="41">
        <f t="shared" ca="1" si="0"/>
        <v>1</v>
      </c>
      <c r="AW1" s="41">
        <f t="shared" ca="1" si="0"/>
        <v>0</v>
      </c>
      <c r="AX1" s="41">
        <f t="shared" ca="1" si="0"/>
        <v>0</v>
      </c>
      <c r="AY1" s="41">
        <f t="shared" ca="1" si="0"/>
        <v>0</v>
      </c>
      <c r="AZ1" s="41">
        <f t="shared" ca="1" si="0"/>
        <v>0</v>
      </c>
      <c r="BA1" s="41">
        <f t="shared" ca="1" si="0"/>
        <v>0</v>
      </c>
      <c r="BB1" s="41">
        <f t="shared" ca="1" si="0"/>
        <v>0</v>
      </c>
      <c r="BC1" s="41">
        <f t="shared" ca="1" si="0"/>
        <v>0</v>
      </c>
      <c r="BD1" s="41">
        <f t="shared" ca="1" si="0"/>
        <v>0</v>
      </c>
      <c r="BE1" s="41">
        <f t="shared" ca="1" si="0"/>
        <v>0</v>
      </c>
      <c r="BF1" s="41">
        <f t="shared" ca="1" si="0"/>
        <v>0</v>
      </c>
      <c r="BG1" s="41">
        <f t="shared" ca="1" si="0"/>
        <v>0</v>
      </c>
      <c r="BH1" s="41">
        <f t="shared" ca="1" si="0"/>
        <v>0</v>
      </c>
      <c r="BI1" s="41">
        <f t="shared" ca="1" si="0"/>
        <v>0</v>
      </c>
      <c r="BJ1" s="41">
        <f t="shared" ca="1" si="0"/>
        <v>0</v>
      </c>
      <c r="BK1" s="41">
        <f t="shared" ca="1" si="0"/>
        <v>0</v>
      </c>
      <c r="BL1" s="41">
        <f t="shared" ca="1" si="0"/>
        <v>0</v>
      </c>
      <c r="BM1" s="41">
        <f t="shared" ca="1" si="0"/>
        <v>0</v>
      </c>
      <c r="BN1" s="41">
        <f t="shared" ca="1" si="0"/>
        <v>0</v>
      </c>
      <c r="BO1" s="41">
        <f t="shared" ca="1" si="0"/>
        <v>0</v>
      </c>
      <c r="BP1" s="41">
        <f t="shared" ca="1" si="0"/>
        <v>0</v>
      </c>
      <c r="BQ1" s="41">
        <f t="shared" ca="1" si="0"/>
        <v>0</v>
      </c>
      <c r="BR1" s="41">
        <f t="shared" ca="1" si="0"/>
        <v>0</v>
      </c>
      <c r="BS1" s="41">
        <f t="shared" ca="1" si="0"/>
        <v>0</v>
      </c>
      <c r="BT1" s="41">
        <f t="shared" ca="1" si="0"/>
        <v>0</v>
      </c>
      <c r="BU1" s="41">
        <f t="shared" ca="1" si="0"/>
        <v>0</v>
      </c>
      <c r="BV1" s="41">
        <f t="shared" ca="1" si="0"/>
        <v>0</v>
      </c>
      <c r="BW1" s="41">
        <f t="shared" ca="1" si="0"/>
        <v>0</v>
      </c>
      <c r="BX1" s="41">
        <f t="shared" ca="1" si="0"/>
        <v>0</v>
      </c>
      <c r="BY1" s="41">
        <f t="shared" ref="BY1:EJ1" ca="1" si="1">IF(ISNA(MATCH(BY9,RefAttendance,0)),0,1)</f>
        <v>0</v>
      </c>
      <c r="BZ1" s="41">
        <f t="shared" ca="1" si="1"/>
        <v>0</v>
      </c>
      <c r="CA1" s="41">
        <f t="shared" ca="1" si="1"/>
        <v>0</v>
      </c>
      <c r="CB1" s="41">
        <f t="shared" ca="1" si="1"/>
        <v>0</v>
      </c>
      <c r="CC1" s="41">
        <f t="shared" ca="1" si="1"/>
        <v>0</v>
      </c>
      <c r="CD1" s="41">
        <f t="shared" ca="1" si="1"/>
        <v>0</v>
      </c>
      <c r="CE1" s="41">
        <f t="shared" ca="1" si="1"/>
        <v>0</v>
      </c>
      <c r="CF1" s="41">
        <f t="shared" ca="1" si="1"/>
        <v>0</v>
      </c>
      <c r="CG1" s="41">
        <f t="shared" ca="1" si="1"/>
        <v>0</v>
      </c>
      <c r="CH1" s="41">
        <f t="shared" ca="1" si="1"/>
        <v>0</v>
      </c>
      <c r="CI1" s="41">
        <f t="shared" ca="1" si="1"/>
        <v>0</v>
      </c>
      <c r="CJ1" s="41">
        <f t="shared" ca="1" si="1"/>
        <v>0</v>
      </c>
      <c r="CK1" s="41">
        <f t="shared" ca="1" si="1"/>
        <v>0</v>
      </c>
      <c r="CL1" s="41">
        <f t="shared" ca="1" si="1"/>
        <v>0</v>
      </c>
      <c r="CM1" s="41">
        <f t="shared" ca="1" si="1"/>
        <v>0</v>
      </c>
      <c r="CN1" s="41">
        <f t="shared" ca="1" si="1"/>
        <v>0</v>
      </c>
      <c r="CO1" s="41">
        <f t="shared" ca="1" si="1"/>
        <v>0</v>
      </c>
      <c r="CP1" s="41">
        <f t="shared" ca="1" si="1"/>
        <v>0</v>
      </c>
      <c r="CQ1" s="41">
        <f t="shared" ca="1" si="1"/>
        <v>0</v>
      </c>
      <c r="CR1" s="41">
        <f t="shared" ca="1" si="1"/>
        <v>0</v>
      </c>
      <c r="CS1" s="41">
        <f t="shared" ca="1" si="1"/>
        <v>0</v>
      </c>
      <c r="CT1" s="41">
        <f t="shared" ca="1" si="1"/>
        <v>0</v>
      </c>
      <c r="CU1" s="41">
        <f t="shared" ca="1" si="1"/>
        <v>0</v>
      </c>
      <c r="CV1" s="41">
        <f t="shared" ca="1" si="1"/>
        <v>0</v>
      </c>
      <c r="CW1" s="41">
        <f t="shared" ca="1" si="1"/>
        <v>0</v>
      </c>
      <c r="CX1" s="41">
        <f t="shared" ca="1" si="1"/>
        <v>0</v>
      </c>
      <c r="CY1" s="41">
        <f t="shared" ca="1" si="1"/>
        <v>0</v>
      </c>
      <c r="CZ1" s="41">
        <f t="shared" ca="1" si="1"/>
        <v>0</v>
      </c>
      <c r="DA1" s="41">
        <f t="shared" ca="1" si="1"/>
        <v>0</v>
      </c>
      <c r="DB1" s="41">
        <f t="shared" ca="1" si="1"/>
        <v>0</v>
      </c>
      <c r="DC1" s="41">
        <f t="shared" ca="1" si="1"/>
        <v>0</v>
      </c>
      <c r="DD1" s="41">
        <f t="shared" ca="1" si="1"/>
        <v>0</v>
      </c>
      <c r="DE1" s="41">
        <f t="shared" ca="1" si="1"/>
        <v>0</v>
      </c>
      <c r="DF1" s="41">
        <f t="shared" ca="1" si="1"/>
        <v>0</v>
      </c>
      <c r="DG1" s="41">
        <f t="shared" ca="1" si="1"/>
        <v>0</v>
      </c>
      <c r="DH1" s="41">
        <f t="shared" ca="1" si="1"/>
        <v>0</v>
      </c>
      <c r="DI1" s="41">
        <f t="shared" ca="1" si="1"/>
        <v>0</v>
      </c>
      <c r="DJ1" s="41">
        <f t="shared" ca="1" si="1"/>
        <v>0</v>
      </c>
      <c r="DK1" s="41">
        <f t="shared" ca="1" si="1"/>
        <v>0</v>
      </c>
      <c r="DL1" s="41">
        <f t="shared" ca="1" si="1"/>
        <v>0</v>
      </c>
      <c r="DM1" s="41">
        <f t="shared" ca="1" si="1"/>
        <v>0</v>
      </c>
      <c r="DN1" s="41">
        <f t="shared" ca="1" si="1"/>
        <v>0</v>
      </c>
      <c r="DO1" s="41">
        <f t="shared" ca="1" si="1"/>
        <v>0</v>
      </c>
      <c r="DP1" s="41">
        <f t="shared" ca="1" si="1"/>
        <v>0</v>
      </c>
      <c r="DQ1" s="41">
        <f t="shared" ca="1" si="1"/>
        <v>0</v>
      </c>
      <c r="DR1" s="41">
        <f t="shared" ca="1" si="1"/>
        <v>0</v>
      </c>
      <c r="DS1" s="41">
        <f t="shared" ca="1" si="1"/>
        <v>0</v>
      </c>
      <c r="DT1" s="41">
        <f t="shared" ca="1" si="1"/>
        <v>0</v>
      </c>
      <c r="DU1" s="41">
        <f t="shared" ca="1" si="1"/>
        <v>0</v>
      </c>
      <c r="DV1" s="41">
        <f t="shared" ca="1" si="1"/>
        <v>0</v>
      </c>
      <c r="DW1" s="41">
        <f t="shared" ca="1" si="1"/>
        <v>0</v>
      </c>
      <c r="DX1" s="41">
        <f t="shared" ca="1" si="1"/>
        <v>0</v>
      </c>
      <c r="DY1" s="41">
        <f t="shared" ca="1" si="1"/>
        <v>0</v>
      </c>
      <c r="DZ1" s="41">
        <f t="shared" ca="1" si="1"/>
        <v>0</v>
      </c>
      <c r="EA1" s="41">
        <f t="shared" ca="1" si="1"/>
        <v>0</v>
      </c>
      <c r="EB1" s="41">
        <f t="shared" ca="1" si="1"/>
        <v>0</v>
      </c>
      <c r="EC1" s="41">
        <f t="shared" ca="1" si="1"/>
        <v>0</v>
      </c>
      <c r="ED1" s="41">
        <f t="shared" ca="1" si="1"/>
        <v>0</v>
      </c>
      <c r="EE1" s="41">
        <f t="shared" ca="1" si="1"/>
        <v>0</v>
      </c>
      <c r="EF1" s="41">
        <f t="shared" ca="1" si="1"/>
        <v>0</v>
      </c>
      <c r="EG1" s="41">
        <f t="shared" ca="1" si="1"/>
        <v>0</v>
      </c>
      <c r="EH1" s="41">
        <f t="shared" ca="1" si="1"/>
        <v>0</v>
      </c>
      <c r="EI1" s="41">
        <f t="shared" ca="1" si="1"/>
        <v>0</v>
      </c>
      <c r="EJ1" s="41">
        <f t="shared" ca="1" si="1"/>
        <v>0</v>
      </c>
      <c r="EK1" s="41">
        <f t="shared" ref="EK1:GV1" ca="1" si="2">IF(ISNA(MATCH(EK9,RefAttendance,0)),0,1)</f>
        <v>0</v>
      </c>
      <c r="EL1" s="41">
        <f t="shared" ca="1" si="2"/>
        <v>0</v>
      </c>
      <c r="EM1" s="41">
        <f t="shared" ca="1" si="2"/>
        <v>0</v>
      </c>
      <c r="EN1" s="41">
        <f t="shared" ca="1" si="2"/>
        <v>0</v>
      </c>
      <c r="EO1" s="41">
        <f t="shared" ca="1" si="2"/>
        <v>0</v>
      </c>
      <c r="EP1" s="41">
        <f t="shared" ca="1" si="2"/>
        <v>0</v>
      </c>
      <c r="EQ1" s="41">
        <f t="shared" ca="1" si="2"/>
        <v>0</v>
      </c>
      <c r="ER1" s="41">
        <f t="shared" ca="1" si="2"/>
        <v>0</v>
      </c>
      <c r="ES1" s="41">
        <f t="shared" ca="1" si="2"/>
        <v>0</v>
      </c>
      <c r="ET1" s="41">
        <f t="shared" ca="1" si="2"/>
        <v>0</v>
      </c>
      <c r="EU1" s="41">
        <f t="shared" ca="1" si="2"/>
        <v>0</v>
      </c>
      <c r="EV1" s="41">
        <f t="shared" ca="1" si="2"/>
        <v>0</v>
      </c>
      <c r="EW1" s="41">
        <f t="shared" ca="1" si="2"/>
        <v>0</v>
      </c>
      <c r="EX1" s="41">
        <f t="shared" ca="1" si="2"/>
        <v>0</v>
      </c>
      <c r="EY1" s="41">
        <f t="shared" ca="1" si="2"/>
        <v>0</v>
      </c>
      <c r="EZ1" s="41">
        <f t="shared" ca="1" si="2"/>
        <v>0</v>
      </c>
      <c r="FA1" s="41">
        <f t="shared" ca="1" si="2"/>
        <v>0</v>
      </c>
      <c r="FB1" s="41">
        <f t="shared" ca="1" si="2"/>
        <v>0</v>
      </c>
      <c r="FC1" s="41">
        <f t="shared" ca="1" si="2"/>
        <v>0</v>
      </c>
      <c r="FD1" s="41">
        <f t="shared" ca="1" si="2"/>
        <v>0</v>
      </c>
      <c r="FE1" s="41">
        <f t="shared" ca="1" si="2"/>
        <v>0</v>
      </c>
      <c r="FF1" s="41">
        <f t="shared" ca="1" si="2"/>
        <v>0</v>
      </c>
      <c r="FG1" s="41">
        <f t="shared" ca="1" si="2"/>
        <v>0</v>
      </c>
      <c r="FH1" s="41">
        <f t="shared" ca="1" si="2"/>
        <v>0</v>
      </c>
      <c r="FI1" s="41">
        <f t="shared" ca="1" si="2"/>
        <v>0</v>
      </c>
      <c r="FJ1" s="41">
        <f t="shared" ca="1" si="2"/>
        <v>0</v>
      </c>
      <c r="FK1" s="41">
        <f t="shared" ca="1" si="2"/>
        <v>0</v>
      </c>
      <c r="FL1" s="41">
        <f t="shared" ca="1" si="2"/>
        <v>0</v>
      </c>
      <c r="FM1" s="41">
        <f t="shared" ca="1" si="2"/>
        <v>0</v>
      </c>
      <c r="FN1" s="41">
        <f t="shared" ca="1" si="2"/>
        <v>0</v>
      </c>
      <c r="FO1" s="41">
        <f t="shared" ca="1" si="2"/>
        <v>0</v>
      </c>
      <c r="FP1" s="41">
        <f t="shared" ca="1" si="2"/>
        <v>0</v>
      </c>
      <c r="FQ1" s="41">
        <f t="shared" ca="1" si="2"/>
        <v>0</v>
      </c>
      <c r="FR1" s="41">
        <f t="shared" ca="1" si="2"/>
        <v>0</v>
      </c>
      <c r="FS1" s="41">
        <f t="shared" ca="1" si="2"/>
        <v>0</v>
      </c>
      <c r="FT1" s="41">
        <f t="shared" ca="1" si="2"/>
        <v>0</v>
      </c>
      <c r="FU1" s="41">
        <f t="shared" ca="1" si="2"/>
        <v>0</v>
      </c>
      <c r="FV1" s="41">
        <f t="shared" ca="1" si="2"/>
        <v>0</v>
      </c>
      <c r="FW1" s="41">
        <f t="shared" ca="1" si="2"/>
        <v>0</v>
      </c>
      <c r="FX1" s="41">
        <f t="shared" ca="1" si="2"/>
        <v>0</v>
      </c>
      <c r="FY1" s="41">
        <f t="shared" ca="1" si="2"/>
        <v>0</v>
      </c>
      <c r="FZ1" s="41">
        <f t="shared" ca="1" si="2"/>
        <v>0</v>
      </c>
      <c r="GA1" s="41">
        <f t="shared" ca="1" si="2"/>
        <v>0</v>
      </c>
      <c r="GB1" s="41">
        <f t="shared" ca="1" si="2"/>
        <v>0</v>
      </c>
      <c r="GC1" s="41">
        <f t="shared" ca="1" si="2"/>
        <v>0</v>
      </c>
      <c r="GD1" s="41">
        <f t="shared" ca="1" si="2"/>
        <v>0</v>
      </c>
      <c r="GE1" s="41">
        <f t="shared" ca="1" si="2"/>
        <v>0</v>
      </c>
      <c r="GF1" s="41">
        <f t="shared" ca="1" si="2"/>
        <v>0</v>
      </c>
      <c r="GG1" s="41">
        <f t="shared" ca="1" si="2"/>
        <v>0</v>
      </c>
      <c r="GH1" s="41">
        <f t="shared" ca="1" si="2"/>
        <v>0</v>
      </c>
      <c r="GI1" s="41">
        <f t="shared" ca="1" si="2"/>
        <v>0</v>
      </c>
      <c r="GJ1" s="41">
        <f t="shared" ca="1" si="2"/>
        <v>0</v>
      </c>
      <c r="GK1" s="41">
        <f t="shared" ca="1" si="2"/>
        <v>0</v>
      </c>
      <c r="GL1" s="41">
        <f t="shared" ca="1" si="2"/>
        <v>0</v>
      </c>
      <c r="GM1" s="41">
        <f t="shared" ca="1" si="2"/>
        <v>0</v>
      </c>
      <c r="GN1" s="41">
        <f t="shared" ca="1" si="2"/>
        <v>0</v>
      </c>
      <c r="GO1" s="41">
        <f t="shared" ca="1" si="2"/>
        <v>0</v>
      </c>
      <c r="GP1" s="41">
        <f t="shared" ca="1" si="2"/>
        <v>0</v>
      </c>
      <c r="GQ1" s="41">
        <f t="shared" ca="1" si="2"/>
        <v>0</v>
      </c>
      <c r="GR1" s="41">
        <f t="shared" ca="1" si="2"/>
        <v>0</v>
      </c>
      <c r="GS1" s="41">
        <f t="shared" ca="1" si="2"/>
        <v>0</v>
      </c>
      <c r="GT1" s="41">
        <f t="shared" ca="1" si="2"/>
        <v>0</v>
      </c>
      <c r="GU1" s="41">
        <f t="shared" ca="1" si="2"/>
        <v>0</v>
      </c>
      <c r="GV1" s="41">
        <f t="shared" ca="1" si="2"/>
        <v>0</v>
      </c>
      <c r="GW1" s="41">
        <f t="shared" ref="GW1:JH1" ca="1" si="3">IF(ISNA(MATCH(GW9,RefAttendance,0)),0,1)</f>
        <v>0</v>
      </c>
      <c r="GX1" s="41">
        <f t="shared" ca="1" si="3"/>
        <v>0</v>
      </c>
      <c r="GY1" s="41">
        <f t="shared" ca="1" si="3"/>
        <v>0</v>
      </c>
      <c r="GZ1" s="41">
        <f t="shared" ca="1" si="3"/>
        <v>0</v>
      </c>
      <c r="HA1" s="41">
        <f t="shared" ca="1" si="3"/>
        <v>0</v>
      </c>
      <c r="HB1" s="41">
        <f t="shared" ca="1" si="3"/>
        <v>0</v>
      </c>
      <c r="HC1" s="41">
        <f t="shared" ca="1" si="3"/>
        <v>0</v>
      </c>
      <c r="HD1" s="41">
        <f t="shared" ca="1" si="3"/>
        <v>0</v>
      </c>
      <c r="HE1" s="41">
        <f t="shared" ca="1" si="3"/>
        <v>0</v>
      </c>
      <c r="HF1" s="41">
        <f t="shared" ca="1" si="3"/>
        <v>0</v>
      </c>
      <c r="HG1" s="41">
        <f t="shared" ca="1" si="3"/>
        <v>0</v>
      </c>
      <c r="HH1" s="41">
        <f t="shared" ca="1" si="3"/>
        <v>0</v>
      </c>
      <c r="HI1" s="41">
        <f t="shared" ca="1" si="3"/>
        <v>0</v>
      </c>
      <c r="HJ1" s="41">
        <f t="shared" ca="1" si="3"/>
        <v>0</v>
      </c>
      <c r="HK1" s="41">
        <f t="shared" ca="1" si="3"/>
        <v>0</v>
      </c>
      <c r="HL1" s="41">
        <f t="shared" ca="1" si="3"/>
        <v>0</v>
      </c>
      <c r="HM1" s="41">
        <f t="shared" ca="1" si="3"/>
        <v>0</v>
      </c>
      <c r="HN1" s="41">
        <f t="shared" ca="1" si="3"/>
        <v>0</v>
      </c>
      <c r="HO1" s="41">
        <f t="shared" ca="1" si="3"/>
        <v>0</v>
      </c>
      <c r="HP1" s="41">
        <f t="shared" ca="1" si="3"/>
        <v>0</v>
      </c>
      <c r="HQ1" s="41">
        <f t="shared" ca="1" si="3"/>
        <v>0</v>
      </c>
      <c r="HR1" s="41">
        <f t="shared" ca="1" si="3"/>
        <v>0</v>
      </c>
      <c r="HS1" s="41">
        <f t="shared" ca="1" si="3"/>
        <v>0</v>
      </c>
      <c r="HT1" s="41">
        <f t="shared" ca="1" si="3"/>
        <v>0</v>
      </c>
      <c r="HU1" s="41">
        <f t="shared" ca="1" si="3"/>
        <v>0</v>
      </c>
      <c r="HV1" s="41">
        <f t="shared" ca="1" si="3"/>
        <v>0</v>
      </c>
      <c r="HW1" s="41">
        <f t="shared" ca="1" si="3"/>
        <v>0</v>
      </c>
      <c r="HX1" s="41">
        <f t="shared" ca="1" si="3"/>
        <v>0</v>
      </c>
      <c r="HY1" s="41">
        <f t="shared" ca="1" si="3"/>
        <v>0</v>
      </c>
      <c r="HZ1" s="41">
        <f t="shared" ca="1" si="3"/>
        <v>0</v>
      </c>
      <c r="IA1" s="41">
        <f t="shared" ca="1" si="3"/>
        <v>0</v>
      </c>
      <c r="IB1" s="41">
        <f t="shared" ca="1" si="3"/>
        <v>0</v>
      </c>
      <c r="IC1" s="41">
        <f t="shared" ca="1" si="3"/>
        <v>0</v>
      </c>
      <c r="ID1" s="41">
        <f t="shared" ca="1" si="3"/>
        <v>0</v>
      </c>
      <c r="IE1" s="41">
        <f t="shared" ca="1" si="3"/>
        <v>0</v>
      </c>
      <c r="IF1" s="41">
        <f t="shared" ca="1" si="3"/>
        <v>0</v>
      </c>
      <c r="IG1" s="41">
        <f t="shared" ca="1" si="3"/>
        <v>0</v>
      </c>
      <c r="IH1" s="41">
        <f t="shared" ca="1" si="3"/>
        <v>0</v>
      </c>
      <c r="II1" s="41">
        <f t="shared" ca="1" si="3"/>
        <v>0</v>
      </c>
      <c r="IJ1" s="41">
        <f t="shared" ca="1" si="3"/>
        <v>0</v>
      </c>
      <c r="IK1" s="41">
        <f t="shared" ca="1" si="3"/>
        <v>0</v>
      </c>
      <c r="IL1" s="41">
        <f t="shared" ca="1" si="3"/>
        <v>0</v>
      </c>
      <c r="IM1" s="41">
        <f t="shared" ca="1" si="3"/>
        <v>0</v>
      </c>
      <c r="IN1" s="41">
        <f t="shared" ca="1" si="3"/>
        <v>0</v>
      </c>
      <c r="IO1" s="41">
        <f t="shared" ca="1" si="3"/>
        <v>0</v>
      </c>
      <c r="IP1" s="41">
        <f t="shared" ca="1" si="3"/>
        <v>0</v>
      </c>
      <c r="IQ1" s="41">
        <f t="shared" ca="1" si="3"/>
        <v>0</v>
      </c>
      <c r="IR1" s="41">
        <f t="shared" ca="1" si="3"/>
        <v>0</v>
      </c>
      <c r="IS1" s="41">
        <f t="shared" ca="1" si="3"/>
        <v>0</v>
      </c>
      <c r="IT1" s="41">
        <f t="shared" ca="1" si="3"/>
        <v>0</v>
      </c>
      <c r="IU1" s="41">
        <f t="shared" ca="1" si="3"/>
        <v>0</v>
      </c>
      <c r="IV1" s="41">
        <f t="shared" ca="1" si="3"/>
        <v>0</v>
      </c>
      <c r="IW1" s="41">
        <f t="shared" ca="1" si="3"/>
        <v>0</v>
      </c>
      <c r="IX1" s="41">
        <f t="shared" ca="1" si="3"/>
        <v>0</v>
      </c>
      <c r="IY1" s="41">
        <f t="shared" ca="1" si="3"/>
        <v>0</v>
      </c>
      <c r="IZ1" s="41">
        <f t="shared" ca="1" si="3"/>
        <v>0</v>
      </c>
      <c r="JA1" s="41">
        <f t="shared" ca="1" si="3"/>
        <v>0</v>
      </c>
      <c r="JB1" s="41">
        <f t="shared" ca="1" si="3"/>
        <v>0</v>
      </c>
      <c r="JC1" s="41">
        <f t="shared" ca="1" si="3"/>
        <v>0</v>
      </c>
      <c r="JD1" s="41">
        <f t="shared" ca="1" si="3"/>
        <v>0</v>
      </c>
      <c r="JE1" s="41">
        <f t="shared" ca="1" si="3"/>
        <v>0</v>
      </c>
      <c r="JF1" s="41">
        <f t="shared" ca="1" si="3"/>
        <v>0</v>
      </c>
      <c r="JG1" s="41">
        <f t="shared" ca="1" si="3"/>
        <v>0</v>
      </c>
      <c r="JH1" s="41">
        <f t="shared" ca="1" si="3"/>
        <v>0</v>
      </c>
      <c r="JI1" s="41">
        <f t="shared" ref="JI1:LT1" ca="1" si="4">IF(ISNA(MATCH(JI9,RefAttendance,0)),0,1)</f>
        <v>0</v>
      </c>
      <c r="JJ1" s="41">
        <f t="shared" ca="1" si="4"/>
        <v>0</v>
      </c>
      <c r="JK1" s="41">
        <f t="shared" ca="1" si="4"/>
        <v>0</v>
      </c>
      <c r="JL1" s="41">
        <f t="shared" ca="1" si="4"/>
        <v>0</v>
      </c>
      <c r="JM1" s="41">
        <f t="shared" ca="1" si="4"/>
        <v>0</v>
      </c>
      <c r="JN1" s="41">
        <f t="shared" ca="1" si="4"/>
        <v>0</v>
      </c>
      <c r="JO1" s="41">
        <f t="shared" ca="1" si="4"/>
        <v>0</v>
      </c>
      <c r="JP1" s="41">
        <f t="shared" ca="1" si="4"/>
        <v>0</v>
      </c>
      <c r="JQ1" s="41">
        <f t="shared" ca="1" si="4"/>
        <v>0</v>
      </c>
      <c r="JR1" s="41">
        <f t="shared" ca="1" si="4"/>
        <v>0</v>
      </c>
      <c r="JS1" s="41">
        <f t="shared" ca="1" si="4"/>
        <v>0</v>
      </c>
      <c r="JT1" s="41">
        <f t="shared" ca="1" si="4"/>
        <v>0</v>
      </c>
      <c r="JU1" s="41">
        <f t="shared" ca="1" si="4"/>
        <v>0</v>
      </c>
      <c r="JV1" s="41">
        <f t="shared" ca="1" si="4"/>
        <v>0</v>
      </c>
      <c r="JW1" s="41">
        <f t="shared" ca="1" si="4"/>
        <v>0</v>
      </c>
      <c r="JX1" s="41">
        <f t="shared" ca="1" si="4"/>
        <v>0</v>
      </c>
      <c r="JY1" s="41">
        <f t="shared" ca="1" si="4"/>
        <v>0</v>
      </c>
      <c r="JZ1" s="41">
        <f t="shared" ca="1" si="4"/>
        <v>0</v>
      </c>
      <c r="KA1" s="41">
        <f t="shared" ca="1" si="4"/>
        <v>0</v>
      </c>
      <c r="KB1" s="41">
        <f t="shared" ca="1" si="4"/>
        <v>0</v>
      </c>
      <c r="KC1" s="41">
        <f t="shared" ca="1" si="4"/>
        <v>0</v>
      </c>
      <c r="KD1" s="41">
        <f t="shared" ca="1" si="4"/>
        <v>0</v>
      </c>
      <c r="KE1" s="41">
        <f t="shared" ca="1" si="4"/>
        <v>0</v>
      </c>
      <c r="KF1" s="41">
        <f t="shared" ca="1" si="4"/>
        <v>0</v>
      </c>
      <c r="KG1" s="41">
        <f t="shared" ca="1" si="4"/>
        <v>0</v>
      </c>
      <c r="KH1" s="41">
        <f t="shared" ca="1" si="4"/>
        <v>0</v>
      </c>
      <c r="KI1" s="41">
        <f t="shared" ca="1" si="4"/>
        <v>0</v>
      </c>
      <c r="KJ1" s="41">
        <f t="shared" ca="1" si="4"/>
        <v>0</v>
      </c>
      <c r="KK1" s="41">
        <f t="shared" ca="1" si="4"/>
        <v>0</v>
      </c>
      <c r="KL1" s="41">
        <f t="shared" ca="1" si="4"/>
        <v>0</v>
      </c>
      <c r="KM1" s="41">
        <f t="shared" ca="1" si="4"/>
        <v>0</v>
      </c>
      <c r="KN1" s="41">
        <f t="shared" ca="1" si="4"/>
        <v>0</v>
      </c>
      <c r="KO1" s="41">
        <f t="shared" ca="1" si="4"/>
        <v>0</v>
      </c>
      <c r="KP1" s="41">
        <f t="shared" ca="1" si="4"/>
        <v>0</v>
      </c>
      <c r="KQ1" s="41">
        <f t="shared" ca="1" si="4"/>
        <v>0</v>
      </c>
      <c r="KR1" s="41">
        <f t="shared" ca="1" si="4"/>
        <v>0</v>
      </c>
      <c r="KS1" s="41">
        <f t="shared" ca="1" si="4"/>
        <v>0</v>
      </c>
      <c r="KT1" s="41">
        <f t="shared" ca="1" si="4"/>
        <v>0</v>
      </c>
      <c r="KU1" s="41">
        <f t="shared" ca="1" si="4"/>
        <v>0</v>
      </c>
      <c r="KV1" s="41">
        <f t="shared" ca="1" si="4"/>
        <v>0</v>
      </c>
      <c r="KW1" s="41">
        <f t="shared" ca="1" si="4"/>
        <v>0</v>
      </c>
      <c r="KX1" s="41">
        <f t="shared" ca="1" si="4"/>
        <v>0</v>
      </c>
      <c r="KY1" s="41">
        <f t="shared" ca="1" si="4"/>
        <v>0</v>
      </c>
      <c r="KZ1" s="41">
        <f t="shared" ca="1" si="4"/>
        <v>0</v>
      </c>
      <c r="LA1" s="41">
        <f t="shared" ca="1" si="4"/>
        <v>0</v>
      </c>
      <c r="LB1" s="41">
        <f t="shared" ca="1" si="4"/>
        <v>0</v>
      </c>
      <c r="LC1" s="41">
        <f t="shared" ca="1" si="4"/>
        <v>0</v>
      </c>
      <c r="LD1" s="41">
        <f t="shared" ca="1" si="4"/>
        <v>0</v>
      </c>
      <c r="LE1" s="41">
        <f t="shared" ca="1" si="4"/>
        <v>0</v>
      </c>
      <c r="LF1" s="41">
        <f t="shared" ca="1" si="4"/>
        <v>0</v>
      </c>
      <c r="LG1" s="41">
        <f t="shared" ca="1" si="4"/>
        <v>0</v>
      </c>
      <c r="LH1" s="41">
        <f t="shared" ca="1" si="4"/>
        <v>0</v>
      </c>
      <c r="LI1" s="41">
        <f t="shared" ca="1" si="4"/>
        <v>0</v>
      </c>
      <c r="LJ1" s="41">
        <f t="shared" ca="1" si="4"/>
        <v>0</v>
      </c>
      <c r="LK1" s="41">
        <f t="shared" ca="1" si="4"/>
        <v>0</v>
      </c>
      <c r="LL1" s="41">
        <f t="shared" ca="1" si="4"/>
        <v>0</v>
      </c>
      <c r="LM1" s="41">
        <f t="shared" ca="1" si="4"/>
        <v>0</v>
      </c>
      <c r="LN1" s="41">
        <f t="shared" ca="1" si="4"/>
        <v>0</v>
      </c>
      <c r="LO1" s="41">
        <f t="shared" ca="1" si="4"/>
        <v>0</v>
      </c>
      <c r="LP1" s="41">
        <f t="shared" ca="1" si="4"/>
        <v>0</v>
      </c>
      <c r="LQ1" s="41">
        <f t="shared" ca="1" si="4"/>
        <v>0</v>
      </c>
      <c r="LR1" s="41">
        <f t="shared" ca="1" si="4"/>
        <v>0</v>
      </c>
      <c r="LS1" s="41">
        <f t="shared" ca="1" si="4"/>
        <v>0</v>
      </c>
      <c r="LT1" s="41">
        <f t="shared" ca="1" si="4"/>
        <v>0</v>
      </c>
      <c r="LU1" s="41">
        <f t="shared" ref="LU1:OF1" ca="1" si="5">IF(ISNA(MATCH(LU9,RefAttendance,0)),0,1)</f>
        <v>0</v>
      </c>
      <c r="LV1" s="41">
        <f t="shared" ca="1" si="5"/>
        <v>0</v>
      </c>
      <c r="LW1" s="41">
        <f t="shared" ca="1" si="5"/>
        <v>0</v>
      </c>
      <c r="LX1" s="41">
        <f t="shared" ca="1" si="5"/>
        <v>0</v>
      </c>
      <c r="LY1" s="41">
        <f t="shared" ca="1" si="5"/>
        <v>0</v>
      </c>
      <c r="LZ1" s="41">
        <f t="shared" ca="1" si="5"/>
        <v>0</v>
      </c>
      <c r="MA1" s="41">
        <f t="shared" ca="1" si="5"/>
        <v>0</v>
      </c>
      <c r="MB1" s="41">
        <f t="shared" ca="1" si="5"/>
        <v>0</v>
      </c>
      <c r="MC1" s="41">
        <f t="shared" ca="1" si="5"/>
        <v>0</v>
      </c>
      <c r="MD1" s="41">
        <f t="shared" ca="1" si="5"/>
        <v>0</v>
      </c>
      <c r="ME1" s="41">
        <f t="shared" ca="1" si="5"/>
        <v>0</v>
      </c>
      <c r="MF1" s="41">
        <f t="shared" ca="1" si="5"/>
        <v>0</v>
      </c>
      <c r="MG1" s="41">
        <f t="shared" ca="1" si="5"/>
        <v>0</v>
      </c>
      <c r="MH1" s="41">
        <f t="shared" ca="1" si="5"/>
        <v>0</v>
      </c>
      <c r="MI1" s="41">
        <f t="shared" ca="1" si="5"/>
        <v>0</v>
      </c>
      <c r="MJ1" s="41">
        <f t="shared" ca="1" si="5"/>
        <v>0</v>
      </c>
      <c r="MK1" s="41">
        <f t="shared" ca="1" si="5"/>
        <v>0</v>
      </c>
      <c r="ML1" s="41">
        <f t="shared" ca="1" si="5"/>
        <v>0</v>
      </c>
      <c r="MM1" s="41">
        <f t="shared" ca="1" si="5"/>
        <v>0</v>
      </c>
      <c r="MN1" s="41">
        <f t="shared" ca="1" si="5"/>
        <v>0</v>
      </c>
      <c r="MO1" s="41">
        <f t="shared" ca="1" si="5"/>
        <v>0</v>
      </c>
      <c r="MP1" s="41">
        <f t="shared" ca="1" si="5"/>
        <v>0</v>
      </c>
      <c r="MQ1" s="41">
        <f t="shared" ca="1" si="5"/>
        <v>0</v>
      </c>
      <c r="MR1" s="41">
        <f t="shared" ca="1" si="5"/>
        <v>0</v>
      </c>
      <c r="MS1" s="41">
        <f t="shared" ca="1" si="5"/>
        <v>0</v>
      </c>
      <c r="MT1" s="41">
        <f t="shared" ca="1" si="5"/>
        <v>0</v>
      </c>
      <c r="MU1" s="41">
        <f t="shared" ca="1" si="5"/>
        <v>0</v>
      </c>
      <c r="MV1" s="41">
        <f t="shared" ca="1" si="5"/>
        <v>0</v>
      </c>
      <c r="MW1" s="41">
        <f t="shared" ca="1" si="5"/>
        <v>0</v>
      </c>
      <c r="MX1" s="41">
        <f t="shared" ca="1" si="5"/>
        <v>0</v>
      </c>
      <c r="MY1" s="41">
        <f t="shared" ca="1" si="5"/>
        <v>0</v>
      </c>
      <c r="MZ1" s="41">
        <f t="shared" ca="1" si="5"/>
        <v>0</v>
      </c>
      <c r="NA1" s="41">
        <f t="shared" ca="1" si="5"/>
        <v>0</v>
      </c>
      <c r="NB1" s="41">
        <f t="shared" ca="1" si="5"/>
        <v>0</v>
      </c>
      <c r="NC1" s="41">
        <f t="shared" ca="1" si="5"/>
        <v>0</v>
      </c>
      <c r="ND1" s="41">
        <f t="shared" ca="1" si="5"/>
        <v>0</v>
      </c>
      <c r="NE1" s="41">
        <f t="shared" ca="1" si="5"/>
        <v>0</v>
      </c>
      <c r="NF1" s="41">
        <f t="shared" ca="1" si="5"/>
        <v>0</v>
      </c>
      <c r="NG1" s="41">
        <f t="shared" ca="1" si="5"/>
        <v>0</v>
      </c>
      <c r="NH1" s="41">
        <f t="shared" ca="1" si="5"/>
        <v>0</v>
      </c>
      <c r="NI1" s="41">
        <f t="shared" ca="1" si="5"/>
        <v>0</v>
      </c>
      <c r="NJ1" s="41">
        <f t="shared" ca="1" si="5"/>
        <v>0</v>
      </c>
      <c r="NK1" s="41">
        <f t="shared" ca="1" si="5"/>
        <v>0</v>
      </c>
      <c r="NL1" s="41">
        <f t="shared" ca="1" si="5"/>
        <v>0</v>
      </c>
      <c r="NM1" s="41">
        <f t="shared" ca="1" si="5"/>
        <v>0</v>
      </c>
      <c r="NN1" s="41">
        <f t="shared" ca="1" si="5"/>
        <v>0</v>
      </c>
      <c r="NO1" s="41">
        <f t="shared" ca="1" si="5"/>
        <v>0</v>
      </c>
      <c r="NP1" s="41">
        <f t="shared" ca="1" si="5"/>
        <v>0</v>
      </c>
      <c r="NQ1" s="41">
        <f t="shared" ca="1" si="5"/>
        <v>0</v>
      </c>
      <c r="NR1" s="41">
        <f t="shared" ca="1" si="5"/>
        <v>0</v>
      </c>
      <c r="NS1" s="41">
        <f t="shared" ca="1" si="5"/>
        <v>0</v>
      </c>
      <c r="NT1" s="41">
        <f t="shared" ca="1" si="5"/>
        <v>0</v>
      </c>
      <c r="NU1" s="41">
        <f t="shared" ca="1" si="5"/>
        <v>0</v>
      </c>
      <c r="NV1" s="41">
        <f t="shared" ca="1" si="5"/>
        <v>0</v>
      </c>
      <c r="NW1" s="41">
        <f t="shared" ca="1" si="5"/>
        <v>0</v>
      </c>
      <c r="NX1" s="41">
        <f t="shared" ca="1" si="5"/>
        <v>0</v>
      </c>
      <c r="NY1" s="41">
        <f t="shared" ca="1" si="5"/>
        <v>0</v>
      </c>
      <c r="NZ1" s="41">
        <f t="shared" ca="1" si="5"/>
        <v>0</v>
      </c>
      <c r="OA1" s="41">
        <f t="shared" ca="1" si="5"/>
        <v>0</v>
      </c>
      <c r="OB1" s="41">
        <f t="shared" ca="1" si="5"/>
        <v>0</v>
      </c>
      <c r="OC1" s="41">
        <f t="shared" ca="1" si="5"/>
        <v>0</v>
      </c>
      <c r="OD1" s="41">
        <f t="shared" ca="1" si="5"/>
        <v>0</v>
      </c>
      <c r="OE1" s="41">
        <f t="shared" ca="1" si="5"/>
        <v>0</v>
      </c>
      <c r="OF1" s="41">
        <f t="shared" ca="1" si="5"/>
        <v>0</v>
      </c>
      <c r="OG1" s="41">
        <f t="shared" ref="OG1:QR1" ca="1" si="6">IF(ISNA(MATCH(OG9,RefAttendance,0)),0,1)</f>
        <v>0</v>
      </c>
      <c r="OH1" s="41">
        <f t="shared" ca="1" si="6"/>
        <v>0</v>
      </c>
      <c r="OI1" s="41">
        <f t="shared" ca="1" si="6"/>
        <v>0</v>
      </c>
      <c r="OJ1" s="41">
        <f t="shared" ca="1" si="6"/>
        <v>0</v>
      </c>
      <c r="OK1" s="41">
        <f t="shared" ca="1" si="6"/>
        <v>0</v>
      </c>
      <c r="OL1" s="41">
        <f t="shared" ca="1" si="6"/>
        <v>0</v>
      </c>
      <c r="OM1" s="41">
        <f t="shared" ca="1" si="6"/>
        <v>0</v>
      </c>
      <c r="ON1" s="41">
        <f t="shared" ca="1" si="6"/>
        <v>0</v>
      </c>
      <c r="OO1" s="41">
        <f t="shared" ca="1" si="6"/>
        <v>0</v>
      </c>
      <c r="OP1" s="41">
        <f t="shared" ca="1" si="6"/>
        <v>0</v>
      </c>
      <c r="OQ1" s="41">
        <f t="shared" ca="1" si="6"/>
        <v>0</v>
      </c>
      <c r="OR1" s="41">
        <f t="shared" ca="1" si="6"/>
        <v>0</v>
      </c>
      <c r="OS1" s="41">
        <f t="shared" ca="1" si="6"/>
        <v>0</v>
      </c>
      <c r="OT1" s="41">
        <f t="shared" ca="1" si="6"/>
        <v>0</v>
      </c>
      <c r="OU1" s="41">
        <f t="shared" ca="1" si="6"/>
        <v>0</v>
      </c>
      <c r="OV1" s="41">
        <f t="shared" ca="1" si="6"/>
        <v>0</v>
      </c>
      <c r="OW1" s="41">
        <f t="shared" ca="1" si="6"/>
        <v>0</v>
      </c>
      <c r="OX1" s="41">
        <f t="shared" ca="1" si="6"/>
        <v>0</v>
      </c>
      <c r="OY1" s="41">
        <f t="shared" ca="1" si="6"/>
        <v>0</v>
      </c>
      <c r="OZ1" s="41">
        <f t="shared" ca="1" si="6"/>
        <v>0</v>
      </c>
      <c r="PA1" s="41">
        <f t="shared" ca="1" si="6"/>
        <v>0</v>
      </c>
      <c r="PB1" s="41">
        <f t="shared" ca="1" si="6"/>
        <v>0</v>
      </c>
      <c r="PC1" s="41">
        <f t="shared" ca="1" si="6"/>
        <v>0</v>
      </c>
      <c r="PD1" s="41">
        <f t="shared" ca="1" si="6"/>
        <v>0</v>
      </c>
      <c r="PE1" s="41">
        <f t="shared" ca="1" si="6"/>
        <v>0</v>
      </c>
      <c r="PF1" s="41">
        <f t="shared" ca="1" si="6"/>
        <v>0</v>
      </c>
      <c r="PG1" s="41">
        <f t="shared" ca="1" si="6"/>
        <v>0</v>
      </c>
      <c r="PH1" s="41">
        <f t="shared" ca="1" si="6"/>
        <v>0</v>
      </c>
      <c r="PI1" s="41">
        <f t="shared" ca="1" si="6"/>
        <v>0</v>
      </c>
      <c r="PJ1" s="41">
        <f t="shared" ca="1" si="6"/>
        <v>0</v>
      </c>
      <c r="PK1" s="41">
        <f t="shared" ca="1" si="6"/>
        <v>0</v>
      </c>
      <c r="PL1" s="41">
        <f t="shared" ca="1" si="6"/>
        <v>0</v>
      </c>
      <c r="PM1" s="41">
        <f t="shared" ca="1" si="6"/>
        <v>0</v>
      </c>
      <c r="PN1" s="41">
        <f t="shared" ca="1" si="6"/>
        <v>0</v>
      </c>
      <c r="PO1" s="41">
        <f t="shared" ca="1" si="6"/>
        <v>0</v>
      </c>
      <c r="PP1" s="41">
        <f t="shared" ca="1" si="6"/>
        <v>0</v>
      </c>
      <c r="PQ1" s="41">
        <f t="shared" ca="1" si="6"/>
        <v>0</v>
      </c>
      <c r="PR1" s="41">
        <f t="shared" ca="1" si="6"/>
        <v>0</v>
      </c>
      <c r="PS1" s="41">
        <f t="shared" ca="1" si="6"/>
        <v>0</v>
      </c>
      <c r="PT1" s="41">
        <f t="shared" ca="1" si="6"/>
        <v>0</v>
      </c>
      <c r="PU1" s="41">
        <f t="shared" ca="1" si="6"/>
        <v>0</v>
      </c>
      <c r="PV1" s="41">
        <f t="shared" ca="1" si="6"/>
        <v>0</v>
      </c>
      <c r="PW1" s="41">
        <f t="shared" ca="1" si="6"/>
        <v>0</v>
      </c>
      <c r="PX1" s="41">
        <f t="shared" ca="1" si="6"/>
        <v>0</v>
      </c>
      <c r="PY1" s="41">
        <f t="shared" ca="1" si="6"/>
        <v>0</v>
      </c>
      <c r="PZ1" s="41">
        <f t="shared" ca="1" si="6"/>
        <v>0</v>
      </c>
      <c r="QA1" s="41">
        <f t="shared" ca="1" si="6"/>
        <v>0</v>
      </c>
      <c r="QB1" s="41">
        <f t="shared" ca="1" si="6"/>
        <v>0</v>
      </c>
      <c r="QC1" s="41">
        <f t="shared" ca="1" si="6"/>
        <v>0</v>
      </c>
      <c r="QD1" s="41">
        <f t="shared" ca="1" si="6"/>
        <v>0</v>
      </c>
      <c r="QE1" s="41">
        <f t="shared" ca="1" si="6"/>
        <v>0</v>
      </c>
      <c r="QF1" s="41">
        <f t="shared" ca="1" si="6"/>
        <v>0</v>
      </c>
      <c r="QG1" s="41">
        <f t="shared" ca="1" si="6"/>
        <v>0</v>
      </c>
      <c r="QH1" s="41">
        <f t="shared" ca="1" si="6"/>
        <v>0</v>
      </c>
      <c r="QI1" s="41">
        <f t="shared" ca="1" si="6"/>
        <v>0</v>
      </c>
      <c r="QJ1" s="41">
        <f t="shared" ca="1" si="6"/>
        <v>0</v>
      </c>
      <c r="QK1" s="41">
        <f t="shared" ca="1" si="6"/>
        <v>0</v>
      </c>
      <c r="QL1" s="41">
        <f t="shared" ca="1" si="6"/>
        <v>0</v>
      </c>
      <c r="QM1" s="41">
        <f t="shared" ca="1" si="6"/>
        <v>0</v>
      </c>
      <c r="QN1" s="41">
        <f t="shared" ca="1" si="6"/>
        <v>0</v>
      </c>
      <c r="QO1" s="41">
        <f t="shared" ca="1" si="6"/>
        <v>0</v>
      </c>
      <c r="QP1" s="41">
        <f t="shared" ca="1" si="6"/>
        <v>0</v>
      </c>
      <c r="QQ1" s="41">
        <f t="shared" ca="1" si="6"/>
        <v>0</v>
      </c>
      <c r="QR1" s="41">
        <f t="shared" ca="1" si="6"/>
        <v>0</v>
      </c>
      <c r="QS1" s="41">
        <f t="shared" ref="QS1:TD1" ca="1" si="7">IF(ISNA(MATCH(QS9,RefAttendance,0)),0,1)</f>
        <v>0</v>
      </c>
      <c r="QT1" s="41">
        <f t="shared" ca="1" si="7"/>
        <v>0</v>
      </c>
      <c r="QU1" s="41">
        <f t="shared" ca="1" si="7"/>
        <v>0</v>
      </c>
      <c r="QV1" s="41">
        <f t="shared" ca="1" si="7"/>
        <v>0</v>
      </c>
      <c r="QW1" s="41">
        <f t="shared" ca="1" si="7"/>
        <v>0</v>
      </c>
      <c r="QX1" s="41">
        <f t="shared" ca="1" si="7"/>
        <v>0</v>
      </c>
      <c r="QY1" s="41">
        <f t="shared" ca="1" si="7"/>
        <v>0</v>
      </c>
      <c r="QZ1" s="41">
        <f t="shared" ca="1" si="7"/>
        <v>0</v>
      </c>
      <c r="RA1" s="41">
        <f t="shared" ca="1" si="7"/>
        <v>0</v>
      </c>
      <c r="RB1" s="41">
        <f t="shared" ca="1" si="7"/>
        <v>0</v>
      </c>
      <c r="RC1" s="41">
        <f t="shared" ca="1" si="7"/>
        <v>0</v>
      </c>
      <c r="RD1" s="41">
        <f t="shared" ca="1" si="7"/>
        <v>0</v>
      </c>
      <c r="RE1" s="41">
        <f t="shared" ca="1" si="7"/>
        <v>0</v>
      </c>
      <c r="RF1" s="41">
        <f t="shared" ca="1" si="7"/>
        <v>0</v>
      </c>
      <c r="RG1" s="41">
        <f t="shared" ca="1" si="7"/>
        <v>0</v>
      </c>
      <c r="RH1" s="41">
        <f t="shared" ca="1" si="7"/>
        <v>0</v>
      </c>
      <c r="RI1" s="41">
        <f t="shared" ca="1" si="7"/>
        <v>0</v>
      </c>
      <c r="RJ1" s="41">
        <f t="shared" ca="1" si="7"/>
        <v>0</v>
      </c>
      <c r="RK1" s="41">
        <f t="shared" ca="1" si="7"/>
        <v>0</v>
      </c>
      <c r="RL1" s="41">
        <f t="shared" ca="1" si="7"/>
        <v>0</v>
      </c>
      <c r="RM1" s="41">
        <f t="shared" ca="1" si="7"/>
        <v>0</v>
      </c>
      <c r="RN1" s="41">
        <f t="shared" ca="1" si="7"/>
        <v>0</v>
      </c>
      <c r="RO1" s="41">
        <f t="shared" ca="1" si="7"/>
        <v>0</v>
      </c>
      <c r="RP1" s="41">
        <f t="shared" ca="1" si="7"/>
        <v>0</v>
      </c>
      <c r="RQ1" s="41">
        <f t="shared" ca="1" si="7"/>
        <v>0</v>
      </c>
      <c r="RR1" s="41">
        <f t="shared" ca="1" si="7"/>
        <v>0</v>
      </c>
      <c r="RS1" s="41">
        <f t="shared" ca="1" si="7"/>
        <v>0</v>
      </c>
      <c r="RT1" s="41">
        <f t="shared" ca="1" si="7"/>
        <v>0</v>
      </c>
      <c r="RU1" s="41">
        <f t="shared" ca="1" si="7"/>
        <v>0</v>
      </c>
      <c r="RV1" s="41">
        <f t="shared" ca="1" si="7"/>
        <v>0</v>
      </c>
      <c r="RW1" s="41">
        <f t="shared" ca="1" si="7"/>
        <v>0</v>
      </c>
      <c r="RX1" s="41">
        <f t="shared" ca="1" si="7"/>
        <v>0</v>
      </c>
      <c r="RY1" s="41">
        <f t="shared" ca="1" si="7"/>
        <v>0</v>
      </c>
      <c r="RZ1" s="41">
        <f t="shared" ca="1" si="7"/>
        <v>0</v>
      </c>
      <c r="SA1" s="41">
        <f t="shared" ca="1" si="7"/>
        <v>0</v>
      </c>
      <c r="SB1" s="41">
        <f t="shared" ca="1" si="7"/>
        <v>0</v>
      </c>
      <c r="SC1" s="41">
        <f t="shared" ca="1" si="7"/>
        <v>0</v>
      </c>
      <c r="SD1" s="41">
        <f t="shared" ca="1" si="7"/>
        <v>0</v>
      </c>
      <c r="SE1" s="41">
        <f t="shared" ca="1" si="7"/>
        <v>0</v>
      </c>
      <c r="SF1" s="41">
        <f t="shared" ca="1" si="7"/>
        <v>0</v>
      </c>
      <c r="SG1" s="41">
        <f t="shared" ca="1" si="7"/>
        <v>0</v>
      </c>
      <c r="SH1" s="41">
        <f t="shared" ca="1" si="7"/>
        <v>0</v>
      </c>
      <c r="SI1" s="41">
        <f t="shared" ca="1" si="7"/>
        <v>0</v>
      </c>
      <c r="SJ1" s="41">
        <f t="shared" ca="1" si="7"/>
        <v>0</v>
      </c>
      <c r="SK1" s="41">
        <f t="shared" ca="1" si="7"/>
        <v>0</v>
      </c>
      <c r="SL1" s="41">
        <f t="shared" ca="1" si="7"/>
        <v>0</v>
      </c>
      <c r="SM1" s="41">
        <f t="shared" ca="1" si="7"/>
        <v>0</v>
      </c>
      <c r="SN1" s="41">
        <f t="shared" ca="1" si="7"/>
        <v>0</v>
      </c>
      <c r="SO1" s="41">
        <f t="shared" ca="1" si="7"/>
        <v>0</v>
      </c>
      <c r="SP1" s="41">
        <f t="shared" ca="1" si="7"/>
        <v>0</v>
      </c>
      <c r="SQ1" s="41">
        <f t="shared" ca="1" si="7"/>
        <v>0</v>
      </c>
      <c r="SR1" s="41">
        <f t="shared" ca="1" si="7"/>
        <v>0</v>
      </c>
      <c r="SS1" s="41">
        <f t="shared" ca="1" si="7"/>
        <v>0</v>
      </c>
      <c r="ST1" s="41">
        <f t="shared" ca="1" si="7"/>
        <v>0</v>
      </c>
      <c r="SU1" s="41">
        <f t="shared" ca="1" si="7"/>
        <v>0</v>
      </c>
      <c r="SV1" s="41">
        <f t="shared" ca="1" si="7"/>
        <v>0</v>
      </c>
      <c r="SW1" s="41">
        <f t="shared" ca="1" si="7"/>
        <v>0</v>
      </c>
      <c r="SX1" s="41">
        <f t="shared" ca="1" si="7"/>
        <v>0</v>
      </c>
      <c r="SY1" s="41">
        <f t="shared" ca="1" si="7"/>
        <v>0</v>
      </c>
      <c r="SZ1" s="41">
        <f t="shared" ca="1" si="7"/>
        <v>0</v>
      </c>
      <c r="TA1" s="41">
        <f t="shared" ca="1" si="7"/>
        <v>0</v>
      </c>
      <c r="TB1" s="41">
        <f t="shared" ca="1" si="7"/>
        <v>0</v>
      </c>
      <c r="TC1" s="41">
        <f t="shared" ca="1" si="7"/>
        <v>0</v>
      </c>
      <c r="TD1" s="41">
        <f t="shared" ca="1" si="7"/>
        <v>0</v>
      </c>
      <c r="TE1" s="41">
        <f t="shared" ref="TE1:VP1" ca="1" si="8">IF(ISNA(MATCH(TE9,RefAttendance,0)),0,1)</f>
        <v>0</v>
      </c>
      <c r="TF1" s="41">
        <f t="shared" ca="1" si="8"/>
        <v>0</v>
      </c>
      <c r="TG1" s="41">
        <f t="shared" ca="1" si="8"/>
        <v>0</v>
      </c>
      <c r="TH1" s="41">
        <f t="shared" ca="1" si="8"/>
        <v>0</v>
      </c>
      <c r="TI1" s="41">
        <f t="shared" ca="1" si="8"/>
        <v>0</v>
      </c>
      <c r="TJ1" s="41">
        <f t="shared" ca="1" si="8"/>
        <v>0</v>
      </c>
      <c r="TK1" s="41">
        <f t="shared" ca="1" si="8"/>
        <v>0</v>
      </c>
      <c r="TL1" s="41">
        <f t="shared" ca="1" si="8"/>
        <v>0</v>
      </c>
      <c r="TM1" s="41">
        <f t="shared" ca="1" si="8"/>
        <v>0</v>
      </c>
      <c r="TN1" s="41">
        <f t="shared" ca="1" si="8"/>
        <v>0</v>
      </c>
      <c r="TO1" s="41">
        <f t="shared" ca="1" si="8"/>
        <v>0</v>
      </c>
      <c r="TP1" s="41">
        <f t="shared" ca="1" si="8"/>
        <v>0</v>
      </c>
      <c r="TQ1" s="41">
        <f t="shared" ca="1" si="8"/>
        <v>0</v>
      </c>
      <c r="TR1" s="41">
        <f t="shared" ca="1" si="8"/>
        <v>0</v>
      </c>
      <c r="TS1" s="41">
        <f t="shared" ca="1" si="8"/>
        <v>0</v>
      </c>
      <c r="TT1" s="41">
        <f t="shared" ca="1" si="8"/>
        <v>0</v>
      </c>
      <c r="TU1" s="41">
        <f t="shared" ca="1" si="8"/>
        <v>0</v>
      </c>
      <c r="TV1" s="41">
        <f t="shared" ca="1" si="8"/>
        <v>0</v>
      </c>
      <c r="TW1" s="41">
        <f t="shared" ca="1" si="8"/>
        <v>0</v>
      </c>
      <c r="TX1" s="41">
        <f t="shared" ca="1" si="8"/>
        <v>0</v>
      </c>
      <c r="TY1" s="41">
        <f t="shared" ca="1" si="8"/>
        <v>0</v>
      </c>
      <c r="TZ1" s="41">
        <f t="shared" ca="1" si="8"/>
        <v>0</v>
      </c>
      <c r="UA1" s="41">
        <f t="shared" ca="1" si="8"/>
        <v>0</v>
      </c>
      <c r="UB1" s="41">
        <f t="shared" ca="1" si="8"/>
        <v>0</v>
      </c>
      <c r="UC1" s="41">
        <f t="shared" ca="1" si="8"/>
        <v>0</v>
      </c>
      <c r="UD1" s="41">
        <f t="shared" ca="1" si="8"/>
        <v>0</v>
      </c>
      <c r="UE1" s="41">
        <f t="shared" ca="1" si="8"/>
        <v>0</v>
      </c>
      <c r="UF1" s="41">
        <f t="shared" ca="1" si="8"/>
        <v>0</v>
      </c>
      <c r="UG1" s="41">
        <f t="shared" ca="1" si="8"/>
        <v>0</v>
      </c>
      <c r="UH1" s="41">
        <f t="shared" ca="1" si="8"/>
        <v>0</v>
      </c>
      <c r="UI1" s="41">
        <f t="shared" ca="1" si="8"/>
        <v>0</v>
      </c>
      <c r="UJ1" s="41">
        <f t="shared" ca="1" si="8"/>
        <v>0</v>
      </c>
      <c r="UK1" s="41">
        <f t="shared" ca="1" si="8"/>
        <v>0</v>
      </c>
      <c r="UL1" s="41">
        <f t="shared" ca="1" si="8"/>
        <v>0</v>
      </c>
      <c r="UM1" s="41">
        <f t="shared" ca="1" si="8"/>
        <v>0</v>
      </c>
      <c r="UN1" s="41">
        <f t="shared" ca="1" si="8"/>
        <v>0</v>
      </c>
      <c r="UO1" s="41">
        <f t="shared" ca="1" si="8"/>
        <v>0</v>
      </c>
      <c r="UP1" s="41">
        <f t="shared" ca="1" si="8"/>
        <v>0</v>
      </c>
      <c r="UQ1" s="41">
        <f t="shared" ca="1" si="8"/>
        <v>0</v>
      </c>
      <c r="UR1" s="41">
        <f t="shared" ca="1" si="8"/>
        <v>0</v>
      </c>
      <c r="US1" s="41">
        <f t="shared" ca="1" si="8"/>
        <v>0</v>
      </c>
      <c r="UT1" s="41">
        <f t="shared" ca="1" si="8"/>
        <v>0</v>
      </c>
      <c r="UU1" s="41">
        <f t="shared" ca="1" si="8"/>
        <v>0</v>
      </c>
      <c r="UV1" s="41">
        <f t="shared" ca="1" si="8"/>
        <v>0</v>
      </c>
      <c r="UW1" s="41">
        <f t="shared" ca="1" si="8"/>
        <v>0</v>
      </c>
      <c r="UX1" s="41">
        <f t="shared" ca="1" si="8"/>
        <v>0</v>
      </c>
      <c r="UY1" s="41">
        <f t="shared" ca="1" si="8"/>
        <v>0</v>
      </c>
      <c r="UZ1" s="41">
        <f t="shared" ca="1" si="8"/>
        <v>0</v>
      </c>
      <c r="VA1" s="41">
        <f t="shared" ca="1" si="8"/>
        <v>0</v>
      </c>
      <c r="VB1" s="41">
        <f t="shared" ca="1" si="8"/>
        <v>0</v>
      </c>
      <c r="VC1" s="41">
        <f t="shared" ca="1" si="8"/>
        <v>0</v>
      </c>
      <c r="VD1" s="41">
        <f t="shared" ca="1" si="8"/>
        <v>0</v>
      </c>
      <c r="VE1" s="41">
        <f t="shared" ca="1" si="8"/>
        <v>0</v>
      </c>
      <c r="VF1" s="41">
        <f t="shared" ca="1" si="8"/>
        <v>0</v>
      </c>
      <c r="VG1" s="41">
        <f t="shared" ca="1" si="8"/>
        <v>0</v>
      </c>
      <c r="VH1" s="41">
        <f t="shared" ca="1" si="8"/>
        <v>0</v>
      </c>
      <c r="VI1" s="41">
        <f t="shared" ca="1" si="8"/>
        <v>0</v>
      </c>
      <c r="VJ1" s="41">
        <f t="shared" ca="1" si="8"/>
        <v>0</v>
      </c>
      <c r="VK1" s="41">
        <f t="shared" ca="1" si="8"/>
        <v>0</v>
      </c>
      <c r="VL1" s="41">
        <f t="shared" ca="1" si="8"/>
        <v>0</v>
      </c>
      <c r="VM1" s="41">
        <f t="shared" ca="1" si="8"/>
        <v>0</v>
      </c>
      <c r="VN1" s="41">
        <f t="shared" ca="1" si="8"/>
        <v>0</v>
      </c>
      <c r="VO1" s="41">
        <f t="shared" ca="1" si="8"/>
        <v>0</v>
      </c>
      <c r="VP1" s="41">
        <f t="shared" ca="1" si="8"/>
        <v>0</v>
      </c>
      <c r="VQ1" s="41">
        <f t="shared" ref="VQ1:YB1" ca="1" si="9">IF(ISNA(MATCH(VQ9,RefAttendance,0)),0,1)</f>
        <v>0</v>
      </c>
      <c r="VR1" s="41">
        <f t="shared" ca="1" si="9"/>
        <v>0</v>
      </c>
      <c r="VS1" s="41">
        <f t="shared" ca="1" si="9"/>
        <v>0</v>
      </c>
      <c r="VT1" s="41">
        <f t="shared" ca="1" si="9"/>
        <v>0</v>
      </c>
      <c r="VU1" s="41">
        <f t="shared" ca="1" si="9"/>
        <v>0</v>
      </c>
      <c r="VV1" s="41">
        <f t="shared" ca="1" si="9"/>
        <v>0</v>
      </c>
      <c r="VW1" s="41">
        <f t="shared" ca="1" si="9"/>
        <v>0</v>
      </c>
      <c r="VX1" s="41">
        <f t="shared" ca="1" si="9"/>
        <v>0</v>
      </c>
      <c r="VY1" s="41">
        <f t="shared" ca="1" si="9"/>
        <v>0</v>
      </c>
      <c r="VZ1" s="41">
        <f t="shared" ca="1" si="9"/>
        <v>0</v>
      </c>
      <c r="WA1" s="41">
        <f t="shared" ca="1" si="9"/>
        <v>0</v>
      </c>
      <c r="WB1" s="41">
        <f t="shared" ca="1" si="9"/>
        <v>0</v>
      </c>
      <c r="WC1" s="41">
        <f t="shared" ca="1" si="9"/>
        <v>0</v>
      </c>
      <c r="WD1" s="41">
        <f t="shared" ca="1" si="9"/>
        <v>0</v>
      </c>
      <c r="WE1" s="41">
        <f t="shared" ca="1" si="9"/>
        <v>0</v>
      </c>
      <c r="WF1" s="41">
        <f t="shared" ca="1" si="9"/>
        <v>0</v>
      </c>
      <c r="WG1" s="41">
        <f t="shared" ca="1" si="9"/>
        <v>0</v>
      </c>
      <c r="WH1" s="41">
        <f t="shared" ca="1" si="9"/>
        <v>0</v>
      </c>
      <c r="WI1" s="41">
        <f t="shared" ca="1" si="9"/>
        <v>0</v>
      </c>
      <c r="WJ1" s="41">
        <f t="shared" ca="1" si="9"/>
        <v>0</v>
      </c>
      <c r="WK1" s="41">
        <f t="shared" ca="1" si="9"/>
        <v>0</v>
      </c>
      <c r="WL1" s="41">
        <f t="shared" ca="1" si="9"/>
        <v>0</v>
      </c>
      <c r="WM1" s="41">
        <f t="shared" ca="1" si="9"/>
        <v>0</v>
      </c>
      <c r="WN1" s="41">
        <f t="shared" ca="1" si="9"/>
        <v>0</v>
      </c>
      <c r="WO1" s="41">
        <f t="shared" ca="1" si="9"/>
        <v>0</v>
      </c>
      <c r="WP1" s="41">
        <f t="shared" ca="1" si="9"/>
        <v>0</v>
      </c>
      <c r="WQ1" s="41">
        <f t="shared" ca="1" si="9"/>
        <v>0</v>
      </c>
      <c r="WR1" s="41">
        <f t="shared" ca="1" si="9"/>
        <v>0</v>
      </c>
      <c r="WS1" s="41">
        <f t="shared" ca="1" si="9"/>
        <v>0</v>
      </c>
      <c r="WT1" s="41">
        <f t="shared" ca="1" si="9"/>
        <v>0</v>
      </c>
      <c r="WU1" s="41">
        <f t="shared" ca="1" si="9"/>
        <v>0</v>
      </c>
      <c r="WV1" s="41">
        <f t="shared" ca="1" si="9"/>
        <v>0</v>
      </c>
      <c r="WW1" s="41">
        <f t="shared" ca="1" si="9"/>
        <v>0</v>
      </c>
      <c r="WX1" s="41">
        <f t="shared" ca="1" si="9"/>
        <v>0</v>
      </c>
      <c r="WY1" s="41">
        <f t="shared" ca="1" si="9"/>
        <v>0</v>
      </c>
      <c r="WZ1" s="41">
        <f t="shared" ca="1" si="9"/>
        <v>0</v>
      </c>
      <c r="XA1" s="41">
        <f t="shared" ca="1" si="9"/>
        <v>0</v>
      </c>
      <c r="XB1" s="41">
        <f t="shared" ca="1" si="9"/>
        <v>0</v>
      </c>
      <c r="XC1" s="41">
        <f t="shared" ca="1" si="9"/>
        <v>0</v>
      </c>
      <c r="XD1" s="41">
        <f t="shared" ca="1" si="9"/>
        <v>0</v>
      </c>
      <c r="XE1" s="41">
        <f t="shared" ca="1" si="9"/>
        <v>0</v>
      </c>
      <c r="XF1" s="41">
        <f t="shared" ca="1" si="9"/>
        <v>0</v>
      </c>
      <c r="XG1" s="41">
        <f t="shared" ca="1" si="9"/>
        <v>0</v>
      </c>
      <c r="XH1" s="41">
        <f t="shared" ca="1" si="9"/>
        <v>0</v>
      </c>
      <c r="XI1" s="41">
        <f t="shared" ca="1" si="9"/>
        <v>0</v>
      </c>
      <c r="XJ1" s="41">
        <f t="shared" ca="1" si="9"/>
        <v>0</v>
      </c>
      <c r="XK1" s="41">
        <f t="shared" ca="1" si="9"/>
        <v>0</v>
      </c>
      <c r="XL1" s="41">
        <f t="shared" ca="1" si="9"/>
        <v>0</v>
      </c>
      <c r="XM1" s="41">
        <f t="shared" ca="1" si="9"/>
        <v>0</v>
      </c>
      <c r="XN1" s="41">
        <f t="shared" ca="1" si="9"/>
        <v>0</v>
      </c>
      <c r="XO1" s="41">
        <f t="shared" ca="1" si="9"/>
        <v>0</v>
      </c>
      <c r="XP1" s="41">
        <f t="shared" ca="1" si="9"/>
        <v>0</v>
      </c>
      <c r="XQ1" s="41">
        <f t="shared" ca="1" si="9"/>
        <v>0</v>
      </c>
      <c r="XR1" s="41">
        <f t="shared" ca="1" si="9"/>
        <v>0</v>
      </c>
      <c r="XS1" s="41">
        <f t="shared" ca="1" si="9"/>
        <v>0</v>
      </c>
      <c r="XT1" s="41">
        <f t="shared" ca="1" si="9"/>
        <v>0</v>
      </c>
      <c r="XU1" s="41">
        <f t="shared" ca="1" si="9"/>
        <v>0</v>
      </c>
      <c r="XV1" s="41">
        <f t="shared" ca="1" si="9"/>
        <v>0</v>
      </c>
      <c r="XW1" s="41">
        <f t="shared" ca="1" si="9"/>
        <v>0</v>
      </c>
      <c r="XX1" s="41">
        <f t="shared" ca="1" si="9"/>
        <v>0</v>
      </c>
      <c r="XY1" s="41">
        <f t="shared" ca="1" si="9"/>
        <v>0</v>
      </c>
      <c r="XZ1" s="41">
        <f t="shared" ca="1" si="9"/>
        <v>0</v>
      </c>
      <c r="YA1" s="41">
        <f t="shared" ca="1" si="9"/>
        <v>0</v>
      </c>
      <c r="YB1" s="41">
        <f t="shared" ca="1" si="9"/>
        <v>0</v>
      </c>
      <c r="YC1" s="41">
        <f t="shared" ref="YC1:AAN1" ca="1" si="10">IF(ISNA(MATCH(YC9,RefAttendance,0)),0,1)</f>
        <v>0</v>
      </c>
      <c r="YD1" s="41">
        <f t="shared" ca="1" si="10"/>
        <v>0</v>
      </c>
      <c r="YE1" s="41">
        <f t="shared" ca="1" si="10"/>
        <v>0</v>
      </c>
      <c r="YF1" s="41">
        <f t="shared" ca="1" si="10"/>
        <v>0</v>
      </c>
      <c r="YG1" s="41">
        <f t="shared" ca="1" si="10"/>
        <v>0</v>
      </c>
      <c r="YH1" s="41">
        <f t="shared" ca="1" si="10"/>
        <v>0</v>
      </c>
      <c r="YI1" s="41">
        <f t="shared" ca="1" si="10"/>
        <v>0</v>
      </c>
      <c r="YJ1" s="41">
        <f t="shared" ca="1" si="10"/>
        <v>0</v>
      </c>
      <c r="YK1" s="41">
        <f t="shared" ca="1" si="10"/>
        <v>0</v>
      </c>
      <c r="YL1" s="41">
        <f t="shared" ca="1" si="10"/>
        <v>0</v>
      </c>
      <c r="YM1" s="41">
        <f t="shared" ca="1" si="10"/>
        <v>0</v>
      </c>
      <c r="YN1" s="41">
        <f t="shared" ca="1" si="10"/>
        <v>0</v>
      </c>
      <c r="YO1" s="41">
        <f t="shared" ca="1" si="10"/>
        <v>0</v>
      </c>
      <c r="YP1" s="41">
        <f t="shared" ca="1" si="10"/>
        <v>0</v>
      </c>
      <c r="YQ1" s="41">
        <f t="shared" ca="1" si="10"/>
        <v>0</v>
      </c>
      <c r="YR1" s="41">
        <f t="shared" ca="1" si="10"/>
        <v>0</v>
      </c>
      <c r="YS1" s="41">
        <f t="shared" ca="1" si="10"/>
        <v>0</v>
      </c>
      <c r="YT1" s="41">
        <f t="shared" ca="1" si="10"/>
        <v>0</v>
      </c>
      <c r="YU1" s="41">
        <f t="shared" ca="1" si="10"/>
        <v>0</v>
      </c>
      <c r="YV1" s="41">
        <f t="shared" ca="1" si="10"/>
        <v>0</v>
      </c>
      <c r="YW1" s="41">
        <f t="shared" ca="1" si="10"/>
        <v>0</v>
      </c>
      <c r="YX1" s="41">
        <f t="shared" ca="1" si="10"/>
        <v>0</v>
      </c>
      <c r="YY1" s="41">
        <f t="shared" ca="1" si="10"/>
        <v>0</v>
      </c>
      <c r="YZ1" s="41">
        <f t="shared" ca="1" si="10"/>
        <v>0</v>
      </c>
      <c r="ZA1" s="41">
        <f t="shared" ca="1" si="10"/>
        <v>0</v>
      </c>
      <c r="ZB1" s="41">
        <f t="shared" ca="1" si="10"/>
        <v>0</v>
      </c>
      <c r="ZC1" s="41">
        <f t="shared" ca="1" si="10"/>
        <v>0</v>
      </c>
      <c r="ZD1" s="41">
        <f t="shared" ca="1" si="10"/>
        <v>0</v>
      </c>
      <c r="ZE1" s="41">
        <f t="shared" ca="1" si="10"/>
        <v>0</v>
      </c>
      <c r="ZF1" s="41">
        <f t="shared" ca="1" si="10"/>
        <v>0</v>
      </c>
      <c r="ZG1" s="41">
        <f t="shared" ca="1" si="10"/>
        <v>0</v>
      </c>
      <c r="ZH1" s="41">
        <f t="shared" ca="1" si="10"/>
        <v>0</v>
      </c>
      <c r="ZI1" s="41">
        <f t="shared" ca="1" si="10"/>
        <v>0</v>
      </c>
      <c r="ZJ1" s="41">
        <f t="shared" ca="1" si="10"/>
        <v>0</v>
      </c>
      <c r="ZK1" s="41">
        <f t="shared" ca="1" si="10"/>
        <v>0</v>
      </c>
      <c r="ZL1" s="41">
        <f t="shared" ca="1" si="10"/>
        <v>0</v>
      </c>
      <c r="ZM1" s="41">
        <f t="shared" ca="1" si="10"/>
        <v>0</v>
      </c>
      <c r="ZN1" s="41">
        <f t="shared" ca="1" si="10"/>
        <v>0</v>
      </c>
      <c r="ZO1" s="41">
        <f t="shared" ca="1" si="10"/>
        <v>0</v>
      </c>
      <c r="ZP1" s="41">
        <f t="shared" ca="1" si="10"/>
        <v>0</v>
      </c>
      <c r="ZQ1" s="41">
        <f t="shared" ca="1" si="10"/>
        <v>0</v>
      </c>
      <c r="ZR1" s="41">
        <f t="shared" ca="1" si="10"/>
        <v>0</v>
      </c>
      <c r="ZS1" s="41">
        <f t="shared" ca="1" si="10"/>
        <v>0</v>
      </c>
      <c r="ZT1" s="41">
        <f t="shared" ca="1" si="10"/>
        <v>0</v>
      </c>
      <c r="ZU1" s="41">
        <f t="shared" ca="1" si="10"/>
        <v>0</v>
      </c>
      <c r="ZV1" s="41">
        <f t="shared" ca="1" si="10"/>
        <v>0</v>
      </c>
      <c r="ZW1" s="41">
        <f t="shared" ca="1" si="10"/>
        <v>0</v>
      </c>
      <c r="ZX1" s="41">
        <f t="shared" ca="1" si="10"/>
        <v>0</v>
      </c>
      <c r="ZY1" s="41">
        <f t="shared" ca="1" si="10"/>
        <v>0</v>
      </c>
      <c r="ZZ1" s="41">
        <f t="shared" ca="1" si="10"/>
        <v>0</v>
      </c>
      <c r="AAA1" s="41">
        <f t="shared" ca="1" si="10"/>
        <v>0</v>
      </c>
      <c r="AAB1" s="41">
        <f t="shared" ca="1" si="10"/>
        <v>0</v>
      </c>
      <c r="AAC1" s="41">
        <f t="shared" ca="1" si="10"/>
        <v>0</v>
      </c>
      <c r="AAD1" s="41">
        <f t="shared" ca="1" si="10"/>
        <v>0</v>
      </c>
      <c r="AAE1" s="41">
        <f t="shared" ca="1" si="10"/>
        <v>0</v>
      </c>
      <c r="AAF1" s="41">
        <f t="shared" ca="1" si="10"/>
        <v>0</v>
      </c>
      <c r="AAG1" s="41">
        <f t="shared" ca="1" si="10"/>
        <v>0</v>
      </c>
      <c r="AAH1" s="41">
        <f t="shared" ca="1" si="10"/>
        <v>0</v>
      </c>
      <c r="AAI1" s="41">
        <f t="shared" ca="1" si="10"/>
        <v>0</v>
      </c>
      <c r="AAJ1" s="41">
        <f t="shared" ca="1" si="10"/>
        <v>0</v>
      </c>
      <c r="AAK1" s="41">
        <f t="shared" ca="1" si="10"/>
        <v>0</v>
      </c>
      <c r="AAL1" s="41">
        <f t="shared" ca="1" si="10"/>
        <v>0</v>
      </c>
      <c r="AAM1" s="41">
        <f t="shared" ca="1" si="10"/>
        <v>0</v>
      </c>
      <c r="AAN1" s="41">
        <f t="shared" ca="1" si="10"/>
        <v>0</v>
      </c>
      <c r="AAO1" s="41">
        <f t="shared" ref="AAO1:ACN1" ca="1" si="11">IF(ISNA(MATCH(AAO9,RefAttendance,0)),0,1)</f>
        <v>0</v>
      </c>
      <c r="AAP1" s="41">
        <f t="shared" ca="1" si="11"/>
        <v>0</v>
      </c>
      <c r="AAQ1" s="41">
        <f t="shared" ca="1" si="11"/>
        <v>0</v>
      </c>
      <c r="AAR1" s="41">
        <f t="shared" ca="1" si="11"/>
        <v>0</v>
      </c>
      <c r="AAS1" s="41">
        <f t="shared" ca="1" si="11"/>
        <v>0</v>
      </c>
      <c r="AAT1" s="41">
        <f t="shared" ca="1" si="11"/>
        <v>0</v>
      </c>
      <c r="AAU1" s="41">
        <f t="shared" ca="1" si="11"/>
        <v>0</v>
      </c>
      <c r="AAV1" s="41">
        <f t="shared" ca="1" si="11"/>
        <v>0</v>
      </c>
      <c r="AAW1" s="41">
        <f t="shared" ca="1" si="11"/>
        <v>0</v>
      </c>
      <c r="AAX1" s="41">
        <f t="shared" ca="1" si="11"/>
        <v>0</v>
      </c>
      <c r="AAY1" s="41">
        <f t="shared" ca="1" si="11"/>
        <v>0</v>
      </c>
      <c r="AAZ1" s="41">
        <f t="shared" ca="1" si="11"/>
        <v>0</v>
      </c>
      <c r="ABA1" s="41">
        <f t="shared" ca="1" si="11"/>
        <v>0</v>
      </c>
      <c r="ABB1" s="41">
        <f t="shared" ca="1" si="11"/>
        <v>0</v>
      </c>
      <c r="ABC1" s="41">
        <f t="shared" ca="1" si="11"/>
        <v>0</v>
      </c>
      <c r="ABD1" s="41">
        <f t="shared" ca="1" si="11"/>
        <v>0</v>
      </c>
      <c r="ABE1" s="41">
        <f t="shared" ca="1" si="11"/>
        <v>0</v>
      </c>
      <c r="ABF1" s="41">
        <f t="shared" ca="1" si="11"/>
        <v>0</v>
      </c>
      <c r="ABG1" s="41">
        <f t="shared" ca="1" si="11"/>
        <v>0</v>
      </c>
      <c r="ABH1" s="41">
        <f t="shared" ca="1" si="11"/>
        <v>0</v>
      </c>
      <c r="ABI1" s="41">
        <f t="shared" ca="1" si="11"/>
        <v>0</v>
      </c>
      <c r="ABJ1" s="41">
        <f t="shared" ca="1" si="11"/>
        <v>0</v>
      </c>
      <c r="ABK1" s="41">
        <f t="shared" ca="1" si="11"/>
        <v>0</v>
      </c>
      <c r="ABL1" s="41">
        <f t="shared" ca="1" si="11"/>
        <v>0</v>
      </c>
      <c r="ABM1" s="41">
        <f t="shared" ca="1" si="11"/>
        <v>0</v>
      </c>
      <c r="ABN1" s="41">
        <f t="shared" ca="1" si="11"/>
        <v>0</v>
      </c>
      <c r="ABO1" s="41">
        <f t="shared" ca="1" si="11"/>
        <v>0</v>
      </c>
      <c r="ABP1" s="41">
        <f t="shared" ca="1" si="11"/>
        <v>0</v>
      </c>
      <c r="ABQ1" s="41">
        <f t="shared" ca="1" si="11"/>
        <v>0</v>
      </c>
      <c r="ABR1" s="41">
        <f t="shared" ca="1" si="11"/>
        <v>0</v>
      </c>
      <c r="ABS1" s="41">
        <f t="shared" ca="1" si="11"/>
        <v>0</v>
      </c>
      <c r="ABT1" s="41">
        <f t="shared" ca="1" si="11"/>
        <v>0</v>
      </c>
      <c r="ABU1" s="41">
        <f t="shared" ca="1" si="11"/>
        <v>0</v>
      </c>
      <c r="ABV1" s="41">
        <f t="shared" ca="1" si="11"/>
        <v>0</v>
      </c>
      <c r="ABW1" s="41">
        <f t="shared" ca="1" si="11"/>
        <v>0</v>
      </c>
      <c r="ABX1" s="41">
        <f t="shared" ca="1" si="11"/>
        <v>0</v>
      </c>
      <c r="ABY1" s="41">
        <f t="shared" ca="1" si="11"/>
        <v>0</v>
      </c>
      <c r="ABZ1" s="41">
        <f t="shared" ca="1" si="11"/>
        <v>0</v>
      </c>
      <c r="ACA1" s="41">
        <f t="shared" ca="1" si="11"/>
        <v>0</v>
      </c>
      <c r="ACB1" s="41">
        <f t="shared" ca="1" si="11"/>
        <v>0</v>
      </c>
      <c r="ACC1" s="41">
        <f t="shared" ca="1" si="11"/>
        <v>0</v>
      </c>
      <c r="ACD1" s="41">
        <f t="shared" ca="1" si="11"/>
        <v>0</v>
      </c>
      <c r="ACE1" s="41">
        <f t="shared" ca="1" si="11"/>
        <v>0</v>
      </c>
      <c r="ACF1" s="41">
        <f t="shared" ca="1" si="11"/>
        <v>0</v>
      </c>
      <c r="ACG1" s="41">
        <f t="shared" ca="1" si="11"/>
        <v>0</v>
      </c>
      <c r="ACH1" s="41">
        <f t="shared" ca="1" si="11"/>
        <v>0</v>
      </c>
      <c r="ACI1" s="41">
        <f t="shared" ca="1" si="11"/>
        <v>0</v>
      </c>
      <c r="ACJ1" s="41">
        <f t="shared" ca="1" si="11"/>
        <v>0</v>
      </c>
      <c r="ACK1" s="41">
        <f t="shared" ca="1" si="11"/>
        <v>0</v>
      </c>
      <c r="ACL1" s="41">
        <f t="shared" ca="1" si="11"/>
        <v>0</v>
      </c>
      <c r="ACM1" s="41">
        <f t="shared" ca="1" si="11"/>
        <v>0</v>
      </c>
      <c r="ACN1" s="41">
        <f t="shared" ca="1" si="11"/>
        <v>0</v>
      </c>
      <c r="ACT1" s="42"/>
      <c r="ACU1" s="42"/>
      <c r="ACV1" s="42"/>
      <c r="ACW1" s="43"/>
      <c r="ACX1" s="44"/>
      <c r="ACY1" s="45"/>
      <c r="ACZ1" s="45"/>
      <c r="ADA1" s="45"/>
      <c r="ADB1" s="45"/>
      <c r="ADC1" s="45"/>
      <c r="ADD1" s="45"/>
      <c r="ADE1" s="45"/>
      <c r="ADF1" s="45"/>
      <c r="ADG1" s="45"/>
      <c r="ADH1" s="45"/>
      <c r="ADI1" s="45"/>
      <c r="ADJ1" s="45"/>
      <c r="ADK1" s="45"/>
      <c r="ADL1" s="45"/>
      <c r="ADM1" s="45"/>
      <c r="ADN1" s="45"/>
      <c r="ADO1" s="45"/>
      <c r="ADP1" s="45"/>
      <c r="ADQ1" s="43"/>
      <c r="ADR1" s="45"/>
      <c r="ADS1" s="45"/>
      <c r="ADT1" s="45"/>
      <c r="ADU1" s="45"/>
      <c r="ADV1" s="45"/>
      <c r="ADW1" s="45"/>
      <c r="ADX1" s="45"/>
      <c r="ADY1" s="45"/>
      <c r="ADZ1" s="45"/>
      <c r="AEA1" s="45"/>
      <c r="AEB1" s="45"/>
      <c r="AEC1" s="43"/>
      <c r="AED1" s="43"/>
      <c r="AEE1" s="43"/>
      <c r="AEF1" s="43"/>
      <c r="AEG1" s="43"/>
      <c r="AEH1" s="43"/>
      <c r="AEI1" s="43"/>
      <c r="AEJ1" s="43"/>
      <c r="AEK1" s="43"/>
      <c r="AEL1" s="45"/>
      <c r="AEM1" s="45"/>
      <c r="AEN1" s="45"/>
      <c r="AEO1" s="45"/>
      <c r="AEP1" s="45"/>
      <c r="AEQ1" s="45"/>
      <c r="AER1" s="45"/>
      <c r="AES1" s="45"/>
      <c r="AET1" s="45"/>
      <c r="AEU1" s="45"/>
      <c r="AEV1" s="45"/>
      <c r="AEW1" s="43"/>
      <c r="AEX1" s="43"/>
      <c r="AEY1" s="43"/>
      <c r="AEZ1" s="43"/>
      <c r="AFA1" s="43"/>
      <c r="AFB1" s="43"/>
      <c r="AFC1" s="43"/>
      <c r="AFD1" s="43"/>
      <c r="AFE1" s="43"/>
      <c r="AFF1" s="45"/>
      <c r="AFG1" s="45"/>
      <c r="AFH1" s="45"/>
      <c r="AFI1" s="45"/>
      <c r="AFJ1" s="45"/>
      <c r="AFK1" s="45"/>
      <c r="AFL1" s="45"/>
      <c r="AFM1" s="45"/>
      <c r="AFN1" s="45"/>
      <c r="AFO1" s="45"/>
      <c r="AFP1" s="45"/>
      <c r="AFQ1" s="43"/>
      <c r="AFR1" s="43"/>
      <c r="AFS1" s="43"/>
      <c r="AFT1" s="43"/>
      <c r="AFU1" s="43"/>
      <c r="AFV1" s="43"/>
      <c r="AFW1" s="43"/>
      <c r="AFX1" s="43"/>
      <c r="AFY1" s="43"/>
      <c r="AFZ1" s="45"/>
      <c r="AGA1" s="45"/>
      <c r="AGB1" s="45"/>
      <c r="AGC1" s="45"/>
      <c r="AGD1" s="45"/>
      <c r="AGE1" s="45"/>
      <c r="AGF1" s="45"/>
      <c r="AGG1" s="45"/>
      <c r="AGH1" s="45"/>
      <c r="AGI1" s="45"/>
      <c r="AGJ1" s="45"/>
      <c r="AGK1" s="43"/>
      <c r="AGL1" s="43"/>
      <c r="AGM1" s="43"/>
      <c r="AGN1" s="43"/>
      <c r="AGO1" s="43"/>
      <c r="AGP1" s="43"/>
      <c r="AGQ1" s="43"/>
      <c r="AGR1" s="43"/>
      <c r="AGS1" s="43"/>
      <c r="AGT1" s="45"/>
      <c r="AGU1" s="45"/>
      <c r="AGV1" s="45"/>
      <c r="AGW1" s="45"/>
      <c r="AGX1" s="45"/>
      <c r="AGY1" s="45"/>
      <c r="AGZ1" s="45"/>
      <c r="AHA1" s="45"/>
      <c r="AHB1" s="45"/>
      <c r="AHC1" s="45"/>
      <c r="AHD1" s="45"/>
      <c r="AHE1" s="43"/>
      <c r="AHF1" s="43"/>
      <c r="AHG1" s="43"/>
      <c r="AHH1" s="43"/>
      <c r="AHI1" s="43"/>
      <c r="AHJ1" s="43"/>
      <c r="AHK1" s="43"/>
      <c r="AHL1" s="43"/>
      <c r="AHM1" s="43"/>
      <c r="AHN1" s="45"/>
      <c r="AHO1" s="45"/>
      <c r="AHP1" s="45"/>
      <c r="AHQ1" s="45"/>
      <c r="AHR1" s="45"/>
      <c r="AHS1" s="45"/>
      <c r="AHT1" s="45"/>
      <c r="AHU1" s="45"/>
      <c r="AHV1" s="45"/>
      <c r="AHW1" s="45"/>
      <c r="AHX1" s="45"/>
      <c r="AHY1" s="43"/>
      <c r="AHZ1" s="43"/>
      <c r="AIA1" s="43"/>
      <c r="AIB1" s="43"/>
      <c r="AIC1" s="43"/>
      <c r="AID1" s="43"/>
      <c r="AIE1" s="43"/>
      <c r="AIF1" s="43"/>
      <c r="AIG1" s="43"/>
      <c r="AIH1" s="45"/>
      <c r="AII1" s="45"/>
      <c r="AIJ1" s="45"/>
      <c r="AIK1" s="45"/>
      <c r="AIL1" s="45"/>
      <c r="AIM1" s="45"/>
      <c r="AIN1" s="45"/>
      <c r="AIO1" s="45"/>
      <c r="AIP1" s="45"/>
      <c r="AIQ1" s="45"/>
      <c r="AIR1" s="45"/>
      <c r="AIS1" s="43"/>
      <c r="AIT1" s="43"/>
      <c r="AIU1" s="43"/>
      <c r="AIV1" s="43"/>
      <c r="AIW1" s="43"/>
      <c r="AIX1" s="43"/>
      <c r="AIY1" s="43"/>
      <c r="AIZ1" s="43"/>
      <c r="AJA1" s="43"/>
      <c r="AJB1" s="45"/>
      <c r="AJC1" s="45"/>
      <c r="AJD1" s="45"/>
      <c r="AJE1" s="45"/>
      <c r="AJF1" s="45"/>
      <c r="AJG1" s="45"/>
      <c r="AJH1" s="45"/>
      <c r="AJI1" s="45"/>
      <c r="AJJ1" s="45"/>
      <c r="AJK1" s="45"/>
      <c r="AJL1" s="45"/>
      <c r="AJM1" s="43"/>
      <c r="AJN1" s="43"/>
      <c r="AJO1" s="43"/>
      <c r="AJP1" s="43"/>
      <c r="AJQ1" s="43"/>
      <c r="AJR1" s="43"/>
      <c r="AJS1" s="43"/>
      <c r="AJT1" s="43"/>
      <c r="AJU1" s="43"/>
      <c r="AJV1" s="45"/>
      <c r="AJW1" s="45"/>
      <c r="AJX1" s="45"/>
      <c r="AJY1" s="45"/>
      <c r="AJZ1" s="45"/>
      <c r="AKA1" s="45"/>
      <c r="AKB1" s="45"/>
      <c r="AKC1" s="45"/>
      <c r="AKD1" s="45"/>
      <c r="AKE1" s="45"/>
      <c r="AKF1" s="45"/>
      <c r="AKG1" s="43"/>
      <c r="AKH1" s="43"/>
      <c r="AKI1" s="43"/>
      <c r="AKJ1" s="43"/>
      <c r="AKK1" s="43"/>
      <c r="AKL1" s="43"/>
      <c r="AKM1" s="43"/>
      <c r="AKN1" s="43"/>
      <c r="AKO1" s="43"/>
      <c r="AKP1" s="45"/>
      <c r="AKQ1" s="45"/>
      <c r="AKR1" s="45"/>
      <c r="AKS1" s="45"/>
      <c r="AKT1" s="45"/>
      <c r="AKU1" s="45"/>
      <c r="AKV1" s="45"/>
      <c r="AKW1" s="45"/>
      <c r="AKX1" s="45"/>
      <c r="AKY1" s="45"/>
      <c r="AKZ1" s="45"/>
      <c r="ALA1" s="43"/>
      <c r="ALB1" s="43"/>
      <c r="ALC1" s="43"/>
      <c r="ALD1" s="43"/>
      <c r="ALE1" s="43"/>
      <c r="ALF1" s="43"/>
      <c r="ALG1" s="43"/>
      <c r="ALH1" s="43"/>
      <c r="ALI1" s="43"/>
      <c r="ALJ1" s="45"/>
      <c r="ALK1" s="45"/>
      <c r="ALL1" s="45"/>
      <c r="ALM1" s="45"/>
      <c r="ALN1" s="45"/>
      <c r="ALO1" s="45"/>
      <c r="ALP1" s="45"/>
      <c r="ALQ1" s="45"/>
      <c r="ALR1" s="45"/>
      <c r="ALS1" s="45"/>
      <c r="ALT1" s="45"/>
      <c r="ALU1" s="43"/>
      <c r="ALV1" s="43"/>
      <c r="ALW1" s="43"/>
      <c r="ALX1" s="43"/>
      <c r="ALY1" s="43"/>
      <c r="ALZ1" s="43"/>
      <c r="AMA1" s="43"/>
      <c r="AMB1" s="43"/>
    </row>
    <row r="2" spans="2:1020" ht="15" customHeight="1" x14ac:dyDescent="0.3">
      <c r="B2" s="192" t="s">
        <v>147</v>
      </c>
      <c r="C2" s="193"/>
      <c r="D2" s="193"/>
      <c r="E2" s="193"/>
      <c r="F2" s="193"/>
      <c r="G2" s="194"/>
      <c r="H2" s="46" t="s">
        <v>137</v>
      </c>
      <c r="I2" s="47"/>
      <c r="J2" s="47"/>
      <c r="K2" s="47"/>
      <c r="L2" s="47"/>
      <c r="M2" s="47"/>
      <c r="N2" s="47"/>
      <c r="O2" s="48"/>
      <c r="P2" s="46" t="s">
        <v>138</v>
      </c>
      <c r="Q2" s="125"/>
      <c r="R2" s="47"/>
      <c r="S2" s="47"/>
      <c r="T2" s="47"/>
      <c r="U2" s="47"/>
      <c r="V2" s="47"/>
      <c r="W2" s="47"/>
      <c r="X2" s="129" t="s">
        <v>139</v>
      </c>
      <c r="Y2" s="130"/>
      <c r="Z2" s="130"/>
      <c r="AA2" s="130"/>
      <c r="AB2" s="130"/>
      <c r="AC2" s="130"/>
      <c r="AD2" s="131"/>
      <c r="AE2" s="130"/>
      <c r="AF2" s="130"/>
      <c r="AG2" s="130"/>
      <c r="AH2" s="130"/>
      <c r="AI2" s="132"/>
      <c r="ACT2" s="51"/>
      <c r="ACU2" s="51"/>
      <c r="ACV2" s="51"/>
    </row>
    <row r="3" spans="2:1020" ht="15" customHeight="1" x14ac:dyDescent="0.3">
      <c r="B3" s="195"/>
      <c r="C3" s="196"/>
      <c r="D3" s="196"/>
      <c r="E3" s="196"/>
      <c r="F3" s="196"/>
      <c r="G3" s="197"/>
      <c r="H3" s="120"/>
      <c r="I3" s="116" t="s">
        <v>132</v>
      </c>
      <c r="J3" s="57" t="s">
        <v>24</v>
      </c>
      <c r="K3" s="58" t="s">
        <v>133</v>
      </c>
      <c r="L3" s="57"/>
      <c r="M3" s="57"/>
      <c r="N3" s="57"/>
      <c r="O3" s="59"/>
      <c r="P3" s="128"/>
      <c r="Q3" s="121" t="s">
        <v>18</v>
      </c>
      <c r="R3" s="57" t="s">
        <v>24</v>
      </c>
      <c r="S3" s="58" t="s">
        <v>25</v>
      </c>
      <c r="T3" s="57"/>
      <c r="U3" s="57"/>
      <c r="V3" s="57"/>
      <c r="W3" s="57"/>
      <c r="X3" s="133">
        <v>8</v>
      </c>
      <c r="Y3" s="4" t="s">
        <v>140</v>
      </c>
      <c r="Z3" s="133"/>
      <c r="AA3" s="7" t="s">
        <v>141</v>
      </c>
      <c r="AB3" s="4"/>
      <c r="AC3" s="4"/>
      <c r="AD3" s="4"/>
      <c r="AE3" s="134"/>
      <c r="AF3" s="134"/>
      <c r="AG3" s="4"/>
      <c r="AH3" s="4"/>
      <c r="AI3" s="135"/>
      <c r="ACT3" s="51"/>
      <c r="ACU3" s="51"/>
      <c r="ACV3" s="51"/>
    </row>
    <row r="4" spans="2:1020" ht="14.4" customHeight="1" x14ac:dyDescent="0.3">
      <c r="B4" s="195"/>
      <c r="C4" s="196"/>
      <c r="D4" s="196"/>
      <c r="E4" s="196"/>
      <c r="F4" s="196"/>
      <c r="G4" s="197"/>
      <c r="H4" s="118"/>
      <c r="I4" s="117" t="s">
        <v>26</v>
      </c>
      <c r="J4" s="57" t="s">
        <v>24</v>
      </c>
      <c r="K4" s="58" t="s">
        <v>135</v>
      </c>
      <c r="L4" s="57"/>
      <c r="M4" s="57"/>
      <c r="N4" s="57"/>
      <c r="O4" s="59"/>
      <c r="P4" s="119"/>
      <c r="Q4" s="122" t="s">
        <v>17</v>
      </c>
      <c r="R4" s="57" t="s">
        <v>24</v>
      </c>
      <c r="S4" s="58" t="s">
        <v>27</v>
      </c>
      <c r="T4" s="57"/>
      <c r="U4" s="57"/>
      <c r="V4" s="57"/>
      <c r="W4" s="57"/>
      <c r="X4" s="136" t="s">
        <v>26</v>
      </c>
      <c r="Y4" s="4" t="s">
        <v>140</v>
      </c>
      <c r="Z4" s="133"/>
      <c r="AA4" s="7" t="s">
        <v>142</v>
      </c>
      <c r="AB4" s="4"/>
      <c r="AC4" s="4"/>
      <c r="AD4" s="134"/>
      <c r="AE4" s="4"/>
      <c r="AF4" s="4"/>
      <c r="AG4" s="4"/>
      <c r="AH4" s="4"/>
      <c r="AI4" s="135"/>
      <c r="ACT4" s="51"/>
      <c r="ACU4" s="51"/>
      <c r="ACV4" s="51"/>
    </row>
    <row r="5" spans="2:1020" ht="14.4" customHeight="1" x14ac:dyDescent="0.3">
      <c r="B5" s="195"/>
      <c r="C5" s="196"/>
      <c r="D5" s="196"/>
      <c r="E5" s="196"/>
      <c r="F5" s="196"/>
      <c r="G5" s="197"/>
      <c r="H5" s="63"/>
      <c r="I5" s="93" t="s">
        <v>38</v>
      </c>
      <c r="J5" s="57" t="s">
        <v>24</v>
      </c>
      <c r="K5" s="58" t="s">
        <v>136</v>
      </c>
      <c r="L5" s="57"/>
      <c r="M5" s="57"/>
      <c r="N5" s="57"/>
      <c r="O5" s="59"/>
      <c r="P5" s="119"/>
      <c r="Q5" s="123" t="s">
        <v>19</v>
      </c>
      <c r="R5" s="57" t="s">
        <v>24</v>
      </c>
      <c r="S5" s="58" t="s">
        <v>28</v>
      </c>
      <c r="T5" s="57"/>
      <c r="U5" s="57"/>
      <c r="V5" s="57"/>
      <c r="W5" s="57"/>
      <c r="X5" s="137" t="s">
        <v>38</v>
      </c>
      <c r="Y5" s="4" t="s">
        <v>140</v>
      </c>
      <c r="Z5" s="133"/>
      <c r="AA5" s="7" t="s">
        <v>143</v>
      </c>
      <c r="AB5" s="4"/>
      <c r="AC5" s="4"/>
      <c r="AD5" s="138"/>
      <c r="AE5" s="4"/>
      <c r="AF5" s="4"/>
      <c r="AG5" s="4"/>
      <c r="AH5" s="4"/>
      <c r="AI5" s="135"/>
      <c r="ACT5" s="51"/>
      <c r="ACU5" s="51"/>
      <c r="ACV5" s="51"/>
    </row>
    <row r="6" spans="2:1020" ht="14.4" customHeight="1" x14ac:dyDescent="0.3">
      <c r="B6" s="64"/>
      <c r="C6" s="65" t="s">
        <v>129</v>
      </c>
      <c r="D6" s="199">
        <v>42005</v>
      </c>
      <c r="E6" s="200"/>
      <c r="F6" s="66"/>
      <c r="G6" s="66"/>
      <c r="H6" s="119"/>
      <c r="I6" s="57"/>
      <c r="J6" s="57"/>
      <c r="K6" s="57"/>
      <c r="L6" s="57"/>
      <c r="M6" s="57"/>
      <c r="N6" s="57"/>
      <c r="O6" s="59"/>
      <c r="P6" s="119"/>
      <c r="Q6" s="124" t="s">
        <v>20</v>
      </c>
      <c r="R6" s="57" t="s">
        <v>24</v>
      </c>
      <c r="S6" s="58" t="s">
        <v>29</v>
      </c>
      <c r="T6" s="57"/>
      <c r="U6" s="57"/>
      <c r="V6" s="57"/>
      <c r="W6" s="57"/>
      <c r="X6" s="139" t="s">
        <v>113</v>
      </c>
      <c r="Y6" s="4" t="s">
        <v>140</v>
      </c>
      <c r="Z6" s="140"/>
      <c r="AA6" s="7" t="s">
        <v>144</v>
      </c>
      <c r="AB6" s="7"/>
      <c r="AC6" s="7"/>
      <c r="AD6" s="4"/>
      <c r="AE6" s="4"/>
      <c r="AF6" s="138"/>
      <c r="AG6" s="4"/>
      <c r="AH6" s="4"/>
      <c r="AI6" s="135"/>
      <c r="ACT6" s="51"/>
      <c r="ACU6" s="51"/>
      <c r="ACV6" s="51"/>
    </row>
    <row r="7" spans="2:1020" ht="14.4" customHeight="1" x14ac:dyDescent="0.3">
      <c r="B7" s="67"/>
      <c r="C7" s="68"/>
      <c r="D7" s="68"/>
      <c r="E7" s="68"/>
      <c r="F7" s="68"/>
      <c r="G7" s="69"/>
      <c r="H7" s="60"/>
      <c r="I7" s="61"/>
      <c r="J7" s="61"/>
      <c r="K7" s="61"/>
      <c r="L7" s="61"/>
      <c r="M7" s="61"/>
      <c r="N7" s="61"/>
      <c r="O7" s="62"/>
      <c r="P7" s="126"/>
      <c r="Q7" s="127" t="s">
        <v>112</v>
      </c>
      <c r="R7" s="61" t="s">
        <v>24</v>
      </c>
      <c r="S7" s="115" t="s">
        <v>134</v>
      </c>
      <c r="T7" s="61"/>
      <c r="U7" s="61"/>
      <c r="V7" s="61"/>
      <c r="W7" s="61"/>
      <c r="X7" s="141" t="s">
        <v>145</v>
      </c>
      <c r="Y7" s="142" t="s">
        <v>140</v>
      </c>
      <c r="Z7" s="140"/>
      <c r="AA7" s="143" t="s">
        <v>146</v>
      </c>
      <c r="AB7" s="142"/>
      <c r="AC7" s="142"/>
      <c r="AD7" s="144"/>
      <c r="AE7" s="142"/>
      <c r="AF7" s="142"/>
      <c r="AG7" s="142"/>
      <c r="AH7" s="142"/>
      <c r="AI7" s="145"/>
    </row>
    <row r="8" spans="2:1020" s="70" customFormat="1" x14ac:dyDescent="0.3">
      <c r="L8" s="71"/>
      <c r="M8" s="72" t="str">
        <f>MONTH(M10)&amp;YEAR(M10)</f>
        <v>122014</v>
      </c>
      <c r="N8" s="70" t="str">
        <f>M8</f>
        <v>122014</v>
      </c>
      <c r="O8" s="72" t="str">
        <f>MONTH(O10)&amp;YEAR(O10)</f>
        <v>122014</v>
      </c>
      <c r="P8" s="70" t="str">
        <f>O8</f>
        <v>122014</v>
      </c>
      <c r="Q8" s="72" t="str">
        <f t="shared" ref="Q8" si="12">MONTH(Q10)&amp;YEAR(Q10)</f>
        <v>122014</v>
      </c>
      <c r="R8" s="70" t="str">
        <f t="shared" ref="R8" si="13">Q8</f>
        <v>122014</v>
      </c>
      <c r="S8" s="72" t="str">
        <f t="shared" ref="S8" si="14">MONTH(S10)&amp;YEAR(S10)</f>
        <v>12015</v>
      </c>
      <c r="T8" s="70" t="str">
        <f t="shared" ref="T8" si="15">S8</f>
        <v>12015</v>
      </c>
      <c r="U8" s="72" t="str">
        <f t="shared" ref="U8" si="16">MONTH(U10)&amp;YEAR(U10)</f>
        <v>12015</v>
      </c>
      <c r="V8" s="70" t="str">
        <f t="shared" ref="V8" si="17">U8</f>
        <v>12015</v>
      </c>
      <c r="W8" s="72" t="str">
        <f t="shared" ref="W8" si="18">MONTH(W10)&amp;YEAR(W10)</f>
        <v>12015</v>
      </c>
      <c r="X8" s="70" t="str">
        <f t="shared" ref="X8" si="19">W8</f>
        <v>12015</v>
      </c>
      <c r="Y8" s="72" t="str">
        <f t="shared" ref="Y8" si="20">MONTH(Y10)&amp;YEAR(Y10)</f>
        <v>12015</v>
      </c>
      <c r="Z8" s="70" t="str">
        <f t="shared" ref="Z8" si="21">Y8</f>
        <v>12015</v>
      </c>
      <c r="AA8" s="72" t="str">
        <f t="shared" ref="AA8" si="22">MONTH(AA10)&amp;YEAR(AA10)</f>
        <v>12015</v>
      </c>
      <c r="AB8" s="70" t="str">
        <f t="shared" ref="AB8" si="23">AA8</f>
        <v>12015</v>
      </c>
      <c r="AC8" s="72" t="str">
        <f t="shared" ref="AC8" si="24">MONTH(AC10)&amp;YEAR(AC10)</f>
        <v>12015</v>
      </c>
      <c r="AD8" s="70" t="str">
        <f t="shared" ref="AD8" si="25">AC8</f>
        <v>12015</v>
      </c>
      <c r="AE8" s="72" t="str">
        <f t="shared" ref="AE8" si="26">MONTH(AE10)&amp;YEAR(AE10)</f>
        <v>12015</v>
      </c>
      <c r="AF8" s="70" t="str">
        <f t="shared" ref="AF8" si="27">AE8</f>
        <v>12015</v>
      </c>
      <c r="AG8" s="72" t="str">
        <f t="shared" ref="AG8" si="28">MONTH(AG10)&amp;YEAR(AG10)</f>
        <v>12015</v>
      </c>
      <c r="AH8" s="70" t="str">
        <f t="shared" ref="AH8" si="29">AG8</f>
        <v>12015</v>
      </c>
      <c r="AI8" s="72" t="str">
        <f t="shared" ref="AI8" si="30">MONTH(AI10)&amp;YEAR(AI10)</f>
        <v>12015</v>
      </c>
      <c r="AJ8" s="70" t="str">
        <f t="shared" ref="AJ8" si="31">AI8</f>
        <v>12015</v>
      </c>
      <c r="AK8" s="72" t="str">
        <f t="shared" ref="AK8" si="32">MONTH(AK10)&amp;YEAR(AK10)</f>
        <v>12015</v>
      </c>
      <c r="AL8" s="70" t="str">
        <f t="shared" ref="AL8" si="33">AK8</f>
        <v>12015</v>
      </c>
      <c r="AM8" s="72" t="str">
        <f t="shared" ref="AM8" si="34">MONTH(AM10)&amp;YEAR(AM10)</f>
        <v>12015</v>
      </c>
      <c r="AN8" s="70" t="str">
        <f t="shared" ref="AN8" si="35">AM8</f>
        <v>12015</v>
      </c>
      <c r="AO8" s="72" t="str">
        <f t="shared" ref="AO8" si="36">MONTH(AO10)&amp;YEAR(AO10)</f>
        <v>12015</v>
      </c>
      <c r="AP8" s="70" t="str">
        <f t="shared" ref="AP8" si="37">AO8</f>
        <v>12015</v>
      </c>
      <c r="AQ8" s="72" t="str">
        <f t="shared" ref="AQ8" si="38">MONTH(AQ10)&amp;YEAR(AQ10)</f>
        <v>12015</v>
      </c>
      <c r="AR8" s="70" t="str">
        <f t="shared" ref="AR8" si="39">AQ8</f>
        <v>12015</v>
      </c>
      <c r="AS8" s="72" t="str">
        <f t="shared" ref="AS8" si="40">MONTH(AS10)&amp;YEAR(AS10)</f>
        <v>12015</v>
      </c>
      <c r="AT8" s="70" t="str">
        <f t="shared" ref="AT8" si="41">AS8</f>
        <v>12015</v>
      </c>
      <c r="AU8" s="72" t="str">
        <f t="shared" ref="AU8" si="42">MONTH(AU10)&amp;YEAR(AU10)</f>
        <v>12015</v>
      </c>
      <c r="AV8" s="70" t="str">
        <f t="shared" ref="AV8" si="43">AU8</f>
        <v>12015</v>
      </c>
      <c r="AW8" s="72" t="str">
        <f t="shared" ref="AW8" si="44">MONTH(AW10)&amp;YEAR(AW10)</f>
        <v>12015</v>
      </c>
      <c r="AX8" s="70" t="str">
        <f t="shared" ref="AX8" si="45">AW8</f>
        <v>12015</v>
      </c>
      <c r="AY8" s="72" t="str">
        <f t="shared" ref="AY8" si="46">MONTH(AY10)&amp;YEAR(AY10)</f>
        <v>12015</v>
      </c>
      <c r="AZ8" s="70" t="str">
        <f t="shared" ref="AZ8" si="47">AY8</f>
        <v>12015</v>
      </c>
      <c r="BA8" s="72" t="str">
        <f t="shared" ref="BA8" si="48">MONTH(BA10)&amp;YEAR(BA10)</f>
        <v>12015</v>
      </c>
      <c r="BB8" s="70" t="str">
        <f t="shared" ref="BB8" si="49">BA8</f>
        <v>12015</v>
      </c>
      <c r="BC8" s="72" t="str">
        <f t="shared" ref="BC8" si="50">MONTH(BC10)&amp;YEAR(BC10)</f>
        <v>12015</v>
      </c>
      <c r="BD8" s="70" t="str">
        <f t="shared" ref="BD8" si="51">BC8</f>
        <v>12015</v>
      </c>
      <c r="BE8" s="72" t="str">
        <f t="shared" ref="BE8" si="52">MONTH(BE10)&amp;YEAR(BE10)</f>
        <v>12015</v>
      </c>
      <c r="BF8" s="70" t="str">
        <f t="shared" ref="BF8" si="53">BE8</f>
        <v>12015</v>
      </c>
      <c r="BG8" s="72" t="str">
        <f t="shared" ref="BG8" si="54">MONTH(BG10)&amp;YEAR(BG10)</f>
        <v>12015</v>
      </c>
      <c r="BH8" s="70" t="str">
        <f t="shared" ref="BH8" si="55">BG8</f>
        <v>12015</v>
      </c>
      <c r="BI8" s="72" t="str">
        <f t="shared" ref="BI8" si="56">MONTH(BI10)&amp;YEAR(BI10)</f>
        <v>12015</v>
      </c>
      <c r="BJ8" s="70" t="str">
        <f t="shared" ref="BJ8" si="57">BI8</f>
        <v>12015</v>
      </c>
      <c r="BK8" s="72" t="str">
        <f t="shared" ref="BK8" si="58">MONTH(BK10)&amp;YEAR(BK10)</f>
        <v>12015</v>
      </c>
      <c r="BL8" s="70" t="str">
        <f t="shared" ref="BL8" si="59">BK8</f>
        <v>12015</v>
      </c>
      <c r="BM8" s="72" t="str">
        <f t="shared" ref="BM8" si="60">MONTH(BM10)&amp;YEAR(BM10)</f>
        <v>12015</v>
      </c>
      <c r="BN8" s="70" t="str">
        <f t="shared" ref="BN8" si="61">BM8</f>
        <v>12015</v>
      </c>
      <c r="BO8" s="72" t="str">
        <f t="shared" ref="BO8" si="62">MONTH(BO10)&amp;YEAR(BO10)</f>
        <v>12015</v>
      </c>
      <c r="BP8" s="70" t="str">
        <f t="shared" ref="BP8" si="63">BO8</f>
        <v>12015</v>
      </c>
      <c r="BQ8" s="72" t="str">
        <f t="shared" ref="BQ8" si="64">MONTH(BQ10)&amp;YEAR(BQ10)</f>
        <v>12015</v>
      </c>
      <c r="BR8" s="70" t="str">
        <f t="shared" ref="BR8" si="65">BQ8</f>
        <v>12015</v>
      </c>
      <c r="BS8" s="72" t="str">
        <f t="shared" ref="BS8" si="66">MONTH(BS10)&amp;YEAR(BS10)</f>
        <v>12015</v>
      </c>
      <c r="BT8" s="70" t="str">
        <f t="shared" ref="BT8" si="67">BS8</f>
        <v>12015</v>
      </c>
      <c r="BU8" s="72" t="str">
        <f t="shared" ref="BU8" si="68">MONTH(BU10)&amp;YEAR(BU10)</f>
        <v>12015</v>
      </c>
      <c r="BV8" s="70" t="str">
        <f t="shared" ref="BV8" si="69">BU8</f>
        <v>12015</v>
      </c>
      <c r="BW8" s="72" t="str">
        <f t="shared" ref="BW8" si="70">MONTH(BW10)&amp;YEAR(BW10)</f>
        <v>12015</v>
      </c>
      <c r="BX8" s="70" t="str">
        <f t="shared" ref="BX8" si="71">BW8</f>
        <v>12015</v>
      </c>
      <c r="BY8" s="72" t="str">
        <f t="shared" ref="BY8" si="72">MONTH(BY10)&amp;YEAR(BY10)</f>
        <v>12015</v>
      </c>
      <c r="BZ8" s="70" t="str">
        <f t="shared" ref="BZ8" si="73">BY8</f>
        <v>12015</v>
      </c>
      <c r="CA8" s="72" t="str">
        <f t="shared" ref="CA8" si="74">MONTH(CA10)&amp;YEAR(CA10)</f>
        <v>12015</v>
      </c>
      <c r="CB8" s="70" t="str">
        <f t="shared" ref="CB8" si="75">CA8</f>
        <v>12015</v>
      </c>
      <c r="CC8" s="72" t="str">
        <f t="shared" ref="CC8" si="76">MONTH(CC10)&amp;YEAR(CC10)</f>
        <v>22015</v>
      </c>
      <c r="CD8" s="70" t="str">
        <f t="shared" ref="CD8" si="77">CC8</f>
        <v>22015</v>
      </c>
      <c r="CE8" s="72" t="str">
        <f t="shared" ref="CE8" si="78">MONTH(CE10)&amp;YEAR(CE10)</f>
        <v>22015</v>
      </c>
      <c r="CF8" s="70" t="str">
        <f t="shared" ref="CF8" si="79">CE8</f>
        <v>22015</v>
      </c>
      <c r="CG8" s="72" t="str">
        <f t="shared" ref="CG8" si="80">MONTH(CG10)&amp;YEAR(CG10)</f>
        <v>22015</v>
      </c>
      <c r="CH8" s="70" t="str">
        <f t="shared" ref="CH8" si="81">CG8</f>
        <v>22015</v>
      </c>
      <c r="CI8" s="72" t="str">
        <f t="shared" ref="CI8" si="82">MONTH(CI10)&amp;YEAR(CI10)</f>
        <v>22015</v>
      </c>
      <c r="CJ8" s="70" t="str">
        <f t="shared" ref="CJ8" si="83">CI8</f>
        <v>22015</v>
      </c>
      <c r="CK8" s="72" t="str">
        <f t="shared" ref="CK8" si="84">MONTH(CK10)&amp;YEAR(CK10)</f>
        <v>22015</v>
      </c>
      <c r="CL8" s="70" t="str">
        <f t="shared" ref="CL8" si="85">CK8</f>
        <v>22015</v>
      </c>
      <c r="CM8" s="72" t="str">
        <f t="shared" ref="CM8" si="86">MONTH(CM10)&amp;YEAR(CM10)</f>
        <v>22015</v>
      </c>
      <c r="CN8" s="70" t="str">
        <f t="shared" ref="CN8" si="87">CM8</f>
        <v>22015</v>
      </c>
      <c r="CO8" s="72" t="str">
        <f t="shared" ref="CO8" si="88">MONTH(CO10)&amp;YEAR(CO10)</f>
        <v>22015</v>
      </c>
      <c r="CP8" s="70" t="str">
        <f t="shared" ref="CP8" si="89">CO8</f>
        <v>22015</v>
      </c>
      <c r="CQ8" s="72" t="str">
        <f t="shared" ref="CQ8" si="90">MONTH(CQ10)&amp;YEAR(CQ10)</f>
        <v>22015</v>
      </c>
      <c r="CR8" s="70" t="str">
        <f t="shared" ref="CR8" si="91">CQ8</f>
        <v>22015</v>
      </c>
      <c r="CS8" s="72" t="str">
        <f t="shared" ref="CS8" si="92">MONTH(CS10)&amp;YEAR(CS10)</f>
        <v>22015</v>
      </c>
      <c r="CT8" s="70" t="str">
        <f t="shared" ref="CT8" si="93">CS8</f>
        <v>22015</v>
      </c>
      <c r="CU8" s="72" t="str">
        <f t="shared" ref="CU8" si="94">MONTH(CU10)&amp;YEAR(CU10)</f>
        <v>22015</v>
      </c>
      <c r="CV8" s="70" t="str">
        <f t="shared" ref="CV8" si="95">CU8</f>
        <v>22015</v>
      </c>
      <c r="CW8" s="72" t="str">
        <f t="shared" ref="CW8" si="96">MONTH(CW10)&amp;YEAR(CW10)</f>
        <v>22015</v>
      </c>
      <c r="CX8" s="70" t="str">
        <f t="shared" ref="CX8" si="97">CW8</f>
        <v>22015</v>
      </c>
      <c r="CY8" s="72" t="str">
        <f t="shared" ref="CY8" si="98">MONTH(CY10)&amp;YEAR(CY10)</f>
        <v>22015</v>
      </c>
      <c r="CZ8" s="70" t="str">
        <f t="shared" ref="CZ8" si="99">CY8</f>
        <v>22015</v>
      </c>
      <c r="DA8" s="72" t="str">
        <f t="shared" ref="DA8" si="100">MONTH(DA10)&amp;YEAR(DA10)</f>
        <v>22015</v>
      </c>
      <c r="DB8" s="70" t="str">
        <f t="shared" ref="DB8" si="101">DA8</f>
        <v>22015</v>
      </c>
      <c r="DC8" s="72" t="str">
        <f t="shared" ref="DC8" si="102">MONTH(DC10)&amp;YEAR(DC10)</f>
        <v>22015</v>
      </c>
      <c r="DD8" s="70" t="str">
        <f t="shared" ref="DD8" si="103">DC8</f>
        <v>22015</v>
      </c>
      <c r="DE8" s="72" t="str">
        <f t="shared" ref="DE8" si="104">MONTH(DE10)&amp;YEAR(DE10)</f>
        <v>22015</v>
      </c>
      <c r="DF8" s="70" t="str">
        <f t="shared" ref="DF8" si="105">DE8</f>
        <v>22015</v>
      </c>
      <c r="DG8" s="72" t="str">
        <f t="shared" ref="DG8" si="106">MONTH(DG10)&amp;YEAR(DG10)</f>
        <v>22015</v>
      </c>
      <c r="DH8" s="70" t="str">
        <f t="shared" ref="DH8" si="107">DG8</f>
        <v>22015</v>
      </c>
      <c r="DI8" s="72" t="str">
        <f t="shared" ref="DI8" si="108">MONTH(DI10)&amp;YEAR(DI10)</f>
        <v>22015</v>
      </c>
      <c r="DJ8" s="70" t="str">
        <f t="shared" ref="DJ8" si="109">DI8</f>
        <v>22015</v>
      </c>
      <c r="DK8" s="72" t="str">
        <f t="shared" ref="DK8" si="110">MONTH(DK10)&amp;YEAR(DK10)</f>
        <v>22015</v>
      </c>
      <c r="DL8" s="70" t="str">
        <f t="shared" ref="DL8" si="111">DK8</f>
        <v>22015</v>
      </c>
      <c r="DM8" s="72" t="str">
        <f t="shared" ref="DM8" si="112">MONTH(DM10)&amp;YEAR(DM10)</f>
        <v>22015</v>
      </c>
      <c r="DN8" s="70" t="str">
        <f t="shared" ref="DN8" si="113">DM8</f>
        <v>22015</v>
      </c>
      <c r="DO8" s="72" t="str">
        <f t="shared" ref="DO8" si="114">MONTH(DO10)&amp;YEAR(DO10)</f>
        <v>22015</v>
      </c>
      <c r="DP8" s="70" t="str">
        <f t="shared" ref="DP8" si="115">DO8</f>
        <v>22015</v>
      </c>
      <c r="DQ8" s="72" t="str">
        <f t="shared" ref="DQ8" si="116">MONTH(DQ10)&amp;YEAR(DQ10)</f>
        <v>22015</v>
      </c>
      <c r="DR8" s="70" t="str">
        <f t="shared" ref="DR8" si="117">DQ8</f>
        <v>22015</v>
      </c>
      <c r="DS8" s="72" t="str">
        <f t="shared" ref="DS8" si="118">MONTH(DS10)&amp;YEAR(DS10)</f>
        <v>22015</v>
      </c>
      <c r="DT8" s="70" t="str">
        <f t="shared" ref="DT8" si="119">DS8</f>
        <v>22015</v>
      </c>
      <c r="DU8" s="72" t="str">
        <f t="shared" ref="DU8" si="120">MONTH(DU10)&amp;YEAR(DU10)</f>
        <v>22015</v>
      </c>
      <c r="DV8" s="70" t="str">
        <f t="shared" ref="DV8" si="121">DU8</f>
        <v>22015</v>
      </c>
      <c r="DW8" s="72" t="str">
        <f t="shared" ref="DW8" si="122">MONTH(DW10)&amp;YEAR(DW10)</f>
        <v>22015</v>
      </c>
      <c r="DX8" s="70" t="str">
        <f t="shared" ref="DX8" si="123">DW8</f>
        <v>22015</v>
      </c>
      <c r="DY8" s="72" t="str">
        <f t="shared" ref="DY8" si="124">MONTH(DY10)&amp;YEAR(DY10)</f>
        <v>22015</v>
      </c>
      <c r="DZ8" s="70" t="str">
        <f t="shared" ref="DZ8" si="125">DY8</f>
        <v>22015</v>
      </c>
      <c r="EA8" s="72" t="str">
        <f t="shared" ref="EA8" si="126">MONTH(EA10)&amp;YEAR(EA10)</f>
        <v>22015</v>
      </c>
      <c r="EB8" s="70" t="str">
        <f t="shared" ref="EB8" si="127">EA8</f>
        <v>22015</v>
      </c>
      <c r="EC8" s="72" t="str">
        <f t="shared" ref="EC8" si="128">MONTH(EC10)&amp;YEAR(EC10)</f>
        <v>22015</v>
      </c>
      <c r="ED8" s="70" t="str">
        <f t="shared" ref="ED8" si="129">EC8</f>
        <v>22015</v>
      </c>
      <c r="EE8" s="72" t="str">
        <f t="shared" ref="EE8" si="130">MONTH(EE10)&amp;YEAR(EE10)</f>
        <v>22015</v>
      </c>
      <c r="EF8" s="70" t="str">
        <f t="shared" ref="EF8" si="131">EE8</f>
        <v>22015</v>
      </c>
      <c r="EG8" s="72" t="str">
        <f t="shared" ref="EG8" si="132">MONTH(EG10)&amp;YEAR(EG10)</f>
        <v>32015</v>
      </c>
      <c r="EH8" s="70" t="str">
        <f t="shared" ref="EH8" si="133">EG8</f>
        <v>32015</v>
      </c>
      <c r="EI8" s="72" t="str">
        <f t="shared" ref="EI8" si="134">MONTH(EI10)&amp;YEAR(EI10)</f>
        <v>32015</v>
      </c>
      <c r="EJ8" s="70" t="str">
        <f t="shared" ref="EJ8" si="135">EI8</f>
        <v>32015</v>
      </c>
      <c r="EK8" s="72" t="str">
        <f t="shared" ref="EK8" si="136">MONTH(EK10)&amp;YEAR(EK10)</f>
        <v>32015</v>
      </c>
      <c r="EL8" s="70" t="str">
        <f t="shared" ref="EL8" si="137">EK8</f>
        <v>32015</v>
      </c>
      <c r="EM8" s="72" t="str">
        <f t="shared" ref="EM8" si="138">MONTH(EM10)&amp;YEAR(EM10)</f>
        <v>32015</v>
      </c>
      <c r="EN8" s="70" t="str">
        <f t="shared" ref="EN8" si="139">EM8</f>
        <v>32015</v>
      </c>
      <c r="EO8" s="72" t="str">
        <f t="shared" ref="EO8" si="140">MONTH(EO10)&amp;YEAR(EO10)</f>
        <v>32015</v>
      </c>
      <c r="EP8" s="70" t="str">
        <f t="shared" ref="EP8" si="141">EO8</f>
        <v>32015</v>
      </c>
      <c r="EQ8" s="72" t="str">
        <f t="shared" ref="EQ8" si="142">MONTH(EQ10)&amp;YEAR(EQ10)</f>
        <v>32015</v>
      </c>
      <c r="ER8" s="70" t="str">
        <f t="shared" ref="ER8" si="143">EQ8</f>
        <v>32015</v>
      </c>
      <c r="ES8" s="72" t="str">
        <f t="shared" ref="ES8" si="144">MONTH(ES10)&amp;YEAR(ES10)</f>
        <v>32015</v>
      </c>
      <c r="ET8" s="70" t="str">
        <f t="shared" ref="ET8" si="145">ES8</f>
        <v>32015</v>
      </c>
      <c r="EU8" s="72" t="str">
        <f t="shared" ref="EU8" si="146">MONTH(EU10)&amp;YEAR(EU10)</f>
        <v>32015</v>
      </c>
      <c r="EV8" s="70" t="str">
        <f t="shared" ref="EV8" si="147">EU8</f>
        <v>32015</v>
      </c>
      <c r="EW8" s="72" t="str">
        <f t="shared" ref="EW8" si="148">MONTH(EW10)&amp;YEAR(EW10)</f>
        <v>32015</v>
      </c>
      <c r="EX8" s="70" t="str">
        <f t="shared" ref="EX8" si="149">EW8</f>
        <v>32015</v>
      </c>
      <c r="EY8" s="72" t="str">
        <f t="shared" ref="EY8" si="150">MONTH(EY10)&amp;YEAR(EY10)</f>
        <v>32015</v>
      </c>
      <c r="EZ8" s="70" t="str">
        <f t="shared" ref="EZ8" si="151">EY8</f>
        <v>32015</v>
      </c>
      <c r="FA8" s="72" t="str">
        <f t="shared" ref="FA8" si="152">MONTH(FA10)&amp;YEAR(FA10)</f>
        <v>32015</v>
      </c>
      <c r="FB8" s="70" t="str">
        <f t="shared" ref="FB8" si="153">FA8</f>
        <v>32015</v>
      </c>
      <c r="FC8" s="72" t="str">
        <f t="shared" ref="FC8" si="154">MONTH(FC10)&amp;YEAR(FC10)</f>
        <v>32015</v>
      </c>
      <c r="FD8" s="70" t="str">
        <f t="shared" ref="FD8" si="155">FC8</f>
        <v>32015</v>
      </c>
      <c r="FE8" s="72" t="str">
        <f t="shared" ref="FE8" si="156">MONTH(FE10)&amp;YEAR(FE10)</f>
        <v>32015</v>
      </c>
      <c r="FF8" s="70" t="str">
        <f t="shared" ref="FF8" si="157">FE8</f>
        <v>32015</v>
      </c>
      <c r="FG8" s="72" t="str">
        <f t="shared" ref="FG8" si="158">MONTH(FG10)&amp;YEAR(FG10)</f>
        <v>32015</v>
      </c>
      <c r="FH8" s="70" t="str">
        <f t="shared" ref="FH8" si="159">FG8</f>
        <v>32015</v>
      </c>
      <c r="FI8" s="72" t="str">
        <f t="shared" ref="FI8" si="160">MONTH(FI10)&amp;YEAR(FI10)</f>
        <v>32015</v>
      </c>
      <c r="FJ8" s="70" t="str">
        <f t="shared" ref="FJ8" si="161">FI8</f>
        <v>32015</v>
      </c>
      <c r="FK8" s="72" t="str">
        <f t="shared" ref="FK8" si="162">MONTH(FK10)&amp;YEAR(FK10)</f>
        <v>32015</v>
      </c>
      <c r="FL8" s="70" t="str">
        <f t="shared" ref="FL8" si="163">FK8</f>
        <v>32015</v>
      </c>
      <c r="FM8" s="72" t="str">
        <f t="shared" ref="FM8" si="164">MONTH(FM10)&amp;YEAR(FM10)</f>
        <v>32015</v>
      </c>
      <c r="FN8" s="70" t="str">
        <f t="shared" ref="FN8" si="165">FM8</f>
        <v>32015</v>
      </c>
      <c r="FO8" s="72" t="str">
        <f t="shared" ref="FO8" si="166">MONTH(FO10)&amp;YEAR(FO10)</f>
        <v>32015</v>
      </c>
      <c r="FP8" s="70" t="str">
        <f t="shared" ref="FP8" si="167">FO8</f>
        <v>32015</v>
      </c>
      <c r="FQ8" s="72" t="str">
        <f t="shared" ref="FQ8" si="168">MONTH(FQ10)&amp;YEAR(FQ10)</f>
        <v>32015</v>
      </c>
      <c r="FR8" s="70" t="str">
        <f t="shared" ref="FR8" si="169">FQ8</f>
        <v>32015</v>
      </c>
      <c r="FS8" s="72" t="str">
        <f t="shared" ref="FS8" si="170">MONTH(FS10)&amp;YEAR(FS10)</f>
        <v>32015</v>
      </c>
      <c r="FT8" s="70" t="str">
        <f t="shared" ref="FT8" si="171">FS8</f>
        <v>32015</v>
      </c>
      <c r="FU8" s="72" t="str">
        <f t="shared" ref="FU8" si="172">MONTH(FU10)&amp;YEAR(FU10)</f>
        <v>32015</v>
      </c>
      <c r="FV8" s="70" t="str">
        <f t="shared" ref="FV8" si="173">FU8</f>
        <v>32015</v>
      </c>
      <c r="FW8" s="72" t="str">
        <f t="shared" ref="FW8" si="174">MONTH(FW10)&amp;YEAR(FW10)</f>
        <v>32015</v>
      </c>
      <c r="FX8" s="70" t="str">
        <f t="shared" ref="FX8" si="175">FW8</f>
        <v>32015</v>
      </c>
      <c r="FY8" s="72" t="str">
        <f t="shared" ref="FY8" si="176">MONTH(FY10)&amp;YEAR(FY10)</f>
        <v>32015</v>
      </c>
      <c r="FZ8" s="70" t="str">
        <f t="shared" ref="FZ8" si="177">FY8</f>
        <v>32015</v>
      </c>
      <c r="GA8" s="72" t="str">
        <f t="shared" ref="GA8" si="178">MONTH(GA10)&amp;YEAR(GA10)</f>
        <v>32015</v>
      </c>
      <c r="GB8" s="70" t="str">
        <f t="shared" ref="GB8" si="179">GA8</f>
        <v>32015</v>
      </c>
      <c r="GC8" s="72" t="str">
        <f t="shared" ref="GC8" si="180">MONTH(GC10)&amp;YEAR(GC10)</f>
        <v>32015</v>
      </c>
      <c r="GD8" s="70" t="str">
        <f t="shared" ref="GD8" si="181">GC8</f>
        <v>32015</v>
      </c>
      <c r="GE8" s="72" t="str">
        <f t="shared" ref="GE8" si="182">MONTH(GE10)&amp;YEAR(GE10)</f>
        <v>32015</v>
      </c>
      <c r="GF8" s="70" t="str">
        <f t="shared" ref="GF8" si="183">GE8</f>
        <v>32015</v>
      </c>
      <c r="GG8" s="72" t="str">
        <f t="shared" ref="GG8" si="184">MONTH(GG10)&amp;YEAR(GG10)</f>
        <v>32015</v>
      </c>
      <c r="GH8" s="70" t="str">
        <f t="shared" ref="GH8" si="185">GG8</f>
        <v>32015</v>
      </c>
      <c r="GI8" s="72" t="str">
        <f t="shared" ref="GI8" si="186">MONTH(GI10)&amp;YEAR(GI10)</f>
        <v>32015</v>
      </c>
      <c r="GJ8" s="70" t="str">
        <f t="shared" ref="GJ8" si="187">GI8</f>
        <v>32015</v>
      </c>
      <c r="GK8" s="72" t="str">
        <f t="shared" ref="GK8" si="188">MONTH(GK10)&amp;YEAR(GK10)</f>
        <v>32015</v>
      </c>
      <c r="GL8" s="70" t="str">
        <f t="shared" ref="GL8" si="189">GK8</f>
        <v>32015</v>
      </c>
      <c r="GM8" s="72" t="str">
        <f t="shared" ref="GM8" si="190">MONTH(GM10)&amp;YEAR(GM10)</f>
        <v>32015</v>
      </c>
      <c r="GN8" s="70" t="str">
        <f t="shared" ref="GN8" si="191">GM8</f>
        <v>32015</v>
      </c>
      <c r="GO8" s="72" t="str">
        <f t="shared" ref="GO8" si="192">MONTH(GO10)&amp;YEAR(GO10)</f>
        <v>32015</v>
      </c>
      <c r="GP8" s="70" t="str">
        <f t="shared" ref="GP8" si="193">GO8</f>
        <v>32015</v>
      </c>
      <c r="GQ8" s="72" t="str">
        <f t="shared" ref="GQ8" si="194">MONTH(GQ10)&amp;YEAR(GQ10)</f>
        <v>42015</v>
      </c>
      <c r="GR8" s="70" t="str">
        <f t="shared" ref="GR8" si="195">GQ8</f>
        <v>42015</v>
      </c>
      <c r="GS8" s="72" t="str">
        <f t="shared" ref="GS8" si="196">MONTH(GS10)&amp;YEAR(GS10)</f>
        <v>42015</v>
      </c>
      <c r="GT8" s="70" t="str">
        <f t="shared" ref="GT8" si="197">GS8</f>
        <v>42015</v>
      </c>
      <c r="GU8" s="72" t="str">
        <f t="shared" ref="GU8" si="198">MONTH(GU10)&amp;YEAR(GU10)</f>
        <v>42015</v>
      </c>
      <c r="GV8" s="70" t="str">
        <f t="shared" ref="GV8" si="199">GU8</f>
        <v>42015</v>
      </c>
      <c r="GW8" s="72" t="str">
        <f t="shared" ref="GW8" si="200">MONTH(GW10)&amp;YEAR(GW10)</f>
        <v>42015</v>
      </c>
      <c r="GX8" s="70" t="str">
        <f t="shared" ref="GX8" si="201">GW8</f>
        <v>42015</v>
      </c>
      <c r="GY8" s="72" t="str">
        <f t="shared" ref="GY8" si="202">MONTH(GY10)&amp;YEAR(GY10)</f>
        <v>42015</v>
      </c>
      <c r="GZ8" s="70" t="str">
        <f t="shared" ref="GZ8" si="203">GY8</f>
        <v>42015</v>
      </c>
      <c r="HA8" s="72" t="str">
        <f t="shared" ref="HA8" si="204">MONTH(HA10)&amp;YEAR(HA10)</f>
        <v>42015</v>
      </c>
      <c r="HB8" s="70" t="str">
        <f t="shared" ref="HB8" si="205">HA8</f>
        <v>42015</v>
      </c>
      <c r="HC8" s="72" t="str">
        <f t="shared" ref="HC8" si="206">MONTH(HC10)&amp;YEAR(HC10)</f>
        <v>42015</v>
      </c>
      <c r="HD8" s="70" t="str">
        <f t="shared" ref="HD8" si="207">HC8</f>
        <v>42015</v>
      </c>
      <c r="HE8" s="72" t="str">
        <f t="shared" ref="HE8" si="208">MONTH(HE10)&amp;YEAR(HE10)</f>
        <v>42015</v>
      </c>
      <c r="HF8" s="70" t="str">
        <f t="shared" ref="HF8" si="209">HE8</f>
        <v>42015</v>
      </c>
      <c r="HG8" s="72" t="str">
        <f t="shared" ref="HG8" si="210">MONTH(HG10)&amp;YEAR(HG10)</f>
        <v>42015</v>
      </c>
      <c r="HH8" s="70" t="str">
        <f t="shared" ref="HH8" si="211">HG8</f>
        <v>42015</v>
      </c>
      <c r="HI8" s="72" t="str">
        <f t="shared" ref="HI8" si="212">MONTH(HI10)&amp;YEAR(HI10)</f>
        <v>42015</v>
      </c>
      <c r="HJ8" s="70" t="str">
        <f t="shared" ref="HJ8" si="213">HI8</f>
        <v>42015</v>
      </c>
      <c r="HK8" s="72" t="str">
        <f t="shared" ref="HK8" si="214">MONTH(HK10)&amp;YEAR(HK10)</f>
        <v>42015</v>
      </c>
      <c r="HL8" s="70" t="str">
        <f t="shared" ref="HL8" si="215">HK8</f>
        <v>42015</v>
      </c>
      <c r="HM8" s="72" t="str">
        <f t="shared" ref="HM8" si="216">MONTH(HM10)&amp;YEAR(HM10)</f>
        <v>42015</v>
      </c>
      <c r="HN8" s="70" t="str">
        <f t="shared" ref="HN8" si="217">HM8</f>
        <v>42015</v>
      </c>
      <c r="HO8" s="72" t="str">
        <f t="shared" ref="HO8" si="218">MONTH(HO10)&amp;YEAR(HO10)</f>
        <v>42015</v>
      </c>
      <c r="HP8" s="70" t="str">
        <f t="shared" ref="HP8" si="219">HO8</f>
        <v>42015</v>
      </c>
      <c r="HQ8" s="72" t="str">
        <f t="shared" ref="HQ8" si="220">MONTH(HQ10)&amp;YEAR(HQ10)</f>
        <v>42015</v>
      </c>
      <c r="HR8" s="70" t="str">
        <f t="shared" ref="HR8" si="221">HQ8</f>
        <v>42015</v>
      </c>
      <c r="HS8" s="72" t="str">
        <f t="shared" ref="HS8" si="222">MONTH(HS10)&amp;YEAR(HS10)</f>
        <v>42015</v>
      </c>
      <c r="HT8" s="70" t="str">
        <f t="shared" ref="HT8" si="223">HS8</f>
        <v>42015</v>
      </c>
      <c r="HU8" s="72" t="str">
        <f t="shared" ref="HU8" si="224">MONTH(HU10)&amp;YEAR(HU10)</f>
        <v>42015</v>
      </c>
      <c r="HV8" s="70" t="str">
        <f t="shared" ref="HV8" si="225">HU8</f>
        <v>42015</v>
      </c>
      <c r="HW8" s="72" t="str">
        <f t="shared" ref="HW8" si="226">MONTH(HW10)&amp;YEAR(HW10)</f>
        <v>42015</v>
      </c>
      <c r="HX8" s="70" t="str">
        <f t="shared" ref="HX8" si="227">HW8</f>
        <v>42015</v>
      </c>
      <c r="HY8" s="72" t="str">
        <f t="shared" ref="HY8" si="228">MONTH(HY10)&amp;YEAR(HY10)</f>
        <v>42015</v>
      </c>
      <c r="HZ8" s="70" t="str">
        <f t="shared" ref="HZ8" si="229">HY8</f>
        <v>42015</v>
      </c>
      <c r="IA8" s="72" t="str">
        <f t="shared" ref="IA8" si="230">MONTH(IA10)&amp;YEAR(IA10)</f>
        <v>42015</v>
      </c>
      <c r="IB8" s="70" t="str">
        <f t="shared" ref="IB8" si="231">IA8</f>
        <v>42015</v>
      </c>
      <c r="IC8" s="72" t="str">
        <f t="shared" ref="IC8" si="232">MONTH(IC10)&amp;YEAR(IC10)</f>
        <v>42015</v>
      </c>
      <c r="ID8" s="70" t="str">
        <f t="shared" ref="ID8" si="233">IC8</f>
        <v>42015</v>
      </c>
      <c r="IE8" s="72" t="str">
        <f t="shared" ref="IE8" si="234">MONTH(IE10)&amp;YEAR(IE10)</f>
        <v>42015</v>
      </c>
      <c r="IF8" s="70" t="str">
        <f t="shared" ref="IF8" si="235">IE8</f>
        <v>42015</v>
      </c>
      <c r="IG8" s="72" t="str">
        <f t="shared" ref="IG8" si="236">MONTH(IG10)&amp;YEAR(IG10)</f>
        <v>42015</v>
      </c>
      <c r="IH8" s="70" t="str">
        <f t="shared" ref="IH8" si="237">IG8</f>
        <v>42015</v>
      </c>
      <c r="II8" s="72" t="str">
        <f t="shared" ref="II8" si="238">MONTH(II10)&amp;YEAR(II10)</f>
        <v>42015</v>
      </c>
      <c r="IJ8" s="70" t="str">
        <f t="shared" ref="IJ8" si="239">II8</f>
        <v>42015</v>
      </c>
      <c r="IK8" s="72" t="str">
        <f t="shared" ref="IK8" si="240">MONTH(IK10)&amp;YEAR(IK10)</f>
        <v>42015</v>
      </c>
      <c r="IL8" s="70" t="str">
        <f t="shared" ref="IL8" si="241">IK8</f>
        <v>42015</v>
      </c>
      <c r="IM8" s="72" t="str">
        <f t="shared" ref="IM8" si="242">MONTH(IM10)&amp;YEAR(IM10)</f>
        <v>42015</v>
      </c>
      <c r="IN8" s="70" t="str">
        <f t="shared" ref="IN8" si="243">IM8</f>
        <v>42015</v>
      </c>
      <c r="IO8" s="72" t="str">
        <f t="shared" ref="IO8" si="244">MONTH(IO10)&amp;YEAR(IO10)</f>
        <v>42015</v>
      </c>
      <c r="IP8" s="70" t="str">
        <f t="shared" ref="IP8" si="245">IO8</f>
        <v>42015</v>
      </c>
      <c r="IQ8" s="72" t="str">
        <f t="shared" ref="IQ8" si="246">MONTH(IQ10)&amp;YEAR(IQ10)</f>
        <v>42015</v>
      </c>
      <c r="IR8" s="70" t="str">
        <f t="shared" ref="IR8" si="247">IQ8</f>
        <v>42015</v>
      </c>
      <c r="IS8" s="72" t="str">
        <f t="shared" ref="IS8" si="248">MONTH(IS10)&amp;YEAR(IS10)</f>
        <v>42015</v>
      </c>
      <c r="IT8" s="70" t="str">
        <f t="shared" ref="IT8" si="249">IS8</f>
        <v>42015</v>
      </c>
      <c r="IU8" s="72" t="str">
        <f t="shared" ref="IU8" si="250">MONTH(IU10)&amp;YEAR(IU10)</f>
        <v>42015</v>
      </c>
      <c r="IV8" s="70" t="str">
        <f t="shared" ref="IV8" si="251">IU8</f>
        <v>42015</v>
      </c>
      <c r="IW8" s="72" t="str">
        <f t="shared" ref="IW8" si="252">MONTH(IW10)&amp;YEAR(IW10)</f>
        <v>42015</v>
      </c>
      <c r="IX8" s="70" t="str">
        <f t="shared" ref="IX8" si="253">IW8</f>
        <v>42015</v>
      </c>
      <c r="IY8" s="72" t="str">
        <f t="shared" ref="IY8" si="254">MONTH(IY10)&amp;YEAR(IY10)</f>
        <v>52015</v>
      </c>
      <c r="IZ8" s="70" t="str">
        <f t="shared" ref="IZ8" si="255">IY8</f>
        <v>52015</v>
      </c>
      <c r="JA8" s="72" t="str">
        <f t="shared" ref="JA8" si="256">MONTH(JA10)&amp;YEAR(JA10)</f>
        <v>52015</v>
      </c>
      <c r="JB8" s="70" t="str">
        <f t="shared" ref="JB8" si="257">JA8</f>
        <v>52015</v>
      </c>
      <c r="JC8" s="72" t="str">
        <f t="shared" ref="JC8" si="258">MONTH(JC10)&amp;YEAR(JC10)</f>
        <v>52015</v>
      </c>
      <c r="JD8" s="70" t="str">
        <f t="shared" ref="JD8" si="259">JC8</f>
        <v>52015</v>
      </c>
      <c r="JE8" s="72" t="str">
        <f t="shared" ref="JE8" si="260">MONTH(JE10)&amp;YEAR(JE10)</f>
        <v>52015</v>
      </c>
      <c r="JF8" s="70" t="str">
        <f t="shared" ref="JF8" si="261">JE8</f>
        <v>52015</v>
      </c>
      <c r="JG8" s="72" t="str">
        <f t="shared" ref="JG8" si="262">MONTH(JG10)&amp;YEAR(JG10)</f>
        <v>52015</v>
      </c>
      <c r="JH8" s="70" t="str">
        <f t="shared" ref="JH8" si="263">JG8</f>
        <v>52015</v>
      </c>
      <c r="JI8" s="72" t="str">
        <f t="shared" ref="JI8" si="264">MONTH(JI10)&amp;YEAR(JI10)</f>
        <v>52015</v>
      </c>
      <c r="JJ8" s="70" t="str">
        <f t="shared" ref="JJ8" si="265">JI8</f>
        <v>52015</v>
      </c>
      <c r="JK8" s="72" t="str">
        <f t="shared" ref="JK8" si="266">MONTH(JK10)&amp;YEAR(JK10)</f>
        <v>52015</v>
      </c>
      <c r="JL8" s="70" t="str">
        <f t="shared" ref="JL8" si="267">JK8</f>
        <v>52015</v>
      </c>
      <c r="JM8" s="72" t="str">
        <f t="shared" ref="JM8" si="268">MONTH(JM10)&amp;YEAR(JM10)</f>
        <v>52015</v>
      </c>
      <c r="JN8" s="70" t="str">
        <f t="shared" ref="JN8" si="269">JM8</f>
        <v>52015</v>
      </c>
      <c r="JO8" s="72" t="str">
        <f t="shared" ref="JO8" si="270">MONTH(JO10)&amp;YEAR(JO10)</f>
        <v>52015</v>
      </c>
      <c r="JP8" s="70" t="str">
        <f t="shared" ref="JP8" si="271">JO8</f>
        <v>52015</v>
      </c>
      <c r="JQ8" s="72" t="str">
        <f t="shared" ref="JQ8" si="272">MONTH(JQ10)&amp;YEAR(JQ10)</f>
        <v>52015</v>
      </c>
      <c r="JR8" s="70" t="str">
        <f t="shared" ref="JR8" si="273">JQ8</f>
        <v>52015</v>
      </c>
      <c r="JS8" s="72" t="str">
        <f t="shared" ref="JS8" si="274">MONTH(JS10)&amp;YEAR(JS10)</f>
        <v>52015</v>
      </c>
      <c r="JT8" s="70" t="str">
        <f t="shared" ref="JT8" si="275">JS8</f>
        <v>52015</v>
      </c>
      <c r="JU8" s="72" t="str">
        <f t="shared" ref="JU8" si="276">MONTH(JU10)&amp;YEAR(JU10)</f>
        <v>52015</v>
      </c>
      <c r="JV8" s="70" t="str">
        <f t="shared" ref="JV8" si="277">JU8</f>
        <v>52015</v>
      </c>
      <c r="JW8" s="72" t="str">
        <f t="shared" ref="JW8" si="278">MONTH(JW10)&amp;YEAR(JW10)</f>
        <v>52015</v>
      </c>
      <c r="JX8" s="70" t="str">
        <f t="shared" ref="JX8" si="279">JW8</f>
        <v>52015</v>
      </c>
      <c r="JY8" s="72" t="str">
        <f t="shared" ref="JY8" si="280">MONTH(JY10)&amp;YEAR(JY10)</f>
        <v>52015</v>
      </c>
      <c r="JZ8" s="70" t="str">
        <f t="shared" ref="JZ8" si="281">JY8</f>
        <v>52015</v>
      </c>
      <c r="KA8" s="72" t="str">
        <f t="shared" ref="KA8" si="282">MONTH(KA10)&amp;YEAR(KA10)</f>
        <v>52015</v>
      </c>
      <c r="KB8" s="70" t="str">
        <f t="shared" ref="KB8" si="283">KA8</f>
        <v>52015</v>
      </c>
      <c r="KC8" s="72" t="str">
        <f t="shared" ref="KC8" si="284">MONTH(KC10)&amp;YEAR(KC10)</f>
        <v>52015</v>
      </c>
      <c r="KD8" s="70" t="str">
        <f t="shared" ref="KD8" si="285">KC8</f>
        <v>52015</v>
      </c>
      <c r="KE8" s="72" t="str">
        <f t="shared" ref="KE8" si="286">MONTH(KE10)&amp;YEAR(KE10)</f>
        <v>52015</v>
      </c>
      <c r="KF8" s="70" t="str">
        <f t="shared" ref="KF8" si="287">KE8</f>
        <v>52015</v>
      </c>
      <c r="KG8" s="72" t="str">
        <f t="shared" ref="KG8" si="288">MONTH(KG10)&amp;YEAR(KG10)</f>
        <v>52015</v>
      </c>
      <c r="KH8" s="70" t="str">
        <f t="shared" ref="KH8" si="289">KG8</f>
        <v>52015</v>
      </c>
      <c r="KI8" s="72" t="str">
        <f t="shared" ref="KI8" si="290">MONTH(KI10)&amp;YEAR(KI10)</f>
        <v>52015</v>
      </c>
      <c r="KJ8" s="70" t="str">
        <f t="shared" ref="KJ8" si="291">KI8</f>
        <v>52015</v>
      </c>
      <c r="KK8" s="72" t="str">
        <f t="shared" ref="KK8" si="292">MONTH(KK10)&amp;YEAR(KK10)</f>
        <v>52015</v>
      </c>
      <c r="KL8" s="70" t="str">
        <f t="shared" ref="KL8" si="293">KK8</f>
        <v>52015</v>
      </c>
      <c r="KM8" s="72" t="str">
        <f t="shared" ref="KM8" si="294">MONTH(KM10)&amp;YEAR(KM10)</f>
        <v>52015</v>
      </c>
      <c r="KN8" s="70" t="str">
        <f t="shared" ref="KN8" si="295">KM8</f>
        <v>52015</v>
      </c>
      <c r="KO8" s="72" t="str">
        <f t="shared" ref="KO8" si="296">MONTH(KO10)&amp;YEAR(KO10)</f>
        <v>52015</v>
      </c>
      <c r="KP8" s="70" t="str">
        <f t="shared" ref="KP8" si="297">KO8</f>
        <v>52015</v>
      </c>
      <c r="KQ8" s="72" t="str">
        <f t="shared" ref="KQ8" si="298">MONTH(KQ10)&amp;YEAR(KQ10)</f>
        <v>52015</v>
      </c>
      <c r="KR8" s="70" t="str">
        <f t="shared" ref="KR8" si="299">KQ8</f>
        <v>52015</v>
      </c>
      <c r="KS8" s="72" t="str">
        <f t="shared" ref="KS8" si="300">MONTH(KS10)&amp;YEAR(KS10)</f>
        <v>52015</v>
      </c>
      <c r="KT8" s="70" t="str">
        <f t="shared" ref="KT8" si="301">KS8</f>
        <v>52015</v>
      </c>
      <c r="KU8" s="72" t="str">
        <f t="shared" ref="KU8" si="302">MONTH(KU10)&amp;YEAR(KU10)</f>
        <v>52015</v>
      </c>
      <c r="KV8" s="70" t="str">
        <f t="shared" ref="KV8" si="303">KU8</f>
        <v>52015</v>
      </c>
      <c r="KW8" s="72" t="str">
        <f t="shared" ref="KW8" si="304">MONTH(KW10)&amp;YEAR(KW10)</f>
        <v>52015</v>
      </c>
      <c r="KX8" s="70" t="str">
        <f t="shared" ref="KX8" si="305">KW8</f>
        <v>52015</v>
      </c>
      <c r="KY8" s="72" t="str">
        <f t="shared" ref="KY8" si="306">MONTH(KY10)&amp;YEAR(KY10)</f>
        <v>52015</v>
      </c>
      <c r="KZ8" s="70" t="str">
        <f t="shared" ref="KZ8" si="307">KY8</f>
        <v>52015</v>
      </c>
      <c r="LA8" s="72" t="str">
        <f t="shared" ref="LA8" si="308">MONTH(LA10)&amp;YEAR(LA10)</f>
        <v>52015</v>
      </c>
      <c r="LB8" s="70" t="str">
        <f t="shared" ref="LB8" si="309">LA8</f>
        <v>52015</v>
      </c>
      <c r="LC8" s="72" t="str">
        <f t="shared" ref="LC8" si="310">MONTH(LC10)&amp;YEAR(LC10)</f>
        <v>52015</v>
      </c>
      <c r="LD8" s="70" t="str">
        <f t="shared" ref="LD8" si="311">LC8</f>
        <v>52015</v>
      </c>
      <c r="LE8" s="72" t="str">
        <f t="shared" ref="LE8" si="312">MONTH(LE10)&amp;YEAR(LE10)</f>
        <v>52015</v>
      </c>
      <c r="LF8" s="70" t="str">
        <f t="shared" ref="LF8" si="313">LE8</f>
        <v>52015</v>
      </c>
      <c r="LG8" s="72" t="str">
        <f t="shared" ref="LG8" si="314">MONTH(LG10)&amp;YEAR(LG10)</f>
        <v>52015</v>
      </c>
      <c r="LH8" s="70" t="str">
        <f t="shared" ref="LH8" si="315">LG8</f>
        <v>52015</v>
      </c>
      <c r="LI8" s="72" t="str">
        <f t="shared" ref="LI8" si="316">MONTH(LI10)&amp;YEAR(LI10)</f>
        <v>62015</v>
      </c>
      <c r="LJ8" s="70" t="str">
        <f t="shared" ref="LJ8" si="317">LI8</f>
        <v>62015</v>
      </c>
      <c r="LK8" s="72" t="str">
        <f t="shared" ref="LK8" si="318">MONTH(LK10)&amp;YEAR(LK10)</f>
        <v>62015</v>
      </c>
      <c r="LL8" s="70" t="str">
        <f t="shared" ref="LL8" si="319">LK8</f>
        <v>62015</v>
      </c>
      <c r="LM8" s="72" t="str">
        <f t="shared" ref="LM8" si="320">MONTH(LM10)&amp;YEAR(LM10)</f>
        <v>62015</v>
      </c>
      <c r="LN8" s="70" t="str">
        <f t="shared" ref="LN8" si="321">LM8</f>
        <v>62015</v>
      </c>
      <c r="LO8" s="72" t="str">
        <f t="shared" ref="LO8" si="322">MONTH(LO10)&amp;YEAR(LO10)</f>
        <v>62015</v>
      </c>
      <c r="LP8" s="70" t="str">
        <f t="shared" ref="LP8" si="323">LO8</f>
        <v>62015</v>
      </c>
      <c r="LQ8" s="72" t="str">
        <f t="shared" ref="LQ8" si="324">MONTH(LQ10)&amp;YEAR(LQ10)</f>
        <v>62015</v>
      </c>
      <c r="LR8" s="70" t="str">
        <f t="shared" ref="LR8" si="325">LQ8</f>
        <v>62015</v>
      </c>
      <c r="LS8" s="72" t="str">
        <f t="shared" ref="LS8" si="326">MONTH(LS10)&amp;YEAR(LS10)</f>
        <v>62015</v>
      </c>
      <c r="LT8" s="70" t="str">
        <f t="shared" ref="LT8" si="327">LS8</f>
        <v>62015</v>
      </c>
      <c r="LU8" s="72" t="str">
        <f t="shared" ref="LU8" si="328">MONTH(LU10)&amp;YEAR(LU10)</f>
        <v>62015</v>
      </c>
      <c r="LV8" s="70" t="str">
        <f t="shared" ref="LV8" si="329">LU8</f>
        <v>62015</v>
      </c>
      <c r="LW8" s="72" t="str">
        <f t="shared" ref="LW8" si="330">MONTH(LW10)&amp;YEAR(LW10)</f>
        <v>62015</v>
      </c>
      <c r="LX8" s="70" t="str">
        <f t="shared" ref="LX8" si="331">LW8</f>
        <v>62015</v>
      </c>
      <c r="LY8" s="72" t="str">
        <f t="shared" ref="LY8" si="332">MONTH(LY10)&amp;YEAR(LY10)</f>
        <v>62015</v>
      </c>
      <c r="LZ8" s="70" t="str">
        <f t="shared" ref="LZ8" si="333">LY8</f>
        <v>62015</v>
      </c>
      <c r="MA8" s="72" t="str">
        <f t="shared" ref="MA8" si="334">MONTH(MA10)&amp;YEAR(MA10)</f>
        <v>62015</v>
      </c>
      <c r="MB8" s="70" t="str">
        <f t="shared" ref="MB8" si="335">MA8</f>
        <v>62015</v>
      </c>
      <c r="MC8" s="72" t="str">
        <f t="shared" ref="MC8" si="336">MONTH(MC10)&amp;YEAR(MC10)</f>
        <v>62015</v>
      </c>
      <c r="MD8" s="70" t="str">
        <f t="shared" ref="MD8" si="337">MC8</f>
        <v>62015</v>
      </c>
      <c r="ME8" s="72" t="str">
        <f t="shared" ref="ME8" si="338">MONTH(ME10)&amp;YEAR(ME10)</f>
        <v>62015</v>
      </c>
      <c r="MF8" s="70" t="str">
        <f t="shared" ref="MF8" si="339">ME8</f>
        <v>62015</v>
      </c>
      <c r="MG8" s="72" t="str">
        <f t="shared" ref="MG8" si="340">MONTH(MG10)&amp;YEAR(MG10)</f>
        <v>62015</v>
      </c>
      <c r="MH8" s="70" t="str">
        <f t="shared" ref="MH8" si="341">MG8</f>
        <v>62015</v>
      </c>
      <c r="MI8" s="72" t="str">
        <f t="shared" ref="MI8" si="342">MONTH(MI10)&amp;YEAR(MI10)</f>
        <v>62015</v>
      </c>
      <c r="MJ8" s="70" t="str">
        <f t="shared" ref="MJ8" si="343">MI8</f>
        <v>62015</v>
      </c>
      <c r="MK8" s="72" t="str">
        <f t="shared" ref="MK8" si="344">MONTH(MK10)&amp;YEAR(MK10)</f>
        <v>62015</v>
      </c>
      <c r="ML8" s="70" t="str">
        <f t="shared" ref="ML8" si="345">MK8</f>
        <v>62015</v>
      </c>
      <c r="MM8" s="72" t="str">
        <f t="shared" ref="MM8" si="346">MONTH(MM10)&amp;YEAR(MM10)</f>
        <v>62015</v>
      </c>
      <c r="MN8" s="70" t="str">
        <f t="shared" ref="MN8" si="347">MM8</f>
        <v>62015</v>
      </c>
      <c r="MO8" s="72" t="str">
        <f t="shared" ref="MO8" si="348">MONTH(MO10)&amp;YEAR(MO10)</f>
        <v>62015</v>
      </c>
      <c r="MP8" s="70" t="str">
        <f t="shared" ref="MP8" si="349">MO8</f>
        <v>62015</v>
      </c>
      <c r="MQ8" s="72" t="str">
        <f t="shared" ref="MQ8" si="350">MONTH(MQ10)&amp;YEAR(MQ10)</f>
        <v>62015</v>
      </c>
      <c r="MR8" s="70" t="str">
        <f t="shared" ref="MR8" si="351">MQ8</f>
        <v>62015</v>
      </c>
      <c r="MS8" s="72" t="str">
        <f t="shared" ref="MS8" si="352">MONTH(MS10)&amp;YEAR(MS10)</f>
        <v>62015</v>
      </c>
      <c r="MT8" s="70" t="str">
        <f t="shared" ref="MT8" si="353">MS8</f>
        <v>62015</v>
      </c>
      <c r="MU8" s="72" t="str">
        <f t="shared" ref="MU8" si="354">MONTH(MU10)&amp;YEAR(MU10)</f>
        <v>62015</v>
      </c>
      <c r="MV8" s="70" t="str">
        <f t="shared" ref="MV8" si="355">MU8</f>
        <v>62015</v>
      </c>
      <c r="MW8" s="72" t="str">
        <f t="shared" ref="MW8" si="356">MONTH(MW10)&amp;YEAR(MW10)</f>
        <v>62015</v>
      </c>
      <c r="MX8" s="70" t="str">
        <f t="shared" ref="MX8" si="357">MW8</f>
        <v>62015</v>
      </c>
      <c r="MY8" s="72" t="str">
        <f t="shared" ref="MY8" si="358">MONTH(MY10)&amp;YEAR(MY10)</f>
        <v>62015</v>
      </c>
      <c r="MZ8" s="70" t="str">
        <f t="shared" ref="MZ8" si="359">MY8</f>
        <v>62015</v>
      </c>
      <c r="NA8" s="72" t="str">
        <f t="shared" ref="NA8" si="360">MONTH(NA10)&amp;YEAR(NA10)</f>
        <v>62015</v>
      </c>
      <c r="NB8" s="70" t="str">
        <f t="shared" ref="NB8" si="361">NA8</f>
        <v>62015</v>
      </c>
      <c r="NC8" s="72" t="str">
        <f t="shared" ref="NC8" si="362">MONTH(NC10)&amp;YEAR(NC10)</f>
        <v>62015</v>
      </c>
      <c r="ND8" s="70" t="str">
        <f t="shared" ref="ND8" si="363">NC8</f>
        <v>62015</v>
      </c>
      <c r="NE8" s="72" t="str">
        <f t="shared" ref="NE8" si="364">MONTH(NE10)&amp;YEAR(NE10)</f>
        <v>62015</v>
      </c>
      <c r="NF8" s="70" t="str">
        <f t="shared" ref="NF8" si="365">NE8</f>
        <v>62015</v>
      </c>
      <c r="NG8" s="72" t="str">
        <f t="shared" ref="NG8" si="366">MONTH(NG10)&amp;YEAR(NG10)</f>
        <v>62015</v>
      </c>
      <c r="NH8" s="70" t="str">
        <f t="shared" ref="NH8" si="367">NG8</f>
        <v>62015</v>
      </c>
      <c r="NI8" s="72" t="str">
        <f t="shared" ref="NI8" si="368">MONTH(NI10)&amp;YEAR(NI10)</f>
        <v>62015</v>
      </c>
      <c r="NJ8" s="70" t="str">
        <f t="shared" ref="NJ8" si="369">NI8</f>
        <v>62015</v>
      </c>
      <c r="NK8" s="72" t="str">
        <f t="shared" ref="NK8" si="370">MONTH(NK10)&amp;YEAR(NK10)</f>
        <v>62015</v>
      </c>
      <c r="NL8" s="70" t="str">
        <f t="shared" ref="NL8" si="371">NK8</f>
        <v>62015</v>
      </c>
      <c r="NM8" s="72" t="str">
        <f t="shared" ref="NM8" si="372">MONTH(NM10)&amp;YEAR(NM10)</f>
        <v>62015</v>
      </c>
      <c r="NN8" s="70" t="str">
        <f t="shared" ref="NN8" si="373">NM8</f>
        <v>62015</v>
      </c>
      <c r="NO8" s="72" t="str">
        <f t="shared" ref="NO8" si="374">MONTH(NO10)&amp;YEAR(NO10)</f>
        <v>62015</v>
      </c>
      <c r="NP8" s="70" t="str">
        <f t="shared" ref="NP8" si="375">NO8</f>
        <v>62015</v>
      </c>
      <c r="NQ8" s="72" t="str">
        <f t="shared" ref="NQ8" si="376">MONTH(NQ10)&amp;YEAR(NQ10)</f>
        <v>72015</v>
      </c>
      <c r="NR8" s="70" t="str">
        <f t="shared" ref="NR8" si="377">NQ8</f>
        <v>72015</v>
      </c>
      <c r="NS8" s="72" t="str">
        <f t="shared" ref="NS8" si="378">MONTH(NS10)&amp;YEAR(NS10)</f>
        <v>72015</v>
      </c>
      <c r="NT8" s="70" t="str">
        <f t="shared" ref="NT8" si="379">NS8</f>
        <v>72015</v>
      </c>
      <c r="NU8" s="72" t="str">
        <f t="shared" ref="NU8" si="380">MONTH(NU10)&amp;YEAR(NU10)</f>
        <v>72015</v>
      </c>
      <c r="NV8" s="70" t="str">
        <f t="shared" ref="NV8" si="381">NU8</f>
        <v>72015</v>
      </c>
      <c r="NW8" s="72" t="str">
        <f t="shared" ref="NW8" si="382">MONTH(NW10)&amp;YEAR(NW10)</f>
        <v>72015</v>
      </c>
      <c r="NX8" s="70" t="str">
        <f t="shared" ref="NX8" si="383">NW8</f>
        <v>72015</v>
      </c>
      <c r="NY8" s="72" t="str">
        <f t="shared" ref="NY8" si="384">MONTH(NY10)&amp;YEAR(NY10)</f>
        <v>72015</v>
      </c>
      <c r="NZ8" s="70" t="str">
        <f t="shared" ref="NZ8" si="385">NY8</f>
        <v>72015</v>
      </c>
      <c r="OA8" s="72" t="str">
        <f t="shared" ref="OA8" si="386">MONTH(OA10)&amp;YEAR(OA10)</f>
        <v>72015</v>
      </c>
      <c r="OB8" s="70" t="str">
        <f t="shared" ref="OB8" si="387">OA8</f>
        <v>72015</v>
      </c>
      <c r="OC8" s="72" t="str">
        <f t="shared" ref="OC8" si="388">MONTH(OC10)&amp;YEAR(OC10)</f>
        <v>72015</v>
      </c>
      <c r="OD8" s="70" t="str">
        <f t="shared" ref="OD8" si="389">OC8</f>
        <v>72015</v>
      </c>
      <c r="OE8" s="72" t="str">
        <f t="shared" ref="OE8" si="390">MONTH(OE10)&amp;YEAR(OE10)</f>
        <v>72015</v>
      </c>
      <c r="OF8" s="70" t="str">
        <f t="shared" ref="OF8" si="391">OE8</f>
        <v>72015</v>
      </c>
      <c r="OG8" s="72" t="str">
        <f t="shared" ref="OG8" si="392">MONTH(OG10)&amp;YEAR(OG10)</f>
        <v>72015</v>
      </c>
      <c r="OH8" s="70" t="str">
        <f t="shared" ref="OH8" si="393">OG8</f>
        <v>72015</v>
      </c>
      <c r="OI8" s="72" t="str">
        <f t="shared" ref="OI8" si="394">MONTH(OI10)&amp;YEAR(OI10)</f>
        <v>72015</v>
      </c>
      <c r="OJ8" s="70" t="str">
        <f t="shared" ref="OJ8" si="395">OI8</f>
        <v>72015</v>
      </c>
      <c r="OK8" s="72" t="str">
        <f t="shared" ref="OK8" si="396">MONTH(OK10)&amp;YEAR(OK10)</f>
        <v>72015</v>
      </c>
      <c r="OL8" s="70" t="str">
        <f t="shared" ref="OL8" si="397">OK8</f>
        <v>72015</v>
      </c>
      <c r="OM8" s="72" t="str">
        <f t="shared" ref="OM8" si="398">MONTH(OM10)&amp;YEAR(OM10)</f>
        <v>72015</v>
      </c>
      <c r="ON8" s="70" t="str">
        <f t="shared" ref="ON8" si="399">OM8</f>
        <v>72015</v>
      </c>
      <c r="OO8" s="72" t="str">
        <f t="shared" ref="OO8" si="400">MONTH(OO10)&amp;YEAR(OO10)</f>
        <v>72015</v>
      </c>
      <c r="OP8" s="70" t="str">
        <f t="shared" ref="OP8" si="401">OO8</f>
        <v>72015</v>
      </c>
      <c r="OQ8" s="72" t="str">
        <f t="shared" ref="OQ8" si="402">MONTH(OQ10)&amp;YEAR(OQ10)</f>
        <v>72015</v>
      </c>
      <c r="OR8" s="70" t="str">
        <f t="shared" ref="OR8" si="403">OQ8</f>
        <v>72015</v>
      </c>
      <c r="OS8" s="72" t="str">
        <f t="shared" ref="OS8" si="404">MONTH(OS10)&amp;YEAR(OS10)</f>
        <v>72015</v>
      </c>
      <c r="OT8" s="70" t="str">
        <f t="shared" ref="OT8" si="405">OS8</f>
        <v>72015</v>
      </c>
      <c r="OU8" s="72" t="str">
        <f t="shared" ref="OU8" si="406">MONTH(OU10)&amp;YEAR(OU10)</f>
        <v>72015</v>
      </c>
      <c r="OV8" s="70" t="str">
        <f t="shared" ref="OV8" si="407">OU8</f>
        <v>72015</v>
      </c>
      <c r="OW8" s="72" t="str">
        <f t="shared" ref="OW8" si="408">MONTH(OW10)&amp;YEAR(OW10)</f>
        <v>72015</v>
      </c>
      <c r="OX8" s="70" t="str">
        <f t="shared" ref="OX8" si="409">OW8</f>
        <v>72015</v>
      </c>
      <c r="OY8" s="72" t="str">
        <f t="shared" ref="OY8" si="410">MONTH(OY10)&amp;YEAR(OY10)</f>
        <v>72015</v>
      </c>
      <c r="OZ8" s="70" t="str">
        <f t="shared" ref="OZ8" si="411">OY8</f>
        <v>72015</v>
      </c>
      <c r="PA8" s="72" t="str">
        <f t="shared" ref="PA8" si="412">MONTH(PA10)&amp;YEAR(PA10)</f>
        <v>72015</v>
      </c>
      <c r="PB8" s="70" t="str">
        <f t="shared" ref="PB8" si="413">PA8</f>
        <v>72015</v>
      </c>
      <c r="PC8" s="72" t="str">
        <f t="shared" ref="PC8" si="414">MONTH(PC10)&amp;YEAR(PC10)</f>
        <v>72015</v>
      </c>
      <c r="PD8" s="70" t="str">
        <f t="shared" ref="PD8" si="415">PC8</f>
        <v>72015</v>
      </c>
      <c r="PE8" s="72" t="str">
        <f t="shared" ref="PE8" si="416">MONTH(PE10)&amp;YEAR(PE10)</f>
        <v>72015</v>
      </c>
      <c r="PF8" s="70" t="str">
        <f t="shared" ref="PF8" si="417">PE8</f>
        <v>72015</v>
      </c>
      <c r="PG8" s="72" t="str">
        <f t="shared" ref="PG8" si="418">MONTH(PG10)&amp;YEAR(PG10)</f>
        <v>72015</v>
      </c>
      <c r="PH8" s="70" t="str">
        <f t="shared" ref="PH8" si="419">PG8</f>
        <v>72015</v>
      </c>
      <c r="PI8" s="72" t="str">
        <f t="shared" ref="PI8" si="420">MONTH(PI10)&amp;YEAR(PI10)</f>
        <v>72015</v>
      </c>
      <c r="PJ8" s="70" t="str">
        <f t="shared" ref="PJ8" si="421">PI8</f>
        <v>72015</v>
      </c>
      <c r="PK8" s="72" t="str">
        <f t="shared" ref="PK8" si="422">MONTH(PK10)&amp;YEAR(PK10)</f>
        <v>72015</v>
      </c>
      <c r="PL8" s="70" t="str">
        <f t="shared" ref="PL8" si="423">PK8</f>
        <v>72015</v>
      </c>
      <c r="PM8" s="72" t="str">
        <f t="shared" ref="PM8" si="424">MONTH(PM10)&amp;YEAR(PM10)</f>
        <v>72015</v>
      </c>
      <c r="PN8" s="70" t="str">
        <f t="shared" ref="PN8" si="425">PM8</f>
        <v>72015</v>
      </c>
      <c r="PO8" s="72" t="str">
        <f t="shared" ref="PO8" si="426">MONTH(PO10)&amp;YEAR(PO10)</f>
        <v>72015</v>
      </c>
      <c r="PP8" s="70" t="str">
        <f t="shared" ref="PP8" si="427">PO8</f>
        <v>72015</v>
      </c>
      <c r="PQ8" s="72" t="str">
        <f t="shared" ref="PQ8" si="428">MONTH(PQ10)&amp;YEAR(PQ10)</f>
        <v>72015</v>
      </c>
      <c r="PR8" s="70" t="str">
        <f t="shared" ref="PR8" si="429">PQ8</f>
        <v>72015</v>
      </c>
      <c r="PS8" s="72" t="str">
        <f t="shared" ref="PS8" si="430">MONTH(PS10)&amp;YEAR(PS10)</f>
        <v>72015</v>
      </c>
      <c r="PT8" s="70" t="str">
        <f t="shared" ref="PT8" si="431">PS8</f>
        <v>72015</v>
      </c>
      <c r="PU8" s="72" t="str">
        <f t="shared" ref="PU8" si="432">MONTH(PU10)&amp;YEAR(PU10)</f>
        <v>72015</v>
      </c>
      <c r="PV8" s="70" t="str">
        <f t="shared" ref="PV8" si="433">PU8</f>
        <v>72015</v>
      </c>
      <c r="PW8" s="72" t="str">
        <f t="shared" ref="PW8" si="434">MONTH(PW10)&amp;YEAR(PW10)</f>
        <v>72015</v>
      </c>
      <c r="PX8" s="70" t="str">
        <f t="shared" ref="PX8" si="435">PW8</f>
        <v>72015</v>
      </c>
      <c r="PY8" s="72" t="str">
        <f t="shared" ref="PY8" si="436">MONTH(PY10)&amp;YEAR(PY10)</f>
        <v>72015</v>
      </c>
      <c r="PZ8" s="70" t="str">
        <f t="shared" ref="PZ8" si="437">PY8</f>
        <v>72015</v>
      </c>
      <c r="QA8" s="72" t="str">
        <f t="shared" ref="QA8" si="438">MONTH(QA10)&amp;YEAR(QA10)</f>
        <v>82015</v>
      </c>
      <c r="QB8" s="70" t="str">
        <f t="shared" ref="QB8" si="439">QA8</f>
        <v>82015</v>
      </c>
      <c r="QC8" s="72" t="str">
        <f t="shared" ref="QC8" si="440">MONTH(QC10)&amp;YEAR(QC10)</f>
        <v>82015</v>
      </c>
      <c r="QD8" s="70" t="str">
        <f t="shared" ref="QD8" si="441">QC8</f>
        <v>82015</v>
      </c>
      <c r="QE8" s="72" t="str">
        <f t="shared" ref="QE8" si="442">MONTH(QE10)&amp;YEAR(QE10)</f>
        <v>82015</v>
      </c>
      <c r="QF8" s="70" t="str">
        <f t="shared" ref="QF8" si="443">QE8</f>
        <v>82015</v>
      </c>
      <c r="QG8" s="72" t="str">
        <f t="shared" ref="QG8" si="444">MONTH(QG10)&amp;YEAR(QG10)</f>
        <v>82015</v>
      </c>
      <c r="QH8" s="70" t="str">
        <f t="shared" ref="QH8" si="445">QG8</f>
        <v>82015</v>
      </c>
      <c r="QI8" s="72" t="str">
        <f t="shared" ref="QI8" si="446">MONTH(QI10)&amp;YEAR(QI10)</f>
        <v>82015</v>
      </c>
      <c r="QJ8" s="70" t="str">
        <f t="shared" ref="QJ8" si="447">QI8</f>
        <v>82015</v>
      </c>
      <c r="QK8" s="72" t="str">
        <f t="shared" ref="QK8" si="448">MONTH(QK10)&amp;YEAR(QK10)</f>
        <v>82015</v>
      </c>
      <c r="QL8" s="70" t="str">
        <f t="shared" ref="QL8" si="449">QK8</f>
        <v>82015</v>
      </c>
      <c r="QM8" s="72" t="str">
        <f t="shared" ref="QM8" si="450">MONTH(QM10)&amp;YEAR(QM10)</f>
        <v>82015</v>
      </c>
      <c r="QN8" s="70" t="str">
        <f t="shared" ref="QN8" si="451">QM8</f>
        <v>82015</v>
      </c>
      <c r="QO8" s="72" t="str">
        <f t="shared" ref="QO8" si="452">MONTH(QO10)&amp;YEAR(QO10)</f>
        <v>82015</v>
      </c>
      <c r="QP8" s="70" t="str">
        <f t="shared" ref="QP8" si="453">QO8</f>
        <v>82015</v>
      </c>
      <c r="QQ8" s="72" t="str">
        <f t="shared" ref="QQ8" si="454">MONTH(QQ10)&amp;YEAR(QQ10)</f>
        <v>82015</v>
      </c>
      <c r="QR8" s="70" t="str">
        <f t="shared" ref="QR8" si="455">QQ8</f>
        <v>82015</v>
      </c>
      <c r="QS8" s="72" t="str">
        <f t="shared" ref="QS8" si="456">MONTH(QS10)&amp;YEAR(QS10)</f>
        <v>82015</v>
      </c>
      <c r="QT8" s="70" t="str">
        <f t="shared" ref="QT8" si="457">QS8</f>
        <v>82015</v>
      </c>
      <c r="QU8" s="72" t="str">
        <f t="shared" ref="QU8" si="458">MONTH(QU10)&amp;YEAR(QU10)</f>
        <v>82015</v>
      </c>
      <c r="QV8" s="70" t="str">
        <f t="shared" ref="QV8" si="459">QU8</f>
        <v>82015</v>
      </c>
      <c r="QW8" s="72" t="str">
        <f t="shared" ref="QW8" si="460">MONTH(QW10)&amp;YEAR(QW10)</f>
        <v>82015</v>
      </c>
      <c r="QX8" s="70" t="str">
        <f t="shared" ref="QX8" si="461">QW8</f>
        <v>82015</v>
      </c>
      <c r="QY8" s="72" t="str">
        <f t="shared" ref="QY8" si="462">MONTH(QY10)&amp;YEAR(QY10)</f>
        <v>82015</v>
      </c>
      <c r="QZ8" s="70" t="str">
        <f t="shared" ref="QZ8" si="463">QY8</f>
        <v>82015</v>
      </c>
      <c r="RA8" s="72" t="str">
        <f t="shared" ref="RA8" si="464">MONTH(RA10)&amp;YEAR(RA10)</f>
        <v>82015</v>
      </c>
      <c r="RB8" s="70" t="str">
        <f t="shared" ref="RB8" si="465">RA8</f>
        <v>82015</v>
      </c>
      <c r="RC8" s="72" t="str">
        <f t="shared" ref="RC8" si="466">MONTH(RC10)&amp;YEAR(RC10)</f>
        <v>82015</v>
      </c>
      <c r="RD8" s="70" t="str">
        <f t="shared" ref="RD8" si="467">RC8</f>
        <v>82015</v>
      </c>
      <c r="RE8" s="72" t="str">
        <f t="shared" ref="RE8" si="468">MONTH(RE10)&amp;YEAR(RE10)</f>
        <v>82015</v>
      </c>
      <c r="RF8" s="70" t="str">
        <f t="shared" ref="RF8" si="469">RE8</f>
        <v>82015</v>
      </c>
      <c r="RG8" s="72" t="str">
        <f t="shared" ref="RG8" si="470">MONTH(RG10)&amp;YEAR(RG10)</f>
        <v>82015</v>
      </c>
      <c r="RH8" s="70" t="str">
        <f t="shared" ref="RH8" si="471">RG8</f>
        <v>82015</v>
      </c>
      <c r="RI8" s="72" t="str">
        <f t="shared" ref="RI8" si="472">MONTH(RI10)&amp;YEAR(RI10)</f>
        <v>82015</v>
      </c>
      <c r="RJ8" s="70" t="str">
        <f t="shared" ref="RJ8" si="473">RI8</f>
        <v>82015</v>
      </c>
      <c r="RK8" s="72" t="str">
        <f t="shared" ref="RK8" si="474">MONTH(RK10)&amp;YEAR(RK10)</f>
        <v>82015</v>
      </c>
      <c r="RL8" s="70" t="str">
        <f t="shared" ref="RL8" si="475">RK8</f>
        <v>82015</v>
      </c>
      <c r="RM8" s="72" t="str">
        <f t="shared" ref="RM8" si="476">MONTH(RM10)&amp;YEAR(RM10)</f>
        <v>82015</v>
      </c>
      <c r="RN8" s="70" t="str">
        <f t="shared" ref="RN8" si="477">RM8</f>
        <v>82015</v>
      </c>
      <c r="RO8" s="72" t="str">
        <f t="shared" ref="RO8" si="478">MONTH(RO10)&amp;YEAR(RO10)</f>
        <v>82015</v>
      </c>
      <c r="RP8" s="70" t="str">
        <f t="shared" ref="RP8" si="479">RO8</f>
        <v>82015</v>
      </c>
      <c r="RQ8" s="72" t="str">
        <f t="shared" ref="RQ8" si="480">MONTH(RQ10)&amp;YEAR(RQ10)</f>
        <v>82015</v>
      </c>
      <c r="RR8" s="70" t="str">
        <f t="shared" ref="RR8" si="481">RQ8</f>
        <v>82015</v>
      </c>
      <c r="RS8" s="72" t="str">
        <f t="shared" ref="RS8" si="482">MONTH(RS10)&amp;YEAR(RS10)</f>
        <v>82015</v>
      </c>
      <c r="RT8" s="70" t="str">
        <f t="shared" ref="RT8" si="483">RS8</f>
        <v>82015</v>
      </c>
      <c r="RU8" s="72" t="str">
        <f t="shared" ref="RU8" si="484">MONTH(RU10)&amp;YEAR(RU10)</f>
        <v>82015</v>
      </c>
      <c r="RV8" s="70" t="str">
        <f t="shared" ref="RV8" si="485">RU8</f>
        <v>82015</v>
      </c>
      <c r="RW8" s="72" t="str">
        <f t="shared" ref="RW8" si="486">MONTH(RW10)&amp;YEAR(RW10)</f>
        <v>82015</v>
      </c>
      <c r="RX8" s="70" t="str">
        <f t="shared" ref="RX8" si="487">RW8</f>
        <v>82015</v>
      </c>
      <c r="RY8" s="72" t="str">
        <f t="shared" ref="RY8" si="488">MONTH(RY10)&amp;YEAR(RY10)</f>
        <v>82015</v>
      </c>
      <c r="RZ8" s="70" t="str">
        <f t="shared" ref="RZ8" si="489">RY8</f>
        <v>82015</v>
      </c>
      <c r="SA8" s="72" t="str">
        <f t="shared" ref="SA8" si="490">MONTH(SA10)&amp;YEAR(SA10)</f>
        <v>82015</v>
      </c>
      <c r="SB8" s="70" t="str">
        <f t="shared" ref="SB8" si="491">SA8</f>
        <v>82015</v>
      </c>
      <c r="SC8" s="72" t="str">
        <f t="shared" ref="SC8" si="492">MONTH(SC10)&amp;YEAR(SC10)</f>
        <v>82015</v>
      </c>
      <c r="SD8" s="70" t="str">
        <f t="shared" ref="SD8" si="493">SC8</f>
        <v>82015</v>
      </c>
      <c r="SE8" s="72" t="str">
        <f t="shared" ref="SE8" si="494">MONTH(SE10)&amp;YEAR(SE10)</f>
        <v>82015</v>
      </c>
      <c r="SF8" s="70" t="str">
        <f t="shared" ref="SF8" si="495">SE8</f>
        <v>82015</v>
      </c>
      <c r="SG8" s="72" t="str">
        <f t="shared" ref="SG8" si="496">MONTH(SG10)&amp;YEAR(SG10)</f>
        <v>82015</v>
      </c>
      <c r="SH8" s="70" t="str">
        <f t="shared" ref="SH8" si="497">SG8</f>
        <v>82015</v>
      </c>
      <c r="SI8" s="72" t="str">
        <f t="shared" ref="SI8" si="498">MONTH(SI10)&amp;YEAR(SI10)</f>
        <v>82015</v>
      </c>
      <c r="SJ8" s="70" t="str">
        <f t="shared" ref="SJ8" si="499">SI8</f>
        <v>82015</v>
      </c>
      <c r="SK8" s="72" t="str">
        <f t="shared" ref="SK8" si="500">MONTH(SK10)&amp;YEAR(SK10)</f>
        <v>92015</v>
      </c>
      <c r="SL8" s="70" t="str">
        <f t="shared" ref="SL8" si="501">SK8</f>
        <v>92015</v>
      </c>
      <c r="SM8" s="72" t="str">
        <f t="shared" ref="SM8" si="502">MONTH(SM10)&amp;YEAR(SM10)</f>
        <v>92015</v>
      </c>
      <c r="SN8" s="70" t="str">
        <f t="shared" ref="SN8" si="503">SM8</f>
        <v>92015</v>
      </c>
      <c r="SO8" s="72" t="str">
        <f t="shared" ref="SO8" si="504">MONTH(SO10)&amp;YEAR(SO10)</f>
        <v>92015</v>
      </c>
      <c r="SP8" s="70" t="str">
        <f t="shared" ref="SP8" si="505">SO8</f>
        <v>92015</v>
      </c>
      <c r="SQ8" s="72" t="str">
        <f t="shared" ref="SQ8" si="506">MONTH(SQ10)&amp;YEAR(SQ10)</f>
        <v>92015</v>
      </c>
      <c r="SR8" s="70" t="str">
        <f t="shared" ref="SR8" si="507">SQ8</f>
        <v>92015</v>
      </c>
      <c r="SS8" s="72" t="str">
        <f t="shared" ref="SS8" si="508">MONTH(SS10)&amp;YEAR(SS10)</f>
        <v>92015</v>
      </c>
      <c r="ST8" s="70" t="str">
        <f t="shared" ref="ST8" si="509">SS8</f>
        <v>92015</v>
      </c>
      <c r="SU8" s="72" t="str">
        <f t="shared" ref="SU8" si="510">MONTH(SU10)&amp;YEAR(SU10)</f>
        <v>92015</v>
      </c>
      <c r="SV8" s="70" t="str">
        <f t="shared" ref="SV8" si="511">SU8</f>
        <v>92015</v>
      </c>
      <c r="SW8" s="72" t="str">
        <f t="shared" ref="SW8" si="512">MONTH(SW10)&amp;YEAR(SW10)</f>
        <v>92015</v>
      </c>
      <c r="SX8" s="70" t="str">
        <f t="shared" ref="SX8" si="513">SW8</f>
        <v>92015</v>
      </c>
      <c r="SY8" s="72" t="str">
        <f t="shared" ref="SY8" si="514">MONTH(SY10)&amp;YEAR(SY10)</f>
        <v>92015</v>
      </c>
      <c r="SZ8" s="70" t="str">
        <f t="shared" ref="SZ8" si="515">SY8</f>
        <v>92015</v>
      </c>
      <c r="TA8" s="72" t="str">
        <f t="shared" ref="TA8" si="516">MONTH(TA10)&amp;YEAR(TA10)</f>
        <v>92015</v>
      </c>
      <c r="TB8" s="70" t="str">
        <f t="shared" ref="TB8" si="517">TA8</f>
        <v>92015</v>
      </c>
      <c r="TC8" s="72" t="str">
        <f t="shared" ref="TC8" si="518">MONTH(TC10)&amp;YEAR(TC10)</f>
        <v>92015</v>
      </c>
      <c r="TD8" s="70" t="str">
        <f t="shared" ref="TD8" si="519">TC8</f>
        <v>92015</v>
      </c>
      <c r="TE8" s="72" t="str">
        <f t="shared" ref="TE8" si="520">MONTH(TE10)&amp;YEAR(TE10)</f>
        <v>92015</v>
      </c>
      <c r="TF8" s="70" t="str">
        <f t="shared" ref="TF8" si="521">TE8</f>
        <v>92015</v>
      </c>
      <c r="TG8" s="72" t="str">
        <f t="shared" ref="TG8" si="522">MONTH(TG10)&amp;YEAR(TG10)</f>
        <v>92015</v>
      </c>
      <c r="TH8" s="70" t="str">
        <f t="shared" ref="TH8" si="523">TG8</f>
        <v>92015</v>
      </c>
      <c r="TI8" s="72" t="str">
        <f t="shared" ref="TI8" si="524">MONTH(TI10)&amp;YEAR(TI10)</f>
        <v>92015</v>
      </c>
      <c r="TJ8" s="70" t="str">
        <f t="shared" ref="TJ8" si="525">TI8</f>
        <v>92015</v>
      </c>
      <c r="TK8" s="72" t="str">
        <f t="shared" ref="TK8" si="526">MONTH(TK10)&amp;YEAR(TK10)</f>
        <v>92015</v>
      </c>
      <c r="TL8" s="70" t="str">
        <f t="shared" ref="TL8" si="527">TK8</f>
        <v>92015</v>
      </c>
      <c r="TM8" s="72" t="str">
        <f t="shared" ref="TM8" si="528">MONTH(TM10)&amp;YEAR(TM10)</f>
        <v>92015</v>
      </c>
      <c r="TN8" s="70" t="str">
        <f t="shared" ref="TN8" si="529">TM8</f>
        <v>92015</v>
      </c>
      <c r="TO8" s="72" t="str">
        <f t="shared" ref="TO8" si="530">MONTH(TO10)&amp;YEAR(TO10)</f>
        <v>92015</v>
      </c>
      <c r="TP8" s="70" t="str">
        <f t="shared" ref="TP8" si="531">TO8</f>
        <v>92015</v>
      </c>
      <c r="TQ8" s="72" t="str">
        <f t="shared" ref="TQ8" si="532">MONTH(TQ10)&amp;YEAR(TQ10)</f>
        <v>92015</v>
      </c>
      <c r="TR8" s="70" t="str">
        <f t="shared" ref="TR8" si="533">TQ8</f>
        <v>92015</v>
      </c>
      <c r="TS8" s="72" t="str">
        <f t="shared" ref="TS8" si="534">MONTH(TS10)&amp;YEAR(TS10)</f>
        <v>92015</v>
      </c>
      <c r="TT8" s="70" t="str">
        <f t="shared" ref="TT8" si="535">TS8</f>
        <v>92015</v>
      </c>
      <c r="TU8" s="72" t="str">
        <f t="shared" ref="TU8" si="536">MONTH(TU10)&amp;YEAR(TU10)</f>
        <v>92015</v>
      </c>
      <c r="TV8" s="70" t="str">
        <f t="shared" ref="TV8" si="537">TU8</f>
        <v>92015</v>
      </c>
      <c r="TW8" s="72" t="str">
        <f t="shared" ref="TW8" si="538">MONTH(TW10)&amp;YEAR(TW10)</f>
        <v>92015</v>
      </c>
      <c r="TX8" s="70" t="str">
        <f t="shared" ref="TX8" si="539">TW8</f>
        <v>92015</v>
      </c>
      <c r="TY8" s="72" t="str">
        <f t="shared" ref="TY8" si="540">MONTH(TY10)&amp;YEAR(TY10)</f>
        <v>92015</v>
      </c>
      <c r="TZ8" s="70" t="str">
        <f t="shared" ref="TZ8" si="541">TY8</f>
        <v>92015</v>
      </c>
      <c r="UA8" s="72" t="str">
        <f t="shared" ref="UA8" si="542">MONTH(UA10)&amp;YEAR(UA10)</f>
        <v>92015</v>
      </c>
      <c r="UB8" s="70" t="str">
        <f t="shared" ref="UB8" si="543">UA8</f>
        <v>92015</v>
      </c>
      <c r="UC8" s="72" t="str">
        <f t="shared" ref="UC8" si="544">MONTH(UC10)&amp;YEAR(UC10)</f>
        <v>92015</v>
      </c>
      <c r="UD8" s="70" t="str">
        <f t="shared" ref="UD8" si="545">UC8</f>
        <v>92015</v>
      </c>
      <c r="UE8" s="72" t="str">
        <f t="shared" ref="UE8" si="546">MONTH(UE10)&amp;YEAR(UE10)</f>
        <v>92015</v>
      </c>
      <c r="UF8" s="70" t="str">
        <f t="shared" ref="UF8" si="547">UE8</f>
        <v>92015</v>
      </c>
      <c r="UG8" s="72" t="str">
        <f t="shared" ref="UG8" si="548">MONTH(UG10)&amp;YEAR(UG10)</f>
        <v>92015</v>
      </c>
      <c r="UH8" s="70" t="str">
        <f t="shared" ref="UH8" si="549">UG8</f>
        <v>92015</v>
      </c>
      <c r="UI8" s="72" t="str">
        <f t="shared" ref="UI8" si="550">MONTH(UI10)&amp;YEAR(UI10)</f>
        <v>92015</v>
      </c>
      <c r="UJ8" s="70" t="str">
        <f t="shared" ref="UJ8" si="551">UI8</f>
        <v>92015</v>
      </c>
      <c r="UK8" s="72" t="str">
        <f t="shared" ref="UK8" si="552">MONTH(UK10)&amp;YEAR(UK10)</f>
        <v>92015</v>
      </c>
      <c r="UL8" s="70" t="str">
        <f t="shared" ref="UL8" si="553">UK8</f>
        <v>92015</v>
      </c>
      <c r="UM8" s="72" t="str">
        <f t="shared" ref="UM8" si="554">MONTH(UM10)&amp;YEAR(UM10)</f>
        <v>92015</v>
      </c>
      <c r="UN8" s="70" t="str">
        <f t="shared" ref="UN8" si="555">UM8</f>
        <v>92015</v>
      </c>
      <c r="UO8" s="72" t="str">
        <f t="shared" ref="UO8" si="556">MONTH(UO10)&amp;YEAR(UO10)</f>
        <v>92015</v>
      </c>
      <c r="UP8" s="70" t="str">
        <f t="shared" ref="UP8" si="557">UO8</f>
        <v>92015</v>
      </c>
      <c r="UQ8" s="72" t="str">
        <f t="shared" ref="UQ8" si="558">MONTH(UQ10)&amp;YEAR(UQ10)</f>
        <v>92015</v>
      </c>
      <c r="UR8" s="70" t="str">
        <f t="shared" ref="UR8" si="559">UQ8</f>
        <v>92015</v>
      </c>
      <c r="US8" s="72" t="str">
        <f t="shared" ref="US8" si="560">MONTH(US10)&amp;YEAR(US10)</f>
        <v>102015</v>
      </c>
      <c r="UT8" s="70" t="str">
        <f t="shared" ref="UT8" si="561">US8</f>
        <v>102015</v>
      </c>
      <c r="UU8" s="72" t="str">
        <f t="shared" ref="UU8" si="562">MONTH(UU10)&amp;YEAR(UU10)</f>
        <v>102015</v>
      </c>
      <c r="UV8" s="70" t="str">
        <f t="shared" ref="UV8" si="563">UU8</f>
        <v>102015</v>
      </c>
      <c r="UW8" s="72" t="str">
        <f t="shared" ref="UW8" si="564">MONTH(UW10)&amp;YEAR(UW10)</f>
        <v>102015</v>
      </c>
      <c r="UX8" s="70" t="str">
        <f t="shared" ref="UX8" si="565">UW8</f>
        <v>102015</v>
      </c>
      <c r="UY8" s="72" t="str">
        <f t="shared" ref="UY8" si="566">MONTH(UY10)&amp;YEAR(UY10)</f>
        <v>102015</v>
      </c>
      <c r="UZ8" s="70" t="str">
        <f t="shared" ref="UZ8" si="567">UY8</f>
        <v>102015</v>
      </c>
      <c r="VA8" s="72" t="str">
        <f t="shared" ref="VA8" si="568">MONTH(VA10)&amp;YEAR(VA10)</f>
        <v>102015</v>
      </c>
      <c r="VB8" s="70" t="str">
        <f t="shared" ref="VB8" si="569">VA8</f>
        <v>102015</v>
      </c>
      <c r="VC8" s="72" t="str">
        <f t="shared" ref="VC8" si="570">MONTH(VC10)&amp;YEAR(VC10)</f>
        <v>102015</v>
      </c>
      <c r="VD8" s="70" t="str">
        <f t="shared" ref="VD8" si="571">VC8</f>
        <v>102015</v>
      </c>
      <c r="VE8" s="72" t="str">
        <f t="shared" ref="VE8" si="572">MONTH(VE10)&amp;YEAR(VE10)</f>
        <v>102015</v>
      </c>
      <c r="VF8" s="70" t="str">
        <f t="shared" ref="VF8" si="573">VE8</f>
        <v>102015</v>
      </c>
      <c r="VG8" s="72" t="str">
        <f t="shared" ref="VG8" si="574">MONTH(VG10)&amp;YEAR(VG10)</f>
        <v>102015</v>
      </c>
      <c r="VH8" s="70" t="str">
        <f t="shared" ref="VH8" si="575">VG8</f>
        <v>102015</v>
      </c>
      <c r="VI8" s="72" t="str">
        <f t="shared" ref="VI8" si="576">MONTH(VI10)&amp;YEAR(VI10)</f>
        <v>102015</v>
      </c>
      <c r="VJ8" s="70" t="str">
        <f t="shared" ref="VJ8" si="577">VI8</f>
        <v>102015</v>
      </c>
      <c r="VK8" s="72" t="str">
        <f t="shared" ref="VK8" si="578">MONTH(VK10)&amp;YEAR(VK10)</f>
        <v>102015</v>
      </c>
      <c r="VL8" s="70" t="str">
        <f t="shared" ref="VL8" si="579">VK8</f>
        <v>102015</v>
      </c>
      <c r="VM8" s="72" t="str">
        <f t="shared" ref="VM8" si="580">MONTH(VM10)&amp;YEAR(VM10)</f>
        <v>102015</v>
      </c>
      <c r="VN8" s="70" t="str">
        <f t="shared" ref="VN8" si="581">VM8</f>
        <v>102015</v>
      </c>
      <c r="VO8" s="72" t="str">
        <f t="shared" ref="VO8" si="582">MONTH(VO10)&amp;YEAR(VO10)</f>
        <v>102015</v>
      </c>
      <c r="VP8" s="70" t="str">
        <f t="shared" ref="VP8" si="583">VO8</f>
        <v>102015</v>
      </c>
      <c r="VQ8" s="72" t="str">
        <f t="shared" ref="VQ8" si="584">MONTH(VQ10)&amp;YEAR(VQ10)</f>
        <v>102015</v>
      </c>
      <c r="VR8" s="70" t="str">
        <f t="shared" ref="VR8" si="585">VQ8</f>
        <v>102015</v>
      </c>
      <c r="VS8" s="72" t="str">
        <f t="shared" ref="VS8" si="586">MONTH(VS10)&amp;YEAR(VS10)</f>
        <v>102015</v>
      </c>
      <c r="VT8" s="70" t="str">
        <f t="shared" ref="VT8" si="587">VS8</f>
        <v>102015</v>
      </c>
      <c r="VU8" s="72" t="str">
        <f t="shared" ref="VU8" si="588">MONTH(VU10)&amp;YEAR(VU10)</f>
        <v>102015</v>
      </c>
      <c r="VV8" s="70" t="str">
        <f t="shared" ref="VV8" si="589">VU8</f>
        <v>102015</v>
      </c>
      <c r="VW8" s="72" t="str">
        <f t="shared" ref="VW8" si="590">MONTH(VW10)&amp;YEAR(VW10)</f>
        <v>102015</v>
      </c>
      <c r="VX8" s="70" t="str">
        <f t="shared" ref="VX8" si="591">VW8</f>
        <v>102015</v>
      </c>
      <c r="VY8" s="72" t="str">
        <f t="shared" ref="VY8" si="592">MONTH(VY10)&amp;YEAR(VY10)</f>
        <v>102015</v>
      </c>
      <c r="VZ8" s="70" t="str">
        <f t="shared" ref="VZ8" si="593">VY8</f>
        <v>102015</v>
      </c>
      <c r="WA8" s="72" t="str">
        <f t="shared" ref="WA8" si="594">MONTH(WA10)&amp;YEAR(WA10)</f>
        <v>102015</v>
      </c>
      <c r="WB8" s="70" t="str">
        <f t="shared" ref="WB8" si="595">WA8</f>
        <v>102015</v>
      </c>
      <c r="WC8" s="72" t="str">
        <f t="shared" ref="WC8" si="596">MONTH(WC10)&amp;YEAR(WC10)</f>
        <v>102015</v>
      </c>
      <c r="WD8" s="70" t="str">
        <f t="shared" ref="WD8" si="597">WC8</f>
        <v>102015</v>
      </c>
      <c r="WE8" s="72" t="str">
        <f t="shared" ref="WE8" si="598">MONTH(WE10)&amp;YEAR(WE10)</f>
        <v>102015</v>
      </c>
      <c r="WF8" s="70" t="str">
        <f t="shared" ref="WF8" si="599">WE8</f>
        <v>102015</v>
      </c>
      <c r="WG8" s="72" t="str">
        <f t="shared" ref="WG8" si="600">MONTH(WG10)&amp;YEAR(WG10)</f>
        <v>102015</v>
      </c>
      <c r="WH8" s="70" t="str">
        <f t="shared" ref="WH8" si="601">WG8</f>
        <v>102015</v>
      </c>
      <c r="WI8" s="72" t="str">
        <f t="shared" ref="WI8" si="602">MONTH(WI10)&amp;YEAR(WI10)</f>
        <v>102015</v>
      </c>
      <c r="WJ8" s="70" t="str">
        <f t="shared" ref="WJ8" si="603">WI8</f>
        <v>102015</v>
      </c>
      <c r="WK8" s="72" t="str">
        <f t="shared" ref="WK8" si="604">MONTH(WK10)&amp;YEAR(WK10)</f>
        <v>102015</v>
      </c>
      <c r="WL8" s="70" t="str">
        <f t="shared" ref="WL8" si="605">WK8</f>
        <v>102015</v>
      </c>
      <c r="WM8" s="72" t="str">
        <f t="shared" ref="WM8" si="606">MONTH(WM10)&amp;YEAR(WM10)</f>
        <v>102015</v>
      </c>
      <c r="WN8" s="70" t="str">
        <f t="shared" ref="WN8" si="607">WM8</f>
        <v>102015</v>
      </c>
      <c r="WO8" s="72" t="str">
        <f t="shared" ref="WO8" si="608">MONTH(WO10)&amp;YEAR(WO10)</f>
        <v>102015</v>
      </c>
      <c r="WP8" s="70" t="str">
        <f t="shared" ref="WP8" si="609">WO8</f>
        <v>102015</v>
      </c>
      <c r="WQ8" s="72" t="str">
        <f t="shared" ref="WQ8" si="610">MONTH(WQ10)&amp;YEAR(WQ10)</f>
        <v>102015</v>
      </c>
      <c r="WR8" s="70" t="str">
        <f t="shared" ref="WR8" si="611">WQ8</f>
        <v>102015</v>
      </c>
      <c r="WS8" s="72" t="str">
        <f t="shared" ref="WS8" si="612">MONTH(WS10)&amp;YEAR(WS10)</f>
        <v>102015</v>
      </c>
      <c r="WT8" s="70" t="str">
        <f t="shared" ref="WT8" si="613">WS8</f>
        <v>102015</v>
      </c>
      <c r="WU8" s="72" t="str">
        <f t="shared" ref="WU8" si="614">MONTH(WU10)&amp;YEAR(WU10)</f>
        <v>102015</v>
      </c>
      <c r="WV8" s="70" t="str">
        <f t="shared" ref="WV8" si="615">WU8</f>
        <v>102015</v>
      </c>
      <c r="WW8" s="72" t="str">
        <f t="shared" ref="WW8" si="616">MONTH(WW10)&amp;YEAR(WW10)</f>
        <v>102015</v>
      </c>
      <c r="WX8" s="70" t="str">
        <f t="shared" ref="WX8" si="617">WW8</f>
        <v>102015</v>
      </c>
      <c r="WY8" s="72" t="str">
        <f t="shared" ref="WY8" si="618">MONTH(WY10)&amp;YEAR(WY10)</f>
        <v>102015</v>
      </c>
      <c r="WZ8" s="70" t="str">
        <f t="shared" ref="WZ8" si="619">WY8</f>
        <v>102015</v>
      </c>
      <c r="XA8" s="72" t="str">
        <f t="shared" ref="XA8" si="620">MONTH(XA10)&amp;YEAR(XA10)</f>
        <v>102015</v>
      </c>
      <c r="XB8" s="70" t="str">
        <f t="shared" ref="XB8" si="621">XA8</f>
        <v>102015</v>
      </c>
      <c r="XC8" s="72" t="str">
        <f t="shared" ref="XC8" si="622">MONTH(XC10)&amp;YEAR(XC10)</f>
        <v>112015</v>
      </c>
      <c r="XD8" s="70" t="str">
        <f t="shared" ref="XD8" si="623">XC8</f>
        <v>112015</v>
      </c>
      <c r="XE8" s="72" t="str">
        <f t="shared" ref="XE8" si="624">MONTH(XE10)&amp;YEAR(XE10)</f>
        <v>112015</v>
      </c>
      <c r="XF8" s="70" t="str">
        <f t="shared" ref="XF8" si="625">XE8</f>
        <v>112015</v>
      </c>
      <c r="XG8" s="72" t="str">
        <f t="shared" ref="XG8" si="626">MONTH(XG10)&amp;YEAR(XG10)</f>
        <v>112015</v>
      </c>
      <c r="XH8" s="70" t="str">
        <f t="shared" ref="XH8" si="627">XG8</f>
        <v>112015</v>
      </c>
      <c r="XI8" s="72" t="str">
        <f t="shared" ref="XI8" si="628">MONTH(XI10)&amp;YEAR(XI10)</f>
        <v>112015</v>
      </c>
      <c r="XJ8" s="70" t="str">
        <f t="shared" ref="XJ8" si="629">XI8</f>
        <v>112015</v>
      </c>
      <c r="XK8" s="72" t="str">
        <f t="shared" ref="XK8" si="630">MONTH(XK10)&amp;YEAR(XK10)</f>
        <v>112015</v>
      </c>
      <c r="XL8" s="70" t="str">
        <f t="shared" ref="XL8" si="631">XK8</f>
        <v>112015</v>
      </c>
      <c r="XM8" s="72" t="str">
        <f t="shared" ref="XM8" si="632">MONTH(XM10)&amp;YEAR(XM10)</f>
        <v>112015</v>
      </c>
      <c r="XN8" s="70" t="str">
        <f t="shared" ref="XN8" si="633">XM8</f>
        <v>112015</v>
      </c>
      <c r="XO8" s="72" t="str">
        <f t="shared" ref="XO8" si="634">MONTH(XO10)&amp;YEAR(XO10)</f>
        <v>112015</v>
      </c>
      <c r="XP8" s="70" t="str">
        <f t="shared" ref="XP8" si="635">XO8</f>
        <v>112015</v>
      </c>
      <c r="XQ8" s="72" t="str">
        <f t="shared" ref="XQ8" si="636">MONTH(XQ10)&amp;YEAR(XQ10)</f>
        <v>112015</v>
      </c>
      <c r="XR8" s="70" t="str">
        <f t="shared" ref="XR8" si="637">XQ8</f>
        <v>112015</v>
      </c>
      <c r="XS8" s="72" t="str">
        <f t="shared" ref="XS8" si="638">MONTH(XS10)&amp;YEAR(XS10)</f>
        <v>112015</v>
      </c>
      <c r="XT8" s="70" t="str">
        <f t="shared" ref="XT8" si="639">XS8</f>
        <v>112015</v>
      </c>
      <c r="XU8" s="72" t="str">
        <f t="shared" ref="XU8" si="640">MONTH(XU10)&amp;YEAR(XU10)</f>
        <v>112015</v>
      </c>
      <c r="XV8" s="70" t="str">
        <f t="shared" ref="XV8" si="641">XU8</f>
        <v>112015</v>
      </c>
      <c r="XW8" s="72" t="str">
        <f t="shared" ref="XW8" si="642">MONTH(XW10)&amp;YEAR(XW10)</f>
        <v>112015</v>
      </c>
      <c r="XX8" s="70" t="str">
        <f t="shared" ref="XX8" si="643">XW8</f>
        <v>112015</v>
      </c>
      <c r="XY8" s="72" t="str">
        <f t="shared" ref="XY8" si="644">MONTH(XY10)&amp;YEAR(XY10)</f>
        <v>112015</v>
      </c>
      <c r="XZ8" s="70" t="str">
        <f t="shared" ref="XZ8" si="645">XY8</f>
        <v>112015</v>
      </c>
      <c r="YA8" s="72" t="str">
        <f t="shared" ref="YA8" si="646">MONTH(YA10)&amp;YEAR(YA10)</f>
        <v>112015</v>
      </c>
      <c r="YB8" s="70" t="str">
        <f t="shared" ref="YB8" si="647">YA8</f>
        <v>112015</v>
      </c>
      <c r="YC8" s="72" t="str">
        <f t="shared" ref="YC8" si="648">MONTH(YC10)&amp;YEAR(YC10)</f>
        <v>112015</v>
      </c>
      <c r="YD8" s="70" t="str">
        <f t="shared" ref="YD8" si="649">YC8</f>
        <v>112015</v>
      </c>
      <c r="YE8" s="72" t="str">
        <f t="shared" ref="YE8" si="650">MONTH(YE10)&amp;YEAR(YE10)</f>
        <v>112015</v>
      </c>
      <c r="YF8" s="70" t="str">
        <f t="shared" ref="YF8" si="651">YE8</f>
        <v>112015</v>
      </c>
      <c r="YG8" s="72" t="str">
        <f t="shared" ref="YG8" si="652">MONTH(YG10)&amp;YEAR(YG10)</f>
        <v>112015</v>
      </c>
      <c r="YH8" s="70" t="str">
        <f t="shared" ref="YH8" si="653">YG8</f>
        <v>112015</v>
      </c>
      <c r="YI8" s="72" t="str">
        <f t="shared" ref="YI8" si="654">MONTH(YI10)&amp;YEAR(YI10)</f>
        <v>112015</v>
      </c>
      <c r="YJ8" s="70" t="str">
        <f t="shared" ref="YJ8" si="655">YI8</f>
        <v>112015</v>
      </c>
      <c r="YK8" s="72" t="str">
        <f t="shared" ref="YK8" si="656">MONTH(YK10)&amp;YEAR(YK10)</f>
        <v>112015</v>
      </c>
      <c r="YL8" s="70" t="str">
        <f t="shared" ref="YL8" si="657">YK8</f>
        <v>112015</v>
      </c>
      <c r="YM8" s="72" t="str">
        <f t="shared" ref="YM8" si="658">MONTH(YM10)&amp;YEAR(YM10)</f>
        <v>112015</v>
      </c>
      <c r="YN8" s="70" t="str">
        <f t="shared" ref="YN8" si="659">YM8</f>
        <v>112015</v>
      </c>
      <c r="YO8" s="72" t="str">
        <f t="shared" ref="YO8" si="660">MONTH(YO10)&amp;YEAR(YO10)</f>
        <v>112015</v>
      </c>
      <c r="YP8" s="70" t="str">
        <f t="shared" ref="YP8" si="661">YO8</f>
        <v>112015</v>
      </c>
      <c r="YQ8" s="72" t="str">
        <f t="shared" ref="YQ8" si="662">MONTH(YQ10)&amp;YEAR(YQ10)</f>
        <v>112015</v>
      </c>
      <c r="YR8" s="70" t="str">
        <f t="shared" ref="YR8" si="663">YQ8</f>
        <v>112015</v>
      </c>
      <c r="YS8" s="72" t="str">
        <f t="shared" ref="YS8" si="664">MONTH(YS10)&amp;YEAR(YS10)</f>
        <v>112015</v>
      </c>
      <c r="YT8" s="70" t="str">
        <f t="shared" ref="YT8" si="665">YS8</f>
        <v>112015</v>
      </c>
      <c r="YU8" s="72" t="str">
        <f t="shared" ref="YU8" si="666">MONTH(YU10)&amp;YEAR(YU10)</f>
        <v>112015</v>
      </c>
      <c r="YV8" s="70" t="str">
        <f t="shared" ref="YV8" si="667">YU8</f>
        <v>112015</v>
      </c>
      <c r="YW8" s="72" t="str">
        <f t="shared" ref="YW8" si="668">MONTH(YW10)&amp;YEAR(YW10)</f>
        <v>112015</v>
      </c>
      <c r="YX8" s="70" t="str">
        <f t="shared" ref="YX8" si="669">YW8</f>
        <v>112015</v>
      </c>
      <c r="YY8" s="72" t="str">
        <f t="shared" ref="YY8" si="670">MONTH(YY10)&amp;YEAR(YY10)</f>
        <v>112015</v>
      </c>
      <c r="YZ8" s="70" t="str">
        <f t="shared" ref="YZ8" si="671">YY8</f>
        <v>112015</v>
      </c>
      <c r="ZA8" s="72" t="str">
        <f t="shared" ref="ZA8" si="672">MONTH(ZA10)&amp;YEAR(ZA10)</f>
        <v>112015</v>
      </c>
      <c r="ZB8" s="70" t="str">
        <f t="shared" ref="ZB8" si="673">ZA8</f>
        <v>112015</v>
      </c>
      <c r="ZC8" s="72" t="str">
        <f t="shared" ref="ZC8" si="674">MONTH(ZC10)&amp;YEAR(ZC10)</f>
        <v>112015</v>
      </c>
      <c r="ZD8" s="70" t="str">
        <f t="shared" ref="ZD8" si="675">ZC8</f>
        <v>112015</v>
      </c>
      <c r="ZE8" s="72" t="str">
        <f t="shared" ref="ZE8" si="676">MONTH(ZE10)&amp;YEAR(ZE10)</f>
        <v>112015</v>
      </c>
      <c r="ZF8" s="70" t="str">
        <f t="shared" ref="ZF8" si="677">ZE8</f>
        <v>112015</v>
      </c>
      <c r="ZG8" s="72" t="str">
        <f t="shared" ref="ZG8" si="678">MONTH(ZG10)&amp;YEAR(ZG10)</f>
        <v>112015</v>
      </c>
      <c r="ZH8" s="70" t="str">
        <f t="shared" ref="ZH8" si="679">ZG8</f>
        <v>112015</v>
      </c>
      <c r="ZI8" s="72" t="str">
        <f t="shared" ref="ZI8" si="680">MONTH(ZI10)&amp;YEAR(ZI10)</f>
        <v>112015</v>
      </c>
      <c r="ZJ8" s="70" t="str">
        <f t="shared" ref="ZJ8" si="681">ZI8</f>
        <v>112015</v>
      </c>
      <c r="ZK8" s="72" t="str">
        <f t="shared" ref="ZK8" si="682">MONTH(ZK10)&amp;YEAR(ZK10)</f>
        <v>122015</v>
      </c>
      <c r="ZL8" s="70" t="str">
        <f t="shared" ref="ZL8" si="683">ZK8</f>
        <v>122015</v>
      </c>
      <c r="ZM8" s="72" t="str">
        <f t="shared" ref="ZM8" si="684">MONTH(ZM10)&amp;YEAR(ZM10)</f>
        <v>122015</v>
      </c>
      <c r="ZN8" s="70" t="str">
        <f t="shared" ref="ZN8" si="685">ZM8</f>
        <v>122015</v>
      </c>
      <c r="ZO8" s="72" t="str">
        <f t="shared" ref="ZO8" si="686">MONTH(ZO10)&amp;YEAR(ZO10)</f>
        <v>122015</v>
      </c>
      <c r="ZP8" s="70" t="str">
        <f t="shared" ref="ZP8" si="687">ZO8</f>
        <v>122015</v>
      </c>
      <c r="ZQ8" s="72" t="str">
        <f t="shared" ref="ZQ8" si="688">MONTH(ZQ10)&amp;YEAR(ZQ10)</f>
        <v>122015</v>
      </c>
      <c r="ZR8" s="70" t="str">
        <f t="shared" ref="ZR8" si="689">ZQ8</f>
        <v>122015</v>
      </c>
      <c r="ZS8" s="72" t="str">
        <f t="shared" ref="ZS8" si="690">MONTH(ZS10)&amp;YEAR(ZS10)</f>
        <v>122015</v>
      </c>
      <c r="ZT8" s="70" t="str">
        <f t="shared" ref="ZT8" si="691">ZS8</f>
        <v>122015</v>
      </c>
      <c r="ZU8" s="72" t="str">
        <f t="shared" ref="ZU8" si="692">MONTH(ZU10)&amp;YEAR(ZU10)</f>
        <v>122015</v>
      </c>
      <c r="ZV8" s="70" t="str">
        <f t="shared" ref="ZV8" si="693">ZU8</f>
        <v>122015</v>
      </c>
      <c r="ZW8" s="72" t="str">
        <f t="shared" ref="ZW8" si="694">MONTH(ZW10)&amp;YEAR(ZW10)</f>
        <v>122015</v>
      </c>
      <c r="ZX8" s="70" t="str">
        <f t="shared" ref="ZX8" si="695">ZW8</f>
        <v>122015</v>
      </c>
      <c r="ZY8" s="72" t="str">
        <f t="shared" ref="ZY8" si="696">MONTH(ZY10)&amp;YEAR(ZY10)</f>
        <v>122015</v>
      </c>
      <c r="ZZ8" s="70" t="str">
        <f t="shared" ref="ZZ8" si="697">ZY8</f>
        <v>122015</v>
      </c>
      <c r="AAA8" s="72" t="str">
        <f t="shared" ref="AAA8" si="698">MONTH(AAA10)&amp;YEAR(AAA10)</f>
        <v>122015</v>
      </c>
      <c r="AAB8" s="70" t="str">
        <f t="shared" ref="AAB8" si="699">AAA8</f>
        <v>122015</v>
      </c>
      <c r="AAC8" s="72" t="str">
        <f t="shared" ref="AAC8" si="700">MONTH(AAC10)&amp;YEAR(AAC10)</f>
        <v>122015</v>
      </c>
      <c r="AAD8" s="70" t="str">
        <f t="shared" ref="AAD8" si="701">AAC8</f>
        <v>122015</v>
      </c>
      <c r="AAE8" s="72" t="str">
        <f t="shared" ref="AAE8" si="702">MONTH(AAE10)&amp;YEAR(AAE10)</f>
        <v>122015</v>
      </c>
      <c r="AAF8" s="70" t="str">
        <f t="shared" ref="AAF8" si="703">AAE8</f>
        <v>122015</v>
      </c>
      <c r="AAG8" s="72" t="str">
        <f t="shared" ref="AAG8" si="704">MONTH(AAG10)&amp;YEAR(AAG10)</f>
        <v>122015</v>
      </c>
      <c r="AAH8" s="70" t="str">
        <f t="shared" ref="AAH8" si="705">AAG8</f>
        <v>122015</v>
      </c>
      <c r="AAI8" s="72" t="str">
        <f t="shared" ref="AAI8" si="706">MONTH(AAI10)&amp;YEAR(AAI10)</f>
        <v>122015</v>
      </c>
      <c r="AAJ8" s="70" t="str">
        <f t="shared" ref="AAJ8" si="707">AAI8</f>
        <v>122015</v>
      </c>
      <c r="AAK8" s="72" t="str">
        <f t="shared" ref="AAK8" si="708">MONTH(AAK10)&amp;YEAR(AAK10)</f>
        <v>122015</v>
      </c>
      <c r="AAL8" s="70" t="str">
        <f t="shared" ref="AAL8" si="709">AAK8</f>
        <v>122015</v>
      </c>
      <c r="AAM8" s="72" t="str">
        <f t="shared" ref="AAM8" si="710">MONTH(AAM10)&amp;YEAR(AAM10)</f>
        <v>122015</v>
      </c>
      <c r="AAN8" s="70" t="str">
        <f t="shared" ref="AAN8" si="711">AAM8</f>
        <v>122015</v>
      </c>
      <c r="AAO8" s="72" t="str">
        <f t="shared" ref="AAO8" si="712">MONTH(AAO10)&amp;YEAR(AAO10)</f>
        <v>122015</v>
      </c>
      <c r="AAP8" s="70" t="str">
        <f t="shared" ref="AAP8" si="713">AAO8</f>
        <v>122015</v>
      </c>
      <c r="AAQ8" s="72" t="str">
        <f t="shared" ref="AAQ8" si="714">MONTH(AAQ10)&amp;YEAR(AAQ10)</f>
        <v>122015</v>
      </c>
      <c r="AAR8" s="70" t="str">
        <f t="shared" ref="AAR8" si="715">AAQ8</f>
        <v>122015</v>
      </c>
      <c r="AAS8" s="72" t="str">
        <f t="shared" ref="AAS8" si="716">MONTH(AAS10)&amp;YEAR(AAS10)</f>
        <v>122015</v>
      </c>
      <c r="AAT8" s="70" t="str">
        <f t="shared" ref="AAT8" si="717">AAS8</f>
        <v>122015</v>
      </c>
      <c r="AAU8" s="72" t="str">
        <f t="shared" ref="AAU8" si="718">MONTH(AAU10)&amp;YEAR(AAU10)</f>
        <v>122015</v>
      </c>
      <c r="AAV8" s="70" t="str">
        <f t="shared" ref="AAV8" si="719">AAU8</f>
        <v>122015</v>
      </c>
      <c r="AAW8" s="72" t="str">
        <f t="shared" ref="AAW8" si="720">MONTH(AAW10)&amp;YEAR(AAW10)</f>
        <v>122015</v>
      </c>
      <c r="AAX8" s="70" t="str">
        <f t="shared" ref="AAX8" si="721">AAW8</f>
        <v>122015</v>
      </c>
      <c r="AAY8" s="72" t="str">
        <f t="shared" ref="AAY8" si="722">MONTH(AAY10)&amp;YEAR(AAY10)</f>
        <v>122015</v>
      </c>
      <c r="AAZ8" s="70" t="str">
        <f t="shared" ref="AAZ8" si="723">AAY8</f>
        <v>122015</v>
      </c>
      <c r="ABA8" s="72" t="str">
        <f t="shared" ref="ABA8" si="724">MONTH(ABA10)&amp;YEAR(ABA10)</f>
        <v>122015</v>
      </c>
      <c r="ABB8" s="70" t="str">
        <f t="shared" ref="ABB8" si="725">ABA8</f>
        <v>122015</v>
      </c>
      <c r="ABC8" s="72" t="str">
        <f t="shared" ref="ABC8" si="726">MONTH(ABC10)&amp;YEAR(ABC10)</f>
        <v>122015</v>
      </c>
      <c r="ABD8" s="70" t="str">
        <f t="shared" ref="ABD8" si="727">ABC8</f>
        <v>122015</v>
      </c>
      <c r="ABE8" s="72" t="str">
        <f t="shared" ref="ABE8" si="728">MONTH(ABE10)&amp;YEAR(ABE10)</f>
        <v>122015</v>
      </c>
      <c r="ABF8" s="70" t="str">
        <f t="shared" ref="ABF8" si="729">ABE8</f>
        <v>122015</v>
      </c>
      <c r="ABG8" s="72" t="str">
        <f t="shared" ref="ABG8" si="730">MONTH(ABG10)&amp;YEAR(ABG10)</f>
        <v>122015</v>
      </c>
      <c r="ABH8" s="70" t="str">
        <f t="shared" ref="ABH8" si="731">ABG8</f>
        <v>122015</v>
      </c>
      <c r="ABI8" s="72" t="str">
        <f t="shared" ref="ABI8" si="732">MONTH(ABI10)&amp;YEAR(ABI10)</f>
        <v>122015</v>
      </c>
      <c r="ABJ8" s="70" t="str">
        <f t="shared" ref="ABJ8" si="733">ABI8</f>
        <v>122015</v>
      </c>
      <c r="ABK8" s="72" t="str">
        <f t="shared" ref="ABK8" si="734">MONTH(ABK10)&amp;YEAR(ABK10)</f>
        <v>122015</v>
      </c>
      <c r="ABL8" s="70" t="str">
        <f t="shared" ref="ABL8" si="735">ABK8</f>
        <v>122015</v>
      </c>
      <c r="ABM8" s="72" t="str">
        <f t="shared" ref="ABM8" si="736">MONTH(ABM10)&amp;YEAR(ABM10)</f>
        <v>122015</v>
      </c>
      <c r="ABN8" s="70" t="str">
        <f t="shared" ref="ABN8" si="737">ABM8</f>
        <v>122015</v>
      </c>
      <c r="ABO8" s="72" t="str">
        <f t="shared" ref="ABO8" si="738">MONTH(ABO10)&amp;YEAR(ABO10)</f>
        <v>122015</v>
      </c>
      <c r="ABP8" s="70" t="str">
        <f t="shared" ref="ABP8" si="739">ABO8</f>
        <v>122015</v>
      </c>
      <c r="ABQ8" s="72" t="str">
        <f t="shared" ref="ABQ8" si="740">MONTH(ABQ10)&amp;YEAR(ABQ10)</f>
        <v>122015</v>
      </c>
      <c r="ABR8" s="70" t="str">
        <f t="shared" ref="ABR8" si="741">ABQ8</f>
        <v>122015</v>
      </c>
      <c r="ABS8" s="72" t="str">
        <f t="shared" ref="ABS8" si="742">MONTH(ABS10)&amp;YEAR(ABS10)</f>
        <v>122015</v>
      </c>
      <c r="ABT8" s="70" t="str">
        <f t="shared" ref="ABT8" si="743">ABS8</f>
        <v>122015</v>
      </c>
      <c r="ABU8" s="72" t="str">
        <f t="shared" ref="ABU8" si="744">MONTH(ABU10)&amp;YEAR(ABU10)</f>
        <v>12016</v>
      </c>
      <c r="ABV8" s="70" t="str">
        <f t="shared" ref="ABV8" si="745">ABU8</f>
        <v>12016</v>
      </c>
      <c r="ABW8" s="72" t="str">
        <f t="shared" ref="ABW8" si="746">MONTH(ABW10)&amp;YEAR(ABW10)</f>
        <v>12016</v>
      </c>
      <c r="ABX8" s="70" t="str">
        <f t="shared" ref="ABX8" si="747">ABW8</f>
        <v>12016</v>
      </c>
      <c r="ABY8" s="72" t="str">
        <f t="shared" ref="ABY8" si="748">MONTH(ABY10)&amp;YEAR(ABY10)</f>
        <v>12016</v>
      </c>
      <c r="ABZ8" s="70" t="str">
        <f t="shared" ref="ABZ8" si="749">ABY8</f>
        <v>12016</v>
      </c>
      <c r="ACA8" s="72" t="str">
        <f t="shared" ref="ACA8" si="750">MONTH(ACA10)&amp;YEAR(ACA10)</f>
        <v>12016</v>
      </c>
      <c r="ACB8" s="70" t="str">
        <f t="shared" ref="ACB8" si="751">ACA8</f>
        <v>12016</v>
      </c>
      <c r="ACC8" s="72" t="str">
        <f t="shared" ref="ACC8" si="752">MONTH(ACC10)&amp;YEAR(ACC10)</f>
        <v>12016</v>
      </c>
      <c r="ACD8" s="70" t="str">
        <f t="shared" ref="ACD8" si="753">ACC8</f>
        <v>12016</v>
      </c>
      <c r="ACE8" s="72" t="str">
        <f t="shared" ref="ACE8" si="754">MONTH(ACE10)&amp;YEAR(ACE10)</f>
        <v>12016</v>
      </c>
      <c r="ACF8" s="70" t="str">
        <f t="shared" ref="ACF8" si="755">ACE8</f>
        <v>12016</v>
      </c>
      <c r="ACG8" s="72" t="str">
        <f t="shared" ref="ACG8" si="756">MONTH(ACG10)&amp;YEAR(ACG10)</f>
        <v>12016</v>
      </c>
      <c r="ACH8" s="70" t="str">
        <f t="shared" ref="ACH8" si="757">ACG8</f>
        <v>12016</v>
      </c>
      <c r="ACI8" s="72" t="str">
        <f t="shared" ref="ACI8" si="758">MONTH(ACI10)&amp;YEAR(ACI10)</f>
        <v>12016</v>
      </c>
      <c r="ACJ8" s="70" t="str">
        <f t="shared" ref="ACJ8" si="759">ACI8</f>
        <v>12016</v>
      </c>
      <c r="ACK8" s="72" t="str">
        <f t="shared" ref="ACK8" si="760">MONTH(ACK10)&amp;YEAR(ACK10)</f>
        <v>12016</v>
      </c>
      <c r="ACL8" s="70" t="str">
        <f t="shared" ref="ACL8" si="761">ACK8</f>
        <v>12016</v>
      </c>
      <c r="ACM8" s="72" t="str">
        <f t="shared" ref="ACM8" si="762">MONTH(ACM10)&amp;YEAR(ACM10)</f>
        <v>12016</v>
      </c>
      <c r="ACN8" s="70" t="str">
        <f t="shared" ref="ACN8:ACN9" si="763">ACM8</f>
        <v>12016</v>
      </c>
      <c r="ACW8" s="73"/>
      <c r="ACX8" s="44"/>
      <c r="ACY8" s="74"/>
      <c r="ACZ8" s="75"/>
      <c r="ADA8" s="75"/>
      <c r="ADB8" s="75"/>
      <c r="ADC8" s="75"/>
      <c r="ADD8" s="75"/>
      <c r="ADE8" s="75"/>
      <c r="ADF8" s="75"/>
      <c r="ADG8" s="75"/>
      <c r="ADH8" s="75"/>
      <c r="ADI8" s="75"/>
      <c r="ADJ8" s="75"/>
      <c r="ADK8" s="75"/>
      <c r="ADL8" s="75"/>
      <c r="ADM8" s="75"/>
      <c r="ADN8" s="75"/>
      <c r="ADO8" s="75"/>
      <c r="ADP8" s="75"/>
      <c r="ADQ8" s="73"/>
      <c r="ADR8" s="74"/>
      <c r="ADS8" s="74"/>
      <c r="ADT8" s="75"/>
      <c r="ADU8" s="75"/>
      <c r="ADV8" s="75"/>
      <c r="ADW8" s="75"/>
      <c r="ADX8" s="75"/>
      <c r="ADY8" s="75"/>
      <c r="ADZ8" s="75"/>
      <c r="AEA8" s="75"/>
      <c r="AEB8" s="75"/>
      <c r="AEC8" s="73"/>
      <c r="AED8" s="73"/>
      <c r="AEE8" s="73"/>
      <c r="AEF8" s="73"/>
      <c r="AEG8" s="73"/>
      <c r="AEH8" s="73"/>
      <c r="AEI8" s="73"/>
      <c r="AEJ8" s="73"/>
      <c r="AEK8" s="73"/>
      <c r="AEL8" s="74"/>
      <c r="AEM8" s="74"/>
      <c r="AEN8" s="75"/>
      <c r="AEO8" s="75"/>
      <c r="AEP8" s="75"/>
      <c r="AEQ8" s="75"/>
      <c r="AER8" s="75"/>
      <c r="AES8" s="75"/>
      <c r="AET8" s="75"/>
      <c r="AEU8" s="75"/>
      <c r="AEV8" s="75"/>
      <c r="AEW8" s="73"/>
      <c r="AEX8" s="73"/>
      <c r="AEY8" s="73"/>
      <c r="AEZ8" s="73"/>
      <c r="AFA8" s="73"/>
      <c r="AFB8" s="73"/>
      <c r="AFC8" s="73"/>
      <c r="AFD8" s="73"/>
      <c r="AFE8" s="73"/>
      <c r="AFF8" s="74"/>
      <c r="AFG8" s="74"/>
      <c r="AFH8" s="75"/>
      <c r="AFI8" s="75"/>
      <c r="AFJ8" s="75"/>
      <c r="AFK8" s="75"/>
      <c r="AFL8" s="75"/>
      <c r="AFM8" s="75"/>
      <c r="AFN8" s="75"/>
      <c r="AFO8" s="75"/>
      <c r="AFP8" s="75"/>
      <c r="AFQ8" s="73"/>
      <c r="AFR8" s="73"/>
      <c r="AFS8" s="73"/>
      <c r="AFT8" s="73"/>
      <c r="AFU8" s="73"/>
      <c r="AFV8" s="73"/>
      <c r="AFW8" s="73"/>
      <c r="AFX8" s="73"/>
      <c r="AFY8" s="73"/>
      <c r="AFZ8" s="74"/>
      <c r="AGA8" s="74"/>
      <c r="AGB8" s="75"/>
      <c r="AGC8" s="75"/>
      <c r="AGD8" s="75"/>
      <c r="AGE8" s="75"/>
      <c r="AGF8" s="75"/>
      <c r="AGG8" s="75"/>
      <c r="AGH8" s="75"/>
      <c r="AGI8" s="75"/>
      <c r="AGJ8" s="75"/>
      <c r="AGK8" s="73"/>
      <c r="AGL8" s="73"/>
      <c r="AGM8" s="73"/>
      <c r="AGN8" s="73"/>
      <c r="AGO8" s="73"/>
      <c r="AGP8" s="73"/>
      <c r="AGQ8" s="73"/>
      <c r="AGR8" s="73"/>
      <c r="AGS8" s="73"/>
      <c r="AGT8" s="74"/>
      <c r="AGU8" s="74"/>
      <c r="AGV8" s="75"/>
      <c r="AGW8" s="75"/>
      <c r="AGX8" s="75"/>
      <c r="AGY8" s="75"/>
      <c r="AGZ8" s="75"/>
      <c r="AHA8" s="75"/>
      <c r="AHB8" s="75"/>
      <c r="AHC8" s="75"/>
      <c r="AHD8" s="75"/>
      <c r="AHE8" s="73"/>
      <c r="AHF8" s="73"/>
      <c r="AHG8" s="73"/>
      <c r="AHH8" s="73"/>
      <c r="AHI8" s="73"/>
      <c r="AHJ8" s="73"/>
      <c r="AHK8" s="73"/>
      <c r="AHL8" s="73"/>
      <c r="AHM8" s="73"/>
      <c r="AHN8" s="74"/>
      <c r="AHO8" s="74"/>
      <c r="AHP8" s="75"/>
      <c r="AHQ8" s="75"/>
      <c r="AHR8" s="75"/>
      <c r="AHS8" s="75"/>
      <c r="AHT8" s="75"/>
      <c r="AHU8" s="75"/>
      <c r="AHV8" s="75"/>
      <c r="AHW8" s="75"/>
      <c r="AHX8" s="75"/>
      <c r="AHY8" s="73"/>
      <c r="AHZ8" s="73"/>
      <c r="AIA8" s="73"/>
      <c r="AIB8" s="73"/>
      <c r="AIC8" s="73"/>
      <c r="AID8" s="73"/>
      <c r="AIE8" s="73"/>
      <c r="AIF8" s="73"/>
      <c r="AIG8" s="73"/>
      <c r="AIH8" s="74"/>
      <c r="AII8" s="74"/>
      <c r="AIJ8" s="75"/>
      <c r="AIK8" s="75"/>
      <c r="AIL8" s="75"/>
      <c r="AIM8" s="75"/>
      <c r="AIN8" s="75"/>
      <c r="AIO8" s="75"/>
      <c r="AIP8" s="75"/>
      <c r="AIQ8" s="75"/>
      <c r="AIR8" s="75"/>
      <c r="AIS8" s="73"/>
      <c r="AIT8" s="73"/>
      <c r="AIU8" s="73"/>
      <c r="AIV8" s="73"/>
      <c r="AIW8" s="73"/>
      <c r="AIX8" s="73"/>
      <c r="AIY8" s="73"/>
      <c r="AIZ8" s="73"/>
      <c r="AJA8" s="73"/>
      <c r="AJB8" s="74"/>
      <c r="AJC8" s="74"/>
      <c r="AJD8" s="75"/>
      <c r="AJE8" s="75"/>
      <c r="AJF8" s="75"/>
      <c r="AJG8" s="75"/>
      <c r="AJH8" s="75"/>
      <c r="AJI8" s="75"/>
      <c r="AJJ8" s="75"/>
      <c r="AJK8" s="75"/>
      <c r="AJL8" s="75"/>
      <c r="AJM8" s="73"/>
      <c r="AJN8" s="73"/>
      <c r="AJO8" s="73"/>
      <c r="AJP8" s="73"/>
      <c r="AJQ8" s="73"/>
      <c r="AJR8" s="73"/>
      <c r="AJS8" s="73"/>
      <c r="AJT8" s="73"/>
      <c r="AJU8" s="73"/>
      <c r="AJV8" s="74"/>
      <c r="AJW8" s="74"/>
      <c r="AJX8" s="75"/>
      <c r="AJY8" s="75"/>
      <c r="AJZ8" s="75"/>
      <c r="AKA8" s="75"/>
      <c r="AKB8" s="75"/>
      <c r="AKC8" s="75"/>
      <c r="AKD8" s="75"/>
      <c r="AKE8" s="75"/>
      <c r="AKF8" s="75"/>
      <c r="AKG8" s="73"/>
      <c r="AKH8" s="73"/>
      <c r="AKI8" s="73"/>
      <c r="AKJ8" s="73"/>
      <c r="AKK8" s="73"/>
      <c r="AKL8" s="73"/>
      <c r="AKM8" s="73"/>
      <c r="AKN8" s="73"/>
      <c r="AKO8" s="73"/>
      <c r="AKP8" s="74"/>
      <c r="AKQ8" s="74"/>
      <c r="AKR8" s="75"/>
      <c r="AKS8" s="75"/>
      <c r="AKT8" s="75"/>
      <c r="AKU8" s="75"/>
      <c r="AKV8" s="75"/>
      <c r="AKW8" s="75"/>
      <c r="AKX8" s="75"/>
      <c r="AKY8" s="75"/>
      <c r="AKZ8" s="75"/>
      <c r="ALA8" s="73"/>
      <c r="ALB8" s="73"/>
      <c r="ALC8" s="73"/>
      <c r="ALD8" s="73"/>
      <c r="ALE8" s="73"/>
      <c r="ALF8" s="73"/>
      <c r="ALG8" s="73"/>
      <c r="ALH8" s="73"/>
      <c r="ALI8" s="73"/>
      <c r="ALJ8" s="74"/>
      <c r="ALK8" s="74"/>
      <c r="ALL8" s="75"/>
      <c r="ALM8" s="75"/>
      <c r="ALN8" s="75"/>
      <c r="ALO8" s="75"/>
      <c r="ALP8" s="75"/>
      <c r="ALQ8" s="75"/>
      <c r="ALR8" s="75"/>
      <c r="ALS8" s="75"/>
      <c r="ALT8" s="75"/>
      <c r="ALU8" s="73"/>
      <c r="ALV8" s="73"/>
      <c r="ALW8" s="73"/>
      <c r="ALX8" s="73"/>
      <c r="ALY8" s="73"/>
      <c r="ALZ8" s="73"/>
      <c r="AMA8" s="73"/>
      <c r="AMB8" s="73"/>
    </row>
    <row r="9" spans="2:1020" s="70" customFormat="1" x14ac:dyDescent="0.3">
      <c r="L9" s="71"/>
      <c r="M9" s="72">
        <f>M10</f>
        <v>42002</v>
      </c>
      <c r="N9" s="72">
        <f>M9</f>
        <v>42002</v>
      </c>
      <c r="O9" s="72">
        <f t="shared" ref="O9" si="764">O10</f>
        <v>42003</v>
      </c>
      <c r="P9" s="72">
        <f t="shared" ref="P9" si="765">O9</f>
        <v>42003</v>
      </c>
      <c r="Q9" s="72">
        <f t="shared" ref="Q9" si="766">Q10</f>
        <v>42004</v>
      </c>
      <c r="R9" s="72">
        <f t="shared" ref="R9" si="767">Q9</f>
        <v>42004</v>
      </c>
      <c r="S9" s="72">
        <f t="shared" ref="S9" si="768">S10</f>
        <v>42005</v>
      </c>
      <c r="T9" s="72">
        <f t="shared" ref="T9" si="769">S9</f>
        <v>42005</v>
      </c>
      <c r="U9" s="72">
        <f t="shared" ref="U9" si="770">U10</f>
        <v>42006</v>
      </c>
      <c r="V9" s="72">
        <f t="shared" ref="V9" si="771">U9</f>
        <v>42006</v>
      </c>
      <c r="W9" s="72">
        <f t="shared" ref="W9" si="772">W10</f>
        <v>42007</v>
      </c>
      <c r="X9" s="72">
        <f t="shared" ref="X9" si="773">W9</f>
        <v>42007</v>
      </c>
      <c r="Y9" s="72">
        <f t="shared" ref="Y9" si="774">Y10</f>
        <v>42008</v>
      </c>
      <c r="Z9" s="72">
        <f t="shared" ref="Z9" si="775">Y9</f>
        <v>42008</v>
      </c>
      <c r="AA9" s="72">
        <f t="shared" ref="AA9" si="776">AA10</f>
        <v>42009</v>
      </c>
      <c r="AB9" s="72">
        <f t="shared" ref="AB9" si="777">AA9</f>
        <v>42009</v>
      </c>
      <c r="AC9" s="72">
        <f t="shared" ref="AC9" si="778">AC10</f>
        <v>42010</v>
      </c>
      <c r="AD9" s="72">
        <f t="shared" ref="AD9" si="779">AC9</f>
        <v>42010</v>
      </c>
      <c r="AE9" s="72">
        <f t="shared" ref="AE9" si="780">AE10</f>
        <v>42011</v>
      </c>
      <c r="AF9" s="72">
        <f t="shared" ref="AF9" si="781">AE9</f>
        <v>42011</v>
      </c>
      <c r="AG9" s="72">
        <f t="shared" ref="AG9" si="782">AG10</f>
        <v>42012</v>
      </c>
      <c r="AH9" s="72">
        <f t="shared" ref="AH9" si="783">AG9</f>
        <v>42012</v>
      </c>
      <c r="AI9" s="72">
        <f t="shared" ref="AI9" si="784">AI10</f>
        <v>42013</v>
      </c>
      <c r="AJ9" s="72">
        <f t="shared" ref="AJ9" si="785">AI9</f>
        <v>42013</v>
      </c>
      <c r="AK9" s="72">
        <f t="shared" ref="AK9" si="786">AK10</f>
        <v>42014</v>
      </c>
      <c r="AL9" s="72">
        <f t="shared" ref="AL9" si="787">AK9</f>
        <v>42014</v>
      </c>
      <c r="AM9" s="72">
        <f t="shared" ref="AM9" si="788">AM10</f>
        <v>42015</v>
      </c>
      <c r="AN9" s="72">
        <f t="shared" ref="AN9" si="789">AM9</f>
        <v>42015</v>
      </c>
      <c r="AO9" s="72">
        <f t="shared" ref="AO9" si="790">AO10</f>
        <v>42016</v>
      </c>
      <c r="AP9" s="72">
        <f t="shared" ref="AP9" si="791">AO9</f>
        <v>42016</v>
      </c>
      <c r="AQ9" s="72">
        <f t="shared" ref="AQ9" si="792">AQ10</f>
        <v>42017</v>
      </c>
      <c r="AR9" s="72">
        <f t="shared" ref="AR9" si="793">AQ9</f>
        <v>42017</v>
      </c>
      <c r="AS9" s="72">
        <f t="shared" ref="AS9" si="794">AS10</f>
        <v>42018</v>
      </c>
      <c r="AT9" s="72">
        <f t="shared" ref="AT9" si="795">AS9</f>
        <v>42018</v>
      </c>
      <c r="AU9" s="72">
        <f t="shared" ref="AU9" si="796">AU10</f>
        <v>42019</v>
      </c>
      <c r="AV9" s="72">
        <f t="shared" ref="AV9" si="797">AU9</f>
        <v>42019</v>
      </c>
      <c r="AW9" s="72">
        <f t="shared" ref="AW9" si="798">AW10</f>
        <v>42020</v>
      </c>
      <c r="AX9" s="72">
        <f t="shared" ref="AX9" si="799">AW9</f>
        <v>42020</v>
      </c>
      <c r="AY9" s="72">
        <f t="shared" ref="AY9" si="800">AY10</f>
        <v>42021</v>
      </c>
      <c r="AZ9" s="72">
        <f t="shared" ref="AZ9" si="801">AY9</f>
        <v>42021</v>
      </c>
      <c r="BA9" s="72">
        <f t="shared" ref="BA9" si="802">BA10</f>
        <v>42022</v>
      </c>
      <c r="BB9" s="72">
        <f t="shared" ref="BB9" si="803">BA9</f>
        <v>42022</v>
      </c>
      <c r="BC9" s="72">
        <f t="shared" ref="BC9" si="804">BC10</f>
        <v>42023</v>
      </c>
      <c r="BD9" s="72">
        <f t="shared" ref="BD9" si="805">BC9</f>
        <v>42023</v>
      </c>
      <c r="BE9" s="72">
        <f t="shared" ref="BE9" si="806">BE10</f>
        <v>42024</v>
      </c>
      <c r="BF9" s="72">
        <f t="shared" ref="BF9" si="807">BE9</f>
        <v>42024</v>
      </c>
      <c r="BG9" s="72">
        <f t="shared" ref="BG9" si="808">BG10</f>
        <v>42025</v>
      </c>
      <c r="BH9" s="72">
        <f t="shared" ref="BH9" si="809">BG9</f>
        <v>42025</v>
      </c>
      <c r="BI9" s="72">
        <f t="shared" ref="BI9" si="810">BI10</f>
        <v>42026</v>
      </c>
      <c r="BJ9" s="72">
        <f t="shared" ref="BJ9" si="811">BI9</f>
        <v>42026</v>
      </c>
      <c r="BK9" s="72">
        <f t="shared" ref="BK9" si="812">BK10</f>
        <v>42027</v>
      </c>
      <c r="BL9" s="72">
        <f t="shared" ref="BL9" si="813">BK9</f>
        <v>42027</v>
      </c>
      <c r="BM9" s="72">
        <f t="shared" ref="BM9" si="814">BM10</f>
        <v>42028</v>
      </c>
      <c r="BN9" s="72">
        <f t="shared" ref="BN9" si="815">BM9</f>
        <v>42028</v>
      </c>
      <c r="BO9" s="72">
        <f t="shared" ref="BO9" si="816">BO10</f>
        <v>42029</v>
      </c>
      <c r="BP9" s="72">
        <f t="shared" ref="BP9" si="817">BO9</f>
        <v>42029</v>
      </c>
      <c r="BQ9" s="72">
        <f t="shared" ref="BQ9" si="818">BQ10</f>
        <v>42030</v>
      </c>
      <c r="BR9" s="72">
        <f t="shared" ref="BR9" si="819">BQ9</f>
        <v>42030</v>
      </c>
      <c r="BS9" s="72">
        <f t="shared" ref="BS9" si="820">BS10</f>
        <v>42031</v>
      </c>
      <c r="BT9" s="72">
        <f t="shared" ref="BT9" si="821">BS9</f>
        <v>42031</v>
      </c>
      <c r="BU9" s="72">
        <f t="shared" ref="BU9" si="822">BU10</f>
        <v>42032</v>
      </c>
      <c r="BV9" s="72">
        <f t="shared" ref="BV9" si="823">BU9</f>
        <v>42032</v>
      </c>
      <c r="BW9" s="72">
        <f t="shared" ref="BW9" si="824">BW10</f>
        <v>42033</v>
      </c>
      <c r="BX9" s="72">
        <f t="shared" ref="BX9" si="825">BW9</f>
        <v>42033</v>
      </c>
      <c r="BY9" s="72">
        <f t="shared" ref="BY9" si="826">BY10</f>
        <v>42034</v>
      </c>
      <c r="BZ9" s="72">
        <f t="shared" ref="BZ9" si="827">BY9</f>
        <v>42034</v>
      </c>
      <c r="CA9" s="72">
        <f t="shared" ref="CA9" si="828">CA10</f>
        <v>42035</v>
      </c>
      <c r="CB9" s="72">
        <f t="shared" ref="CB9" si="829">CA9</f>
        <v>42035</v>
      </c>
      <c r="CC9" s="72">
        <f t="shared" ref="CC9" si="830">CC10</f>
        <v>42036</v>
      </c>
      <c r="CD9" s="72">
        <f t="shared" ref="CD9" si="831">CC9</f>
        <v>42036</v>
      </c>
      <c r="CE9" s="72">
        <f t="shared" ref="CE9" si="832">CE10</f>
        <v>42037</v>
      </c>
      <c r="CF9" s="72">
        <f t="shared" ref="CF9" si="833">CE9</f>
        <v>42037</v>
      </c>
      <c r="CG9" s="72">
        <f t="shared" ref="CG9" si="834">CG10</f>
        <v>42038</v>
      </c>
      <c r="CH9" s="72">
        <f t="shared" ref="CH9" si="835">CG9</f>
        <v>42038</v>
      </c>
      <c r="CI9" s="72">
        <f t="shared" ref="CI9" si="836">CI10</f>
        <v>42039</v>
      </c>
      <c r="CJ9" s="72">
        <f t="shared" ref="CJ9" si="837">CI9</f>
        <v>42039</v>
      </c>
      <c r="CK9" s="72">
        <f t="shared" ref="CK9" si="838">CK10</f>
        <v>42040</v>
      </c>
      <c r="CL9" s="72">
        <f t="shared" ref="CL9" si="839">CK9</f>
        <v>42040</v>
      </c>
      <c r="CM9" s="72">
        <f t="shared" ref="CM9" si="840">CM10</f>
        <v>42041</v>
      </c>
      <c r="CN9" s="72">
        <f t="shared" ref="CN9" si="841">CM9</f>
        <v>42041</v>
      </c>
      <c r="CO9" s="72">
        <f t="shared" ref="CO9" si="842">CO10</f>
        <v>42042</v>
      </c>
      <c r="CP9" s="72">
        <f t="shared" ref="CP9" si="843">CO9</f>
        <v>42042</v>
      </c>
      <c r="CQ9" s="72">
        <f t="shared" ref="CQ9" si="844">CQ10</f>
        <v>42043</v>
      </c>
      <c r="CR9" s="72">
        <f t="shared" ref="CR9" si="845">CQ9</f>
        <v>42043</v>
      </c>
      <c r="CS9" s="72">
        <f t="shared" ref="CS9" si="846">CS10</f>
        <v>42044</v>
      </c>
      <c r="CT9" s="72">
        <f t="shared" ref="CT9" si="847">CS9</f>
        <v>42044</v>
      </c>
      <c r="CU9" s="72">
        <f t="shared" ref="CU9" si="848">CU10</f>
        <v>42045</v>
      </c>
      <c r="CV9" s="72">
        <f t="shared" ref="CV9" si="849">CU9</f>
        <v>42045</v>
      </c>
      <c r="CW9" s="72">
        <f t="shared" ref="CW9" si="850">CW10</f>
        <v>42046</v>
      </c>
      <c r="CX9" s="72">
        <f t="shared" ref="CX9" si="851">CW9</f>
        <v>42046</v>
      </c>
      <c r="CY9" s="72">
        <f t="shared" ref="CY9" si="852">CY10</f>
        <v>42047</v>
      </c>
      <c r="CZ9" s="72">
        <f t="shared" ref="CZ9" si="853">CY9</f>
        <v>42047</v>
      </c>
      <c r="DA9" s="72">
        <f t="shared" ref="DA9" si="854">DA10</f>
        <v>42048</v>
      </c>
      <c r="DB9" s="72">
        <f t="shared" ref="DB9" si="855">DA9</f>
        <v>42048</v>
      </c>
      <c r="DC9" s="72">
        <f t="shared" ref="DC9" si="856">DC10</f>
        <v>42049</v>
      </c>
      <c r="DD9" s="72">
        <f t="shared" ref="DD9" si="857">DC9</f>
        <v>42049</v>
      </c>
      <c r="DE9" s="72">
        <f t="shared" ref="DE9" si="858">DE10</f>
        <v>42050</v>
      </c>
      <c r="DF9" s="72">
        <f t="shared" ref="DF9" si="859">DE9</f>
        <v>42050</v>
      </c>
      <c r="DG9" s="72">
        <f t="shared" ref="DG9" si="860">DG10</f>
        <v>42051</v>
      </c>
      <c r="DH9" s="72">
        <f t="shared" ref="DH9" si="861">DG9</f>
        <v>42051</v>
      </c>
      <c r="DI9" s="72">
        <f t="shared" ref="DI9" si="862">DI10</f>
        <v>42052</v>
      </c>
      <c r="DJ9" s="72">
        <f t="shared" ref="DJ9" si="863">DI9</f>
        <v>42052</v>
      </c>
      <c r="DK9" s="72">
        <f t="shared" ref="DK9" si="864">DK10</f>
        <v>42053</v>
      </c>
      <c r="DL9" s="72">
        <f t="shared" ref="DL9" si="865">DK9</f>
        <v>42053</v>
      </c>
      <c r="DM9" s="72">
        <f t="shared" ref="DM9" si="866">DM10</f>
        <v>42054</v>
      </c>
      <c r="DN9" s="72">
        <f t="shared" ref="DN9" si="867">DM9</f>
        <v>42054</v>
      </c>
      <c r="DO9" s="72">
        <f t="shared" ref="DO9" si="868">DO10</f>
        <v>42055</v>
      </c>
      <c r="DP9" s="72">
        <f t="shared" ref="DP9" si="869">DO9</f>
        <v>42055</v>
      </c>
      <c r="DQ9" s="72">
        <f t="shared" ref="DQ9" si="870">DQ10</f>
        <v>42056</v>
      </c>
      <c r="DR9" s="72">
        <f t="shared" ref="DR9" si="871">DQ9</f>
        <v>42056</v>
      </c>
      <c r="DS9" s="72">
        <f t="shared" ref="DS9" si="872">DS10</f>
        <v>42057</v>
      </c>
      <c r="DT9" s="72">
        <f t="shared" ref="DT9" si="873">DS9</f>
        <v>42057</v>
      </c>
      <c r="DU9" s="72">
        <f t="shared" ref="DU9" si="874">DU10</f>
        <v>42058</v>
      </c>
      <c r="DV9" s="72">
        <f t="shared" ref="DV9" si="875">DU9</f>
        <v>42058</v>
      </c>
      <c r="DW9" s="72">
        <f t="shared" ref="DW9" si="876">DW10</f>
        <v>42059</v>
      </c>
      <c r="DX9" s="72">
        <f t="shared" ref="DX9" si="877">DW9</f>
        <v>42059</v>
      </c>
      <c r="DY9" s="72">
        <f t="shared" ref="DY9" si="878">DY10</f>
        <v>42060</v>
      </c>
      <c r="DZ9" s="72">
        <f t="shared" ref="DZ9" si="879">DY9</f>
        <v>42060</v>
      </c>
      <c r="EA9" s="72">
        <f t="shared" ref="EA9" si="880">EA10</f>
        <v>42061</v>
      </c>
      <c r="EB9" s="72">
        <f t="shared" ref="EB9" si="881">EA9</f>
        <v>42061</v>
      </c>
      <c r="EC9" s="72">
        <f t="shared" ref="EC9" si="882">EC10</f>
        <v>42062</v>
      </c>
      <c r="ED9" s="72">
        <f t="shared" ref="ED9" si="883">EC9</f>
        <v>42062</v>
      </c>
      <c r="EE9" s="72">
        <f t="shared" ref="EE9" si="884">EE10</f>
        <v>42063</v>
      </c>
      <c r="EF9" s="72">
        <f t="shared" ref="EF9" si="885">EE9</f>
        <v>42063</v>
      </c>
      <c r="EG9" s="72">
        <f t="shared" ref="EG9" si="886">EG10</f>
        <v>42064</v>
      </c>
      <c r="EH9" s="72">
        <f t="shared" ref="EH9" si="887">EG9</f>
        <v>42064</v>
      </c>
      <c r="EI9" s="72">
        <f t="shared" ref="EI9" si="888">EI10</f>
        <v>42065</v>
      </c>
      <c r="EJ9" s="72">
        <f t="shared" ref="EJ9" si="889">EI9</f>
        <v>42065</v>
      </c>
      <c r="EK9" s="72">
        <f t="shared" ref="EK9" si="890">EK10</f>
        <v>42066</v>
      </c>
      <c r="EL9" s="72">
        <f t="shared" ref="EL9" si="891">EK9</f>
        <v>42066</v>
      </c>
      <c r="EM9" s="72">
        <f t="shared" ref="EM9" si="892">EM10</f>
        <v>42067</v>
      </c>
      <c r="EN9" s="72">
        <f t="shared" ref="EN9" si="893">EM9</f>
        <v>42067</v>
      </c>
      <c r="EO9" s="72">
        <f t="shared" ref="EO9" si="894">EO10</f>
        <v>42068</v>
      </c>
      <c r="EP9" s="72">
        <f t="shared" ref="EP9" si="895">EO9</f>
        <v>42068</v>
      </c>
      <c r="EQ9" s="72">
        <f t="shared" ref="EQ9" si="896">EQ10</f>
        <v>42069</v>
      </c>
      <c r="ER9" s="72">
        <f t="shared" ref="ER9" si="897">EQ9</f>
        <v>42069</v>
      </c>
      <c r="ES9" s="72">
        <f t="shared" ref="ES9" si="898">ES10</f>
        <v>42070</v>
      </c>
      <c r="ET9" s="72">
        <f t="shared" ref="ET9" si="899">ES9</f>
        <v>42070</v>
      </c>
      <c r="EU9" s="72">
        <f t="shared" ref="EU9" si="900">EU10</f>
        <v>42071</v>
      </c>
      <c r="EV9" s="72">
        <f t="shared" ref="EV9" si="901">EU9</f>
        <v>42071</v>
      </c>
      <c r="EW9" s="72">
        <f t="shared" ref="EW9" si="902">EW10</f>
        <v>42072</v>
      </c>
      <c r="EX9" s="72">
        <f t="shared" ref="EX9" si="903">EW9</f>
        <v>42072</v>
      </c>
      <c r="EY9" s="72">
        <f t="shared" ref="EY9" si="904">EY10</f>
        <v>42073</v>
      </c>
      <c r="EZ9" s="72">
        <f t="shared" ref="EZ9" si="905">EY9</f>
        <v>42073</v>
      </c>
      <c r="FA9" s="72">
        <f t="shared" ref="FA9" si="906">FA10</f>
        <v>42074</v>
      </c>
      <c r="FB9" s="72">
        <f t="shared" ref="FB9" si="907">FA9</f>
        <v>42074</v>
      </c>
      <c r="FC9" s="72">
        <f t="shared" ref="FC9" si="908">FC10</f>
        <v>42075</v>
      </c>
      <c r="FD9" s="72">
        <f t="shared" ref="FD9" si="909">FC9</f>
        <v>42075</v>
      </c>
      <c r="FE9" s="72">
        <f t="shared" ref="FE9" si="910">FE10</f>
        <v>42076</v>
      </c>
      <c r="FF9" s="72">
        <f t="shared" ref="FF9" si="911">FE9</f>
        <v>42076</v>
      </c>
      <c r="FG9" s="72">
        <f t="shared" ref="FG9" si="912">FG10</f>
        <v>42077</v>
      </c>
      <c r="FH9" s="72">
        <f t="shared" ref="FH9" si="913">FG9</f>
        <v>42077</v>
      </c>
      <c r="FI9" s="72">
        <f t="shared" ref="FI9" si="914">FI10</f>
        <v>42078</v>
      </c>
      <c r="FJ9" s="72">
        <f t="shared" ref="FJ9" si="915">FI9</f>
        <v>42078</v>
      </c>
      <c r="FK9" s="72">
        <f t="shared" ref="FK9" si="916">FK10</f>
        <v>42079</v>
      </c>
      <c r="FL9" s="72">
        <f t="shared" ref="FL9" si="917">FK9</f>
        <v>42079</v>
      </c>
      <c r="FM9" s="72">
        <f t="shared" ref="FM9" si="918">FM10</f>
        <v>42080</v>
      </c>
      <c r="FN9" s="72">
        <f t="shared" ref="FN9" si="919">FM9</f>
        <v>42080</v>
      </c>
      <c r="FO9" s="72">
        <f t="shared" ref="FO9" si="920">FO10</f>
        <v>42081</v>
      </c>
      <c r="FP9" s="72">
        <f t="shared" ref="FP9" si="921">FO9</f>
        <v>42081</v>
      </c>
      <c r="FQ9" s="72">
        <f t="shared" ref="FQ9" si="922">FQ10</f>
        <v>42082</v>
      </c>
      <c r="FR9" s="72">
        <f t="shared" ref="FR9" si="923">FQ9</f>
        <v>42082</v>
      </c>
      <c r="FS9" s="72">
        <f t="shared" ref="FS9" si="924">FS10</f>
        <v>42083</v>
      </c>
      <c r="FT9" s="72">
        <f t="shared" ref="FT9" si="925">FS9</f>
        <v>42083</v>
      </c>
      <c r="FU9" s="72">
        <f t="shared" ref="FU9" si="926">FU10</f>
        <v>42084</v>
      </c>
      <c r="FV9" s="72">
        <f t="shared" ref="FV9" si="927">FU9</f>
        <v>42084</v>
      </c>
      <c r="FW9" s="72">
        <f t="shared" ref="FW9" si="928">FW10</f>
        <v>42085</v>
      </c>
      <c r="FX9" s="72">
        <f t="shared" ref="FX9" si="929">FW9</f>
        <v>42085</v>
      </c>
      <c r="FY9" s="72">
        <f t="shared" ref="FY9" si="930">FY10</f>
        <v>42086</v>
      </c>
      <c r="FZ9" s="72">
        <f t="shared" ref="FZ9" si="931">FY9</f>
        <v>42086</v>
      </c>
      <c r="GA9" s="72">
        <f t="shared" ref="GA9" si="932">GA10</f>
        <v>42087</v>
      </c>
      <c r="GB9" s="72">
        <f t="shared" ref="GB9" si="933">GA9</f>
        <v>42087</v>
      </c>
      <c r="GC9" s="72">
        <f t="shared" ref="GC9" si="934">GC10</f>
        <v>42088</v>
      </c>
      <c r="GD9" s="72">
        <f t="shared" ref="GD9" si="935">GC9</f>
        <v>42088</v>
      </c>
      <c r="GE9" s="72">
        <f t="shared" ref="GE9" si="936">GE10</f>
        <v>42089</v>
      </c>
      <c r="GF9" s="72">
        <f t="shared" ref="GF9" si="937">GE9</f>
        <v>42089</v>
      </c>
      <c r="GG9" s="72">
        <f t="shared" ref="GG9" si="938">GG10</f>
        <v>42090</v>
      </c>
      <c r="GH9" s="72">
        <f t="shared" ref="GH9" si="939">GG9</f>
        <v>42090</v>
      </c>
      <c r="GI9" s="72">
        <f t="shared" ref="GI9" si="940">GI10</f>
        <v>42091</v>
      </c>
      <c r="GJ9" s="72">
        <f t="shared" ref="GJ9" si="941">GI9</f>
        <v>42091</v>
      </c>
      <c r="GK9" s="72">
        <f t="shared" ref="GK9" si="942">GK10</f>
        <v>42092</v>
      </c>
      <c r="GL9" s="72">
        <f t="shared" ref="GL9" si="943">GK9</f>
        <v>42092</v>
      </c>
      <c r="GM9" s="72">
        <f t="shared" ref="GM9" si="944">GM10</f>
        <v>42093</v>
      </c>
      <c r="GN9" s="72">
        <f t="shared" ref="GN9" si="945">GM9</f>
        <v>42093</v>
      </c>
      <c r="GO9" s="72">
        <f t="shared" ref="GO9" si="946">GO10</f>
        <v>42094</v>
      </c>
      <c r="GP9" s="72">
        <f t="shared" ref="GP9" si="947">GO9</f>
        <v>42094</v>
      </c>
      <c r="GQ9" s="72">
        <f t="shared" ref="GQ9" si="948">GQ10</f>
        <v>42095</v>
      </c>
      <c r="GR9" s="72">
        <f t="shared" ref="GR9" si="949">GQ9</f>
        <v>42095</v>
      </c>
      <c r="GS9" s="72">
        <f t="shared" ref="GS9" si="950">GS10</f>
        <v>42096</v>
      </c>
      <c r="GT9" s="72">
        <f t="shared" ref="GT9" si="951">GS9</f>
        <v>42096</v>
      </c>
      <c r="GU9" s="72">
        <f t="shared" ref="GU9" si="952">GU10</f>
        <v>42097</v>
      </c>
      <c r="GV9" s="72">
        <f t="shared" ref="GV9" si="953">GU9</f>
        <v>42097</v>
      </c>
      <c r="GW9" s="72">
        <f t="shared" ref="GW9" si="954">GW10</f>
        <v>42098</v>
      </c>
      <c r="GX9" s="72">
        <f t="shared" ref="GX9" si="955">GW9</f>
        <v>42098</v>
      </c>
      <c r="GY9" s="72">
        <f t="shared" ref="GY9" si="956">GY10</f>
        <v>42099</v>
      </c>
      <c r="GZ9" s="72">
        <f t="shared" ref="GZ9" si="957">GY9</f>
        <v>42099</v>
      </c>
      <c r="HA9" s="72">
        <f t="shared" ref="HA9" si="958">HA10</f>
        <v>42100</v>
      </c>
      <c r="HB9" s="72">
        <f t="shared" ref="HB9" si="959">HA9</f>
        <v>42100</v>
      </c>
      <c r="HC9" s="72">
        <f t="shared" ref="HC9" si="960">HC10</f>
        <v>42101</v>
      </c>
      <c r="HD9" s="72">
        <f t="shared" ref="HD9" si="961">HC9</f>
        <v>42101</v>
      </c>
      <c r="HE9" s="72">
        <f t="shared" ref="HE9" si="962">HE10</f>
        <v>42102</v>
      </c>
      <c r="HF9" s="72">
        <f t="shared" ref="HF9" si="963">HE9</f>
        <v>42102</v>
      </c>
      <c r="HG9" s="72">
        <f t="shared" ref="HG9" si="964">HG10</f>
        <v>42103</v>
      </c>
      <c r="HH9" s="72">
        <f t="shared" ref="HH9" si="965">HG9</f>
        <v>42103</v>
      </c>
      <c r="HI9" s="72">
        <f t="shared" ref="HI9" si="966">HI10</f>
        <v>42104</v>
      </c>
      <c r="HJ9" s="72">
        <f t="shared" ref="HJ9" si="967">HI9</f>
        <v>42104</v>
      </c>
      <c r="HK9" s="72">
        <f t="shared" ref="HK9" si="968">HK10</f>
        <v>42105</v>
      </c>
      <c r="HL9" s="72">
        <f t="shared" ref="HL9" si="969">HK9</f>
        <v>42105</v>
      </c>
      <c r="HM9" s="72">
        <f t="shared" ref="HM9" si="970">HM10</f>
        <v>42106</v>
      </c>
      <c r="HN9" s="72">
        <f t="shared" ref="HN9" si="971">HM9</f>
        <v>42106</v>
      </c>
      <c r="HO9" s="72">
        <f t="shared" ref="HO9" si="972">HO10</f>
        <v>42107</v>
      </c>
      <c r="HP9" s="72">
        <f t="shared" ref="HP9" si="973">HO9</f>
        <v>42107</v>
      </c>
      <c r="HQ9" s="72">
        <f t="shared" ref="HQ9" si="974">HQ10</f>
        <v>42108</v>
      </c>
      <c r="HR9" s="72">
        <f t="shared" ref="HR9" si="975">HQ9</f>
        <v>42108</v>
      </c>
      <c r="HS9" s="72">
        <f t="shared" ref="HS9" si="976">HS10</f>
        <v>42109</v>
      </c>
      <c r="HT9" s="72">
        <f t="shared" ref="HT9" si="977">HS9</f>
        <v>42109</v>
      </c>
      <c r="HU9" s="72">
        <f t="shared" ref="HU9" si="978">HU10</f>
        <v>42110</v>
      </c>
      <c r="HV9" s="72">
        <f t="shared" ref="HV9" si="979">HU9</f>
        <v>42110</v>
      </c>
      <c r="HW9" s="72">
        <f t="shared" ref="HW9" si="980">HW10</f>
        <v>42111</v>
      </c>
      <c r="HX9" s="72">
        <f t="shared" ref="HX9" si="981">HW9</f>
        <v>42111</v>
      </c>
      <c r="HY9" s="72">
        <f t="shared" ref="HY9" si="982">HY10</f>
        <v>42112</v>
      </c>
      <c r="HZ9" s="72">
        <f t="shared" ref="HZ9" si="983">HY9</f>
        <v>42112</v>
      </c>
      <c r="IA9" s="72">
        <f t="shared" ref="IA9" si="984">IA10</f>
        <v>42113</v>
      </c>
      <c r="IB9" s="72">
        <f t="shared" ref="IB9" si="985">IA9</f>
        <v>42113</v>
      </c>
      <c r="IC9" s="72">
        <f t="shared" ref="IC9" si="986">IC10</f>
        <v>42114</v>
      </c>
      <c r="ID9" s="72">
        <f t="shared" ref="ID9" si="987">IC9</f>
        <v>42114</v>
      </c>
      <c r="IE9" s="72">
        <f t="shared" ref="IE9" si="988">IE10</f>
        <v>42115</v>
      </c>
      <c r="IF9" s="72">
        <f t="shared" ref="IF9" si="989">IE9</f>
        <v>42115</v>
      </c>
      <c r="IG9" s="72">
        <f t="shared" ref="IG9" si="990">IG10</f>
        <v>42116</v>
      </c>
      <c r="IH9" s="72">
        <f t="shared" ref="IH9" si="991">IG9</f>
        <v>42116</v>
      </c>
      <c r="II9" s="72">
        <f t="shared" ref="II9" si="992">II10</f>
        <v>42117</v>
      </c>
      <c r="IJ9" s="72">
        <f t="shared" ref="IJ9" si="993">II9</f>
        <v>42117</v>
      </c>
      <c r="IK9" s="72">
        <f t="shared" ref="IK9" si="994">IK10</f>
        <v>42118</v>
      </c>
      <c r="IL9" s="72">
        <f t="shared" ref="IL9" si="995">IK9</f>
        <v>42118</v>
      </c>
      <c r="IM9" s="72">
        <f t="shared" ref="IM9" si="996">IM10</f>
        <v>42119</v>
      </c>
      <c r="IN9" s="72">
        <f t="shared" ref="IN9" si="997">IM9</f>
        <v>42119</v>
      </c>
      <c r="IO9" s="72">
        <f t="shared" ref="IO9" si="998">IO10</f>
        <v>42120</v>
      </c>
      <c r="IP9" s="72">
        <f t="shared" ref="IP9" si="999">IO9</f>
        <v>42120</v>
      </c>
      <c r="IQ9" s="72">
        <f t="shared" ref="IQ9" si="1000">IQ10</f>
        <v>42121</v>
      </c>
      <c r="IR9" s="72">
        <f t="shared" ref="IR9" si="1001">IQ9</f>
        <v>42121</v>
      </c>
      <c r="IS9" s="72">
        <f t="shared" ref="IS9" si="1002">IS10</f>
        <v>42122</v>
      </c>
      <c r="IT9" s="72">
        <f t="shared" ref="IT9" si="1003">IS9</f>
        <v>42122</v>
      </c>
      <c r="IU9" s="72">
        <f t="shared" ref="IU9" si="1004">IU10</f>
        <v>42123</v>
      </c>
      <c r="IV9" s="72">
        <f t="shared" ref="IV9" si="1005">IU9</f>
        <v>42123</v>
      </c>
      <c r="IW9" s="72">
        <f t="shared" ref="IW9" si="1006">IW10</f>
        <v>42124</v>
      </c>
      <c r="IX9" s="72">
        <f t="shared" ref="IX9" si="1007">IW9</f>
        <v>42124</v>
      </c>
      <c r="IY9" s="72">
        <f t="shared" ref="IY9" si="1008">IY10</f>
        <v>42125</v>
      </c>
      <c r="IZ9" s="72">
        <f t="shared" ref="IZ9" si="1009">IY9</f>
        <v>42125</v>
      </c>
      <c r="JA9" s="72">
        <f t="shared" ref="JA9" si="1010">JA10</f>
        <v>42126</v>
      </c>
      <c r="JB9" s="72">
        <f t="shared" ref="JB9" si="1011">JA9</f>
        <v>42126</v>
      </c>
      <c r="JC9" s="72">
        <f t="shared" ref="JC9" si="1012">JC10</f>
        <v>42127</v>
      </c>
      <c r="JD9" s="72">
        <f t="shared" ref="JD9" si="1013">JC9</f>
        <v>42127</v>
      </c>
      <c r="JE9" s="72">
        <f t="shared" ref="JE9" si="1014">JE10</f>
        <v>42128</v>
      </c>
      <c r="JF9" s="72">
        <f t="shared" ref="JF9" si="1015">JE9</f>
        <v>42128</v>
      </c>
      <c r="JG9" s="72">
        <f t="shared" ref="JG9" si="1016">JG10</f>
        <v>42129</v>
      </c>
      <c r="JH9" s="72">
        <f t="shared" ref="JH9" si="1017">JG9</f>
        <v>42129</v>
      </c>
      <c r="JI9" s="72">
        <f t="shared" ref="JI9" si="1018">JI10</f>
        <v>42130</v>
      </c>
      <c r="JJ9" s="72">
        <f t="shared" ref="JJ9" si="1019">JI9</f>
        <v>42130</v>
      </c>
      <c r="JK9" s="72">
        <f t="shared" ref="JK9" si="1020">JK10</f>
        <v>42131</v>
      </c>
      <c r="JL9" s="72">
        <f t="shared" ref="JL9" si="1021">JK9</f>
        <v>42131</v>
      </c>
      <c r="JM9" s="72">
        <f t="shared" ref="JM9" si="1022">JM10</f>
        <v>42132</v>
      </c>
      <c r="JN9" s="72">
        <f t="shared" ref="JN9" si="1023">JM9</f>
        <v>42132</v>
      </c>
      <c r="JO9" s="72">
        <f t="shared" ref="JO9" si="1024">JO10</f>
        <v>42133</v>
      </c>
      <c r="JP9" s="72">
        <f t="shared" ref="JP9" si="1025">JO9</f>
        <v>42133</v>
      </c>
      <c r="JQ9" s="72">
        <f t="shared" ref="JQ9" si="1026">JQ10</f>
        <v>42134</v>
      </c>
      <c r="JR9" s="72">
        <f t="shared" ref="JR9" si="1027">JQ9</f>
        <v>42134</v>
      </c>
      <c r="JS9" s="72">
        <f t="shared" ref="JS9" si="1028">JS10</f>
        <v>42135</v>
      </c>
      <c r="JT9" s="72">
        <f t="shared" ref="JT9" si="1029">JS9</f>
        <v>42135</v>
      </c>
      <c r="JU9" s="72">
        <f t="shared" ref="JU9" si="1030">JU10</f>
        <v>42136</v>
      </c>
      <c r="JV9" s="72">
        <f t="shared" ref="JV9" si="1031">JU9</f>
        <v>42136</v>
      </c>
      <c r="JW9" s="72">
        <f t="shared" ref="JW9" si="1032">JW10</f>
        <v>42137</v>
      </c>
      <c r="JX9" s="72">
        <f t="shared" ref="JX9" si="1033">JW9</f>
        <v>42137</v>
      </c>
      <c r="JY9" s="72">
        <f t="shared" ref="JY9" si="1034">JY10</f>
        <v>42138</v>
      </c>
      <c r="JZ9" s="72">
        <f t="shared" ref="JZ9" si="1035">JY9</f>
        <v>42138</v>
      </c>
      <c r="KA9" s="72">
        <f t="shared" ref="KA9" si="1036">KA10</f>
        <v>42139</v>
      </c>
      <c r="KB9" s="72">
        <f t="shared" ref="KB9" si="1037">KA9</f>
        <v>42139</v>
      </c>
      <c r="KC9" s="72">
        <f t="shared" ref="KC9" si="1038">KC10</f>
        <v>42140</v>
      </c>
      <c r="KD9" s="72">
        <f t="shared" ref="KD9" si="1039">KC9</f>
        <v>42140</v>
      </c>
      <c r="KE9" s="72">
        <f t="shared" ref="KE9" si="1040">KE10</f>
        <v>42141</v>
      </c>
      <c r="KF9" s="72">
        <f t="shared" ref="KF9" si="1041">KE9</f>
        <v>42141</v>
      </c>
      <c r="KG9" s="72">
        <f t="shared" ref="KG9" si="1042">KG10</f>
        <v>42142</v>
      </c>
      <c r="KH9" s="72">
        <f t="shared" ref="KH9" si="1043">KG9</f>
        <v>42142</v>
      </c>
      <c r="KI9" s="72">
        <f t="shared" ref="KI9" si="1044">KI10</f>
        <v>42143</v>
      </c>
      <c r="KJ9" s="72">
        <f t="shared" ref="KJ9" si="1045">KI9</f>
        <v>42143</v>
      </c>
      <c r="KK9" s="72">
        <f t="shared" ref="KK9" si="1046">KK10</f>
        <v>42144</v>
      </c>
      <c r="KL9" s="72">
        <f t="shared" ref="KL9" si="1047">KK9</f>
        <v>42144</v>
      </c>
      <c r="KM9" s="72">
        <f t="shared" ref="KM9" si="1048">KM10</f>
        <v>42145</v>
      </c>
      <c r="KN9" s="72">
        <f t="shared" ref="KN9" si="1049">KM9</f>
        <v>42145</v>
      </c>
      <c r="KO9" s="72">
        <f t="shared" ref="KO9" si="1050">KO10</f>
        <v>42146</v>
      </c>
      <c r="KP9" s="72">
        <f t="shared" ref="KP9" si="1051">KO9</f>
        <v>42146</v>
      </c>
      <c r="KQ9" s="72">
        <f t="shared" ref="KQ9" si="1052">KQ10</f>
        <v>42147</v>
      </c>
      <c r="KR9" s="72">
        <f t="shared" ref="KR9" si="1053">KQ9</f>
        <v>42147</v>
      </c>
      <c r="KS9" s="72">
        <f t="shared" ref="KS9" si="1054">KS10</f>
        <v>42148</v>
      </c>
      <c r="KT9" s="72">
        <f t="shared" ref="KT9" si="1055">KS9</f>
        <v>42148</v>
      </c>
      <c r="KU9" s="72">
        <f t="shared" ref="KU9" si="1056">KU10</f>
        <v>42149</v>
      </c>
      <c r="KV9" s="72">
        <f t="shared" ref="KV9" si="1057">KU9</f>
        <v>42149</v>
      </c>
      <c r="KW9" s="72">
        <f t="shared" ref="KW9" si="1058">KW10</f>
        <v>42150</v>
      </c>
      <c r="KX9" s="72">
        <f t="shared" ref="KX9" si="1059">KW9</f>
        <v>42150</v>
      </c>
      <c r="KY9" s="72">
        <f t="shared" ref="KY9" si="1060">KY10</f>
        <v>42151</v>
      </c>
      <c r="KZ9" s="72">
        <f t="shared" ref="KZ9" si="1061">KY9</f>
        <v>42151</v>
      </c>
      <c r="LA9" s="72">
        <f t="shared" ref="LA9" si="1062">LA10</f>
        <v>42152</v>
      </c>
      <c r="LB9" s="72">
        <f t="shared" ref="LB9" si="1063">LA9</f>
        <v>42152</v>
      </c>
      <c r="LC9" s="72">
        <f t="shared" ref="LC9" si="1064">LC10</f>
        <v>42153</v>
      </c>
      <c r="LD9" s="72">
        <f t="shared" ref="LD9" si="1065">LC9</f>
        <v>42153</v>
      </c>
      <c r="LE9" s="72">
        <f t="shared" ref="LE9" si="1066">LE10</f>
        <v>42154</v>
      </c>
      <c r="LF9" s="72">
        <f t="shared" ref="LF9" si="1067">LE9</f>
        <v>42154</v>
      </c>
      <c r="LG9" s="72">
        <f t="shared" ref="LG9" si="1068">LG10</f>
        <v>42155</v>
      </c>
      <c r="LH9" s="72">
        <f t="shared" ref="LH9" si="1069">LG9</f>
        <v>42155</v>
      </c>
      <c r="LI9" s="72">
        <f t="shared" ref="LI9" si="1070">LI10</f>
        <v>42156</v>
      </c>
      <c r="LJ9" s="72">
        <f t="shared" ref="LJ9" si="1071">LI9</f>
        <v>42156</v>
      </c>
      <c r="LK9" s="72">
        <f t="shared" ref="LK9" si="1072">LK10</f>
        <v>42157</v>
      </c>
      <c r="LL9" s="72">
        <f t="shared" ref="LL9" si="1073">LK9</f>
        <v>42157</v>
      </c>
      <c r="LM9" s="72">
        <f t="shared" ref="LM9" si="1074">LM10</f>
        <v>42158</v>
      </c>
      <c r="LN9" s="72">
        <f t="shared" ref="LN9" si="1075">LM9</f>
        <v>42158</v>
      </c>
      <c r="LO9" s="72">
        <f t="shared" ref="LO9" si="1076">LO10</f>
        <v>42159</v>
      </c>
      <c r="LP9" s="72">
        <f t="shared" ref="LP9" si="1077">LO9</f>
        <v>42159</v>
      </c>
      <c r="LQ9" s="72">
        <f t="shared" ref="LQ9" si="1078">LQ10</f>
        <v>42160</v>
      </c>
      <c r="LR9" s="72">
        <f t="shared" ref="LR9" si="1079">LQ9</f>
        <v>42160</v>
      </c>
      <c r="LS9" s="72">
        <f t="shared" ref="LS9" si="1080">LS10</f>
        <v>42161</v>
      </c>
      <c r="LT9" s="72">
        <f t="shared" ref="LT9" si="1081">LS9</f>
        <v>42161</v>
      </c>
      <c r="LU9" s="72">
        <f t="shared" ref="LU9" si="1082">LU10</f>
        <v>42162</v>
      </c>
      <c r="LV9" s="72">
        <f t="shared" ref="LV9" si="1083">LU9</f>
        <v>42162</v>
      </c>
      <c r="LW9" s="72">
        <f t="shared" ref="LW9" si="1084">LW10</f>
        <v>42163</v>
      </c>
      <c r="LX9" s="72">
        <f t="shared" ref="LX9" si="1085">LW9</f>
        <v>42163</v>
      </c>
      <c r="LY9" s="72">
        <f t="shared" ref="LY9" si="1086">LY10</f>
        <v>42164</v>
      </c>
      <c r="LZ9" s="72">
        <f t="shared" ref="LZ9" si="1087">LY9</f>
        <v>42164</v>
      </c>
      <c r="MA9" s="72">
        <f t="shared" ref="MA9" si="1088">MA10</f>
        <v>42165</v>
      </c>
      <c r="MB9" s="72">
        <f t="shared" ref="MB9" si="1089">MA9</f>
        <v>42165</v>
      </c>
      <c r="MC9" s="72">
        <f t="shared" ref="MC9" si="1090">MC10</f>
        <v>42166</v>
      </c>
      <c r="MD9" s="72">
        <f t="shared" ref="MD9" si="1091">MC9</f>
        <v>42166</v>
      </c>
      <c r="ME9" s="72">
        <f t="shared" ref="ME9" si="1092">ME10</f>
        <v>42167</v>
      </c>
      <c r="MF9" s="72">
        <f t="shared" ref="MF9" si="1093">ME9</f>
        <v>42167</v>
      </c>
      <c r="MG9" s="72">
        <f t="shared" ref="MG9" si="1094">MG10</f>
        <v>42168</v>
      </c>
      <c r="MH9" s="72">
        <f t="shared" ref="MH9" si="1095">MG9</f>
        <v>42168</v>
      </c>
      <c r="MI9" s="72">
        <f t="shared" ref="MI9" si="1096">MI10</f>
        <v>42169</v>
      </c>
      <c r="MJ9" s="72">
        <f t="shared" ref="MJ9" si="1097">MI9</f>
        <v>42169</v>
      </c>
      <c r="MK9" s="72">
        <f t="shared" ref="MK9" si="1098">MK10</f>
        <v>42170</v>
      </c>
      <c r="ML9" s="72">
        <f t="shared" ref="ML9" si="1099">MK9</f>
        <v>42170</v>
      </c>
      <c r="MM9" s="72">
        <f t="shared" ref="MM9" si="1100">MM10</f>
        <v>42171</v>
      </c>
      <c r="MN9" s="72">
        <f t="shared" ref="MN9" si="1101">MM9</f>
        <v>42171</v>
      </c>
      <c r="MO9" s="72">
        <f t="shared" ref="MO9" si="1102">MO10</f>
        <v>42172</v>
      </c>
      <c r="MP9" s="72">
        <f t="shared" ref="MP9" si="1103">MO9</f>
        <v>42172</v>
      </c>
      <c r="MQ9" s="72">
        <f t="shared" ref="MQ9" si="1104">MQ10</f>
        <v>42173</v>
      </c>
      <c r="MR9" s="72">
        <f t="shared" ref="MR9" si="1105">MQ9</f>
        <v>42173</v>
      </c>
      <c r="MS9" s="72">
        <f t="shared" ref="MS9" si="1106">MS10</f>
        <v>42174</v>
      </c>
      <c r="MT9" s="72">
        <f t="shared" ref="MT9" si="1107">MS9</f>
        <v>42174</v>
      </c>
      <c r="MU9" s="72">
        <f t="shared" ref="MU9" si="1108">MU10</f>
        <v>42175</v>
      </c>
      <c r="MV9" s="72">
        <f t="shared" ref="MV9" si="1109">MU9</f>
        <v>42175</v>
      </c>
      <c r="MW9" s="72">
        <f t="shared" ref="MW9" si="1110">MW10</f>
        <v>42176</v>
      </c>
      <c r="MX9" s="72">
        <f t="shared" ref="MX9" si="1111">MW9</f>
        <v>42176</v>
      </c>
      <c r="MY9" s="72">
        <f t="shared" ref="MY9" si="1112">MY10</f>
        <v>42177</v>
      </c>
      <c r="MZ9" s="72">
        <f t="shared" ref="MZ9" si="1113">MY9</f>
        <v>42177</v>
      </c>
      <c r="NA9" s="72">
        <f t="shared" ref="NA9" si="1114">NA10</f>
        <v>42178</v>
      </c>
      <c r="NB9" s="72">
        <f t="shared" ref="NB9" si="1115">NA9</f>
        <v>42178</v>
      </c>
      <c r="NC9" s="72">
        <f t="shared" ref="NC9" si="1116">NC10</f>
        <v>42179</v>
      </c>
      <c r="ND9" s="72">
        <f t="shared" ref="ND9" si="1117">NC9</f>
        <v>42179</v>
      </c>
      <c r="NE9" s="72">
        <f t="shared" ref="NE9" si="1118">NE10</f>
        <v>42180</v>
      </c>
      <c r="NF9" s="72">
        <f t="shared" ref="NF9" si="1119">NE9</f>
        <v>42180</v>
      </c>
      <c r="NG9" s="72">
        <f t="shared" ref="NG9" si="1120">NG10</f>
        <v>42181</v>
      </c>
      <c r="NH9" s="72">
        <f t="shared" ref="NH9" si="1121">NG9</f>
        <v>42181</v>
      </c>
      <c r="NI9" s="72">
        <f t="shared" ref="NI9" si="1122">NI10</f>
        <v>42182</v>
      </c>
      <c r="NJ9" s="72">
        <f t="shared" ref="NJ9" si="1123">NI9</f>
        <v>42182</v>
      </c>
      <c r="NK9" s="72">
        <f t="shared" ref="NK9" si="1124">NK10</f>
        <v>42183</v>
      </c>
      <c r="NL9" s="72">
        <f t="shared" ref="NL9" si="1125">NK9</f>
        <v>42183</v>
      </c>
      <c r="NM9" s="72">
        <f t="shared" ref="NM9" si="1126">NM10</f>
        <v>42184</v>
      </c>
      <c r="NN9" s="72">
        <f t="shared" ref="NN9" si="1127">NM9</f>
        <v>42184</v>
      </c>
      <c r="NO9" s="72">
        <f t="shared" ref="NO9" si="1128">NO10</f>
        <v>42185</v>
      </c>
      <c r="NP9" s="72">
        <f t="shared" ref="NP9" si="1129">NO9</f>
        <v>42185</v>
      </c>
      <c r="NQ9" s="72">
        <f t="shared" ref="NQ9" si="1130">NQ10</f>
        <v>42186</v>
      </c>
      <c r="NR9" s="72">
        <f t="shared" ref="NR9" si="1131">NQ9</f>
        <v>42186</v>
      </c>
      <c r="NS9" s="72">
        <f t="shared" ref="NS9" si="1132">NS10</f>
        <v>42187</v>
      </c>
      <c r="NT9" s="72">
        <f t="shared" ref="NT9" si="1133">NS9</f>
        <v>42187</v>
      </c>
      <c r="NU9" s="72">
        <f t="shared" ref="NU9" si="1134">NU10</f>
        <v>42188</v>
      </c>
      <c r="NV9" s="72">
        <f t="shared" ref="NV9" si="1135">NU9</f>
        <v>42188</v>
      </c>
      <c r="NW9" s="72">
        <f t="shared" ref="NW9" si="1136">NW10</f>
        <v>42189</v>
      </c>
      <c r="NX9" s="72">
        <f t="shared" ref="NX9" si="1137">NW9</f>
        <v>42189</v>
      </c>
      <c r="NY9" s="72">
        <f t="shared" ref="NY9" si="1138">NY10</f>
        <v>42190</v>
      </c>
      <c r="NZ9" s="72">
        <f t="shared" ref="NZ9" si="1139">NY9</f>
        <v>42190</v>
      </c>
      <c r="OA9" s="72">
        <f t="shared" ref="OA9" si="1140">OA10</f>
        <v>42191</v>
      </c>
      <c r="OB9" s="72">
        <f t="shared" ref="OB9" si="1141">OA9</f>
        <v>42191</v>
      </c>
      <c r="OC9" s="72">
        <f t="shared" ref="OC9" si="1142">OC10</f>
        <v>42192</v>
      </c>
      <c r="OD9" s="72">
        <f t="shared" ref="OD9" si="1143">OC9</f>
        <v>42192</v>
      </c>
      <c r="OE9" s="72">
        <f t="shared" ref="OE9" si="1144">OE10</f>
        <v>42193</v>
      </c>
      <c r="OF9" s="72">
        <f t="shared" ref="OF9" si="1145">OE9</f>
        <v>42193</v>
      </c>
      <c r="OG9" s="72">
        <f t="shared" ref="OG9" si="1146">OG10</f>
        <v>42194</v>
      </c>
      <c r="OH9" s="72">
        <f t="shared" ref="OH9" si="1147">OG9</f>
        <v>42194</v>
      </c>
      <c r="OI9" s="72">
        <f t="shared" ref="OI9" si="1148">OI10</f>
        <v>42195</v>
      </c>
      <c r="OJ9" s="72">
        <f t="shared" ref="OJ9" si="1149">OI9</f>
        <v>42195</v>
      </c>
      <c r="OK9" s="72">
        <f t="shared" ref="OK9" si="1150">OK10</f>
        <v>42196</v>
      </c>
      <c r="OL9" s="72">
        <f t="shared" ref="OL9" si="1151">OK9</f>
        <v>42196</v>
      </c>
      <c r="OM9" s="72">
        <f t="shared" ref="OM9" si="1152">OM10</f>
        <v>42197</v>
      </c>
      <c r="ON9" s="72">
        <f t="shared" ref="ON9" si="1153">OM9</f>
        <v>42197</v>
      </c>
      <c r="OO9" s="72">
        <f t="shared" ref="OO9" si="1154">OO10</f>
        <v>42198</v>
      </c>
      <c r="OP9" s="72">
        <f t="shared" ref="OP9" si="1155">OO9</f>
        <v>42198</v>
      </c>
      <c r="OQ9" s="72">
        <f t="shared" ref="OQ9" si="1156">OQ10</f>
        <v>42199</v>
      </c>
      <c r="OR9" s="72">
        <f t="shared" ref="OR9" si="1157">OQ9</f>
        <v>42199</v>
      </c>
      <c r="OS9" s="72">
        <f t="shared" ref="OS9" si="1158">OS10</f>
        <v>42200</v>
      </c>
      <c r="OT9" s="72">
        <f t="shared" ref="OT9" si="1159">OS9</f>
        <v>42200</v>
      </c>
      <c r="OU9" s="72">
        <f t="shared" ref="OU9" si="1160">OU10</f>
        <v>42201</v>
      </c>
      <c r="OV9" s="72">
        <f t="shared" ref="OV9" si="1161">OU9</f>
        <v>42201</v>
      </c>
      <c r="OW9" s="72">
        <f t="shared" ref="OW9" si="1162">OW10</f>
        <v>42202</v>
      </c>
      <c r="OX9" s="72">
        <f t="shared" ref="OX9" si="1163">OW9</f>
        <v>42202</v>
      </c>
      <c r="OY9" s="72">
        <f t="shared" ref="OY9" si="1164">OY10</f>
        <v>42203</v>
      </c>
      <c r="OZ9" s="72">
        <f t="shared" ref="OZ9" si="1165">OY9</f>
        <v>42203</v>
      </c>
      <c r="PA9" s="72">
        <f t="shared" ref="PA9" si="1166">PA10</f>
        <v>42204</v>
      </c>
      <c r="PB9" s="72">
        <f t="shared" ref="PB9" si="1167">PA9</f>
        <v>42204</v>
      </c>
      <c r="PC9" s="72">
        <f t="shared" ref="PC9" si="1168">PC10</f>
        <v>42205</v>
      </c>
      <c r="PD9" s="72">
        <f t="shared" ref="PD9" si="1169">PC9</f>
        <v>42205</v>
      </c>
      <c r="PE9" s="72">
        <f t="shared" ref="PE9" si="1170">PE10</f>
        <v>42206</v>
      </c>
      <c r="PF9" s="72">
        <f t="shared" ref="PF9" si="1171">PE9</f>
        <v>42206</v>
      </c>
      <c r="PG9" s="72">
        <f t="shared" ref="PG9" si="1172">PG10</f>
        <v>42207</v>
      </c>
      <c r="PH9" s="72">
        <f t="shared" ref="PH9" si="1173">PG9</f>
        <v>42207</v>
      </c>
      <c r="PI9" s="72">
        <f t="shared" ref="PI9" si="1174">PI10</f>
        <v>42208</v>
      </c>
      <c r="PJ9" s="72">
        <f t="shared" ref="PJ9" si="1175">PI9</f>
        <v>42208</v>
      </c>
      <c r="PK9" s="72">
        <f t="shared" ref="PK9" si="1176">PK10</f>
        <v>42209</v>
      </c>
      <c r="PL9" s="72">
        <f t="shared" ref="PL9" si="1177">PK9</f>
        <v>42209</v>
      </c>
      <c r="PM9" s="72">
        <f t="shared" ref="PM9" si="1178">PM10</f>
        <v>42210</v>
      </c>
      <c r="PN9" s="72">
        <f t="shared" ref="PN9" si="1179">PM9</f>
        <v>42210</v>
      </c>
      <c r="PO9" s="72">
        <f t="shared" ref="PO9" si="1180">PO10</f>
        <v>42211</v>
      </c>
      <c r="PP9" s="72">
        <f t="shared" ref="PP9" si="1181">PO9</f>
        <v>42211</v>
      </c>
      <c r="PQ9" s="72">
        <f t="shared" ref="PQ9" si="1182">PQ10</f>
        <v>42212</v>
      </c>
      <c r="PR9" s="72">
        <f t="shared" ref="PR9" si="1183">PQ9</f>
        <v>42212</v>
      </c>
      <c r="PS9" s="72">
        <f t="shared" ref="PS9" si="1184">PS10</f>
        <v>42213</v>
      </c>
      <c r="PT9" s="72">
        <f t="shared" ref="PT9" si="1185">PS9</f>
        <v>42213</v>
      </c>
      <c r="PU9" s="72">
        <f t="shared" ref="PU9" si="1186">PU10</f>
        <v>42214</v>
      </c>
      <c r="PV9" s="72">
        <f t="shared" ref="PV9" si="1187">PU9</f>
        <v>42214</v>
      </c>
      <c r="PW9" s="72">
        <f t="shared" ref="PW9" si="1188">PW10</f>
        <v>42215</v>
      </c>
      <c r="PX9" s="72">
        <f t="shared" ref="PX9" si="1189">PW9</f>
        <v>42215</v>
      </c>
      <c r="PY9" s="72">
        <f t="shared" ref="PY9" si="1190">PY10</f>
        <v>42216</v>
      </c>
      <c r="PZ9" s="72">
        <f t="shared" ref="PZ9" si="1191">PY9</f>
        <v>42216</v>
      </c>
      <c r="QA9" s="72">
        <f t="shared" ref="QA9" si="1192">QA10</f>
        <v>42217</v>
      </c>
      <c r="QB9" s="72">
        <f t="shared" ref="QB9" si="1193">QA9</f>
        <v>42217</v>
      </c>
      <c r="QC9" s="72">
        <f t="shared" ref="QC9" si="1194">QC10</f>
        <v>42218</v>
      </c>
      <c r="QD9" s="72">
        <f t="shared" ref="QD9" si="1195">QC9</f>
        <v>42218</v>
      </c>
      <c r="QE9" s="72">
        <f t="shared" ref="QE9" si="1196">QE10</f>
        <v>42219</v>
      </c>
      <c r="QF9" s="72">
        <f t="shared" ref="QF9" si="1197">QE9</f>
        <v>42219</v>
      </c>
      <c r="QG9" s="72">
        <f t="shared" ref="QG9" si="1198">QG10</f>
        <v>42220</v>
      </c>
      <c r="QH9" s="72">
        <f t="shared" ref="QH9" si="1199">QG9</f>
        <v>42220</v>
      </c>
      <c r="QI9" s="72">
        <f t="shared" ref="QI9" si="1200">QI10</f>
        <v>42221</v>
      </c>
      <c r="QJ9" s="72">
        <f t="shared" ref="QJ9" si="1201">QI9</f>
        <v>42221</v>
      </c>
      <c r="QK9" s="72">
        <f t="shared" ref="QK9" si="1202">QK10</f>
        <v>42222</v>
      </c>
      <c r="QL9" s="72">
        <f t="shared" ref="QL9" si="1203">QK9</f>
        <v>42222</v>
      </c>
      <c r="QM9" s="72">
        <f t="shared" ref="QM9" si="1204">QM10</f>
        <v>42223</v>
      </c>
      <c r="QN9" s="72">
        <f t="shared" ref="QN9" si="1205">QM9</f>
        <v>42223</v>
      </c>
      <c r="QO9" s="72">
        <f t="shared" ref="QO9" si="1206">QO10</f>
        <v>42224</v>
      </c>
      <c r="QP9" s="72">
        <f t="shared" ref="QP9" si="1207">QO9</f>
        <v>42224</v>
      </c>
      <c r="QQ9" s="72">
        <f t="shared" ref="QQ9" si="1208">QQ10</f>
        <v>42225</v>
      </c>
      <c r="QR9" s="72">
        <f t="shared" ref="QR9" si="1209">QQ9</f>
        <v>42225</v>
      </c>
      <c r="QS9" s="72">
        <f t="shared" ref="QS9" si="1210">QS10</f>
        <v>42226</v>
      </c>
      <c r="QT9" s="72">
        <f t="shared" ref="QT9" si="1211">QS9</f>
        <v>42226</v>
      </c>
      <c r="QU9" s="72">
        <f t="shared" ref="QU9" si="1212">QU10</f>
        <v>42227</v>
      </c>
      <c r="QV9" s="72">
        <f t="shared" ref="QV9" si="1213">QU9</f>
        <v>42227</v>
      </c>
      <c r="QW9" s="72">
        <f t="shared" ref="QW9" si="1214">QW10</f>
        <v>42228</v>
      </c>
      <c r="QX9" s="72">
        <f t="shared" ref="QX9" si="1215">QW9</f>
        <v>42228</v>
      </c>
      <c r="QY9" s="72">
        <f t="shared" ref="QY9" si="1216">QY10</f>
        <v>42229</v>
      </c>
      <c r="QZ9" s="72">
        <f t="shared" ref="QZ9" si="1217">QY9</f>
        <v>42229</v>
      </c>
      <c r="RA9" s="72">
        <f t="shared" ref="RA9" si="1218">RA10</f>
        <v>42230</v>
      </c>
      <c r="RB9" s="72">
        <f t="shared" ref="RB9" si="1219">RA9</f>
        <v>42230</v>
      </c>
      <c r="RC9" s="72">
        <f t="shared" ref="RC9" si="1220">RC10</f>
        <v>42231</v>
      </c>
      <c r="RD9" s="72">
        <f t="shared" ref="RD9" si="1221">RC9</f>
        <v>42231</v>
      </c>
      <c r="RE9" s="72">
        <f t="shared" ref="RE9" si="1222">RE10</f>
        <v>42232</v>
      </c>
      <c r="RF9" s="72">
        <f t="shared" ref="RF9" si="1223">RE9</f>
        <v>42232</v>
      </c>
      <c r="RG9" s="72">
        <f t="shared" ref="RG9" si="1224">RG10</f>
        <v>42233</v>
      </c>
      <c r="RH9" s="72">
        <f t="shared" ref="RH9" si="1225">RG9</f>
        <v>42233</v>
      </c>
      <c r="RI9" s="72">
        <f t="shared" ref="RI9" si="1226">RI10</f>
        <v>42234</v>
      </c>
      <c r="RJ9" s="72">
        <f t="shared" ref="RJ9" si="1227">RI9</f>
        <v>42234</v>
      </c>
      <c r="RK9" s="72">
        <f t="shared" ref="RK9" si="1228">RK10</f>
        <v>42235</v>
      </c>
      <c r="RL9" s="72">
        <f t="shared" ref="RL9" si="1229">RK9</f>
        <v>42235</v>
      </c>
      <c r="RM9" s="72">
        <f t="shared" ref="RM9" si="1230">RM10</f>
        <v>42236</v>
      </c>
      <c r="RN9" s="72">
        <f t="shared" ref="RN9" si="1231">RM9</f>
        <v>42236</v>
      </c>
      <c r="RO9" s="72">
        <f t="shared" ref="RO9" si="1232">RO10</f>
        <v>42237</v>
      </c>
      <c r="RP9" s="72">
        <f t="shared" ref="RP9" si="1233">RO9</f>
        <v>42237</v>
      </c>
      <c r="RQ9" s="72">
        <f t="shared" ref="RQ9" si="1234">RQ10</f>
        <v>42238</v>
      </c>
      <c r="RR9" s="72">
        <f t="shared" ref="RR9" si="1235">RQ9</f>
        <v>42238</v>
      </c>
      <c r="RS9" s="72">
        <f t="shared" ref="RS9" si="1236">RS10</f>
        <v>42239</v>
      </c>
      <c r="RT9" s="72">
        <f t="shared" ref="RT9" si="1237">RS9</f>
        <v>42239</v>
      </c>
      <c r="RU9" s="72">
        <f t="shared" ref="RU9" si="1238">RU10</f>
        <v>42240</v>
      </c>
      <c r="RV9" s="72">
        <f t="shared" ref="RV9" si="1239">RU9</f>
        <v>42240</v>
      </c>
      <c r="RW9" s="72">
        <f t="shared" ref="RW9" si="1240">RW10</f>
        <v>42241</v>
      </c>
      <c r="RX9" s="72">
        <f t="shared" ref="RX9" si="1241">RW9</f>
        <v>42241</v>
      </c>
      <c r="RY9" s="72">
        <f t="shared" ref="RY9" si="1242">RY10</f>
        <v>42242</v>
      </c>
      <c r="RZ9" s="72">
        <f t="shared" ref="RZ9" si="1243">RY9</f>
        <v>42242</v>
      </c>
      <c r="SA9" s="72">
        <f t="shared" ref="SA9" si="1244">SA10</f>
        <v>42243</v>
      </c>
      <c r="SB9" s="72">
        <f t="shared" ref="SB9" si="1245">SA9</f>
        <v>42243</v>
      </c>
      <c r="SC9" s="72">
        <f t="shared" ref="SC9" si="1246">SC10</f>
        <v>42244</v>
      </c>
      <c r="SD9" s="72">
        <f t="shared" ref="SD9" si="1247">SC9</f>
        <v>42244</v>
      </c>
      <c r="SE9" s="72">
        <f t="shared" ref="SE9" si="1248">SE10</f>
        <v>42245</v>
      </c>
      <c r="SF9" s="72">
        <f t="shared" ref="SF9" si="1249">SE9</f>
        <v>42245</v>
      </c>
      <c r="SG9" s="72">
        <f t="shared" ref="SG9" si="1250">SG10</f>
        <v>42246</v>
      </c>
      <c r="SH9" s="72">
        <f t="shared" ref="SH9" si="1251">SG9</f>
        <v>42246</v>
      </c>
      <c r="SI9" s="72">
        <f t="shared" ref="SI9" si="1252">SI10</f>
        <v>42247</v>
      </c>
      <c r="SJ9" s="72">
        <f t="shared" ref="SJ9" si="1253">SI9</f>
        <v>42247</v>
      </c>
      <c r="SK9" s="72">
        <f t="shared" ref="SK9" si="1254">SK10</f>
        <v>42248</v>
      </c>
      <c r="SL9" s="72">
        <f t="shared" ref="SL9" si="1255">SK9</f>
        <v>42248</v>
      </c>
      <c r="SM9" s="72">
        <f t="shared" ref="SM9" si="1256">SM10</f>
        <v>42249</v>
      </c>
      <c r="SN9" s="72">
        <f t="shared" ref="SN9" si="1257">SM9</f>
        <v>42249</v>
      </c>
      <c r="SO9" s="72">
        <f t="shared" ref="SO9" si="1258">SO10</f>
        <v>42250</v>
      </c>
      <c r="SP9" s="72">
        <f t="shared" ref="SP9" si="1259">SO9</f>
        <v>42250</v>
      </c>
      <c r="SQ9" s="72">
        <f t="shared" ref="SQ9" si="1260">SQ10</f>
        <v>42251</v>
      </c>
      <c r="SR9" s="72">
        <f t="shared" ref="SR9" si="1261">SQ9</f>
        <v>42251</v>
      </c>
      <c r="SS9" s="72">
        <f t="shared" ref="SS9" si="1262">SS10</f>
        <v>42252</v>
      </c>
      <c r="ST9" s="72">
        <f t="shared" ref="ST9" si="1263">SS9</f>
        <v>42252</v>
      </c>
      <c r="SU9" s="72">
        <f t="shared" ref="SU9" si="1264">SU10</f>
        <v>42253</v>
      </c>
      <c r="SV9" s="72">
        <f t="shared" ref="SV9" si="1265">SU9</f>
        <v>42253</v>
      </c>
      <c r="SW9" s="72">
        <f t="shared" ref="SW9" si="1266">SW10</f>
        <v>42254</v>
      </c>
      <c r="SX9" s="72">
        <f t="shared" ref="SX9" si="1267">SW9</f>
        <v>42254</v>
      </c>
      <c r="SY9" s="72">
        <f t="shared" ref="SY9" si="1268">SY10</f>
        <v>42255</v>
      </c>
      <c r="SZ9" s="72">
        <f t="shared" ref="SZ9" si="1269">SY9</f>
        <v>42255</v>
      </c>
      <c r="TA9" s="72">
        <f t="shared" ref="TA9" si="1270">TA10</f>
        <v>42256</v>
      </c>
      <c r="TB9" s="72">
        <f t="shared" ref="TB9" si="1271">TA9</f>
        <v>42256</v>
      </c>
      <c r="TC9" s="72">
        <f t="shared" ref="TC9" si="1272">TC10</f>
        <v>42257</v>
      </c>
      <c r="TD9" s="72">
        <f t="shared" ref="TD9" si="1273">TC9</f>
        <v>42257</v>
      </c>
      <c r="TE9" s="72">
        <f t="shared" ref="TE9" si="1274">TE10</f>
        <v>42258</v>
      </c>
      <c r="TF9" s="72">
        <f t="shared" ref="TF9" si="1275">TE9</f>
        <v>42258</v>
      </c>
      <c r="TG9" s="72">
        <f t="shared" ref="TG9" si="1276">TG10</f>
        <v>42259</v>
      </c>
      <c r="TH9" s="72">
        <f t="shared" ref="TH9" si="1277">TG9</f>
        <v>42259</v>
      </c>
      <c r="TI9" s="72">
        <f t="shared" ref="TI9" si="1278">TI10</f>
        <v>42260</v>
      </c>
      <c r="TJ9" s="72">
        <f t="shared" ref="TJ9" si="1279">TI9</f>
        <v>42260</v>
      </c>
      <c r="TK9" s="72">
        <f t="shared" ref="TK9" si="1280">TK10</f>
        <v>42261</v>
      </c>
      <c r="TL9" s="72">
        <f t="shared" ref="TL9" si="1281">TK9</f>
        <v>42261</v>
      </c>
      <c r="TM9" s="72">
        <f t="shared" ref="TM9" si="1282">TM10</f>
        <v>42262</v>
      </c>
      <c r="TN9" s="72">
        <f t="shared" ref="TN9" si="1283">TM9</f>
        <v>42262</v>
      </c>
      <c r="TO9" s="72">
        <f t="shared" ref="TO9" si="1284">TO10</f>
        <v>42263</v>
      </c>
      <c r="TP9" s="72">
        <f t="shared" ref="TP9" si="1285">TO9</f>
        <v>42263</v>
      </c>
      <c r="TQ9" s="72">
        <f t="shared" ref="TQ9" si="1286">TQ10</f>
        <v>42264</v>
      </c>
      <c r="TR9" s="72">
        <f t="shared" ref="TR9" si="1287">TQ9</f>
        <v>42264</v>
      </c>
      <c r="TS9" s="72">
        <f t="shared" ref="TS9" si="1288">TS10</f>
        <v>42265</v>
      </c>
      <c r="TT9" s="72">
        <f t="shared" ref="TT9" si="1289">TS9</f>
        <v>42265</v>
      </c>
      <c r="TU9" s="72">
        <f t="shared" ref="TU9" si="1290">TU10</f>
        <v>42266</v>
      </c>
      <c r="TV9" s="72">
        <f t="shared" ref="TV9" si="1291">TU9</f>
        <v>42266</v>
      </c>
      <c r="TW9" s="72">
        <f t="shared" ref="TW9" si="1292">TW10</f>
        <v>42267</v>
      </c>
      <c r="TX9" s="72">
        <f t="shared" ref="TX9" si="1293">TW9</f>
        <v>42267</v>
      </c>
      <c r="TY9" s="72">
        <f t="shared" ref="TY9" si="1294">TY10</f>
        <v>42268</v>
      </c>
      <c r="TZ9" s="72">
        <f t="shared" ref="TZ9" si="1295">TY9</f>
        <v>42268</v>
      </c>
      <c r="UA9" s="72">
        <f t="shared" ref="UA9" si="1296">UA10</f>
        <v>42269</v>
      </c>
      <c r="UB9" s="72">
        <f t="shared" ref="UB9" si="1297">UA9</f>
        <v>42269</v>
      </c>
      <c r="UC9" s="72">
        <f t="shared" ref="UC9" si="1298">UC10</f>
        <v>42270</v>
      </c>
      <c r="UD9" s="72">
        <f t="shared" ref="UD9" si="1299">UC9</f>
        <v>42270</v>
      </c>
      <c r="UE9" s="72">
        <f t="shared" ref="UE9" si="1300">UE10</f>
        <v>42271</v>
      </c>
      <c r="UF9" s="72">
        <f t="shared" ref="UF9" si="1301">UE9</f>
        <v>42271</v>
      </c>
      <c r="UG9" s="72">
        <f t="shared" ref="UG9" si="1302">UG10</f>
        <v>42272</v>
      </c>
      <c r="UH9" s="72">
        <f t="shared" ref="UH9" si="1303">UG9</f>
        <v>42272</v>
      </c>
      <c r="UI9" s="72">
        <f t="shared" ref="UI9" si="1304">UI10</f>
        <v>42273</v>
      </c>
      <c r="UJ9" s="72">
        <f t="shared" ref="UJ9" si="1305">UI9</f>
        <v>42273</v>
      </c>
      <c r="UK9" s="72">
        <f t="shared" ref="UK9" si="1306">UK10</f>
        <v>42274</v>
      </c>
      <c r="UL9" s="72">
        <f t="shared" ref="UL9" si="1307">UK9</f>
        <v>42274</v>
      </c>
      <c r="UM9" s="72">
        <f t="shared" ref="UM9" si="1308">UM10</f>
        <v>42275</v>
      </c>
      <c r="UN9" s="72">
        <f t="shared" ref="UN9" si="1309">UM9</f>
        <v>42275</v>
      </c>
      <c r="UO9" s="72">
        <f t="shared" ref="UO9" si="1310">UO10</f>
        <v>42276</v>
      </c>
      <c r="UP9" s="72">
        <f t="shared" ref="UP9" si="1311">UO9</f>
        <v>42276</v>
      </c>
      <c r="UQ9" s="72">
        <f t="shared" ref="UQ9" si="1312">UQ10</f>
        <v>42277</v>
      </c>
      <c r="UR9" s="72">
        <f t="shared" ref="UR9" si="1313">UQ9</f>
        <v>42277</v>
      </c>
      <c r="US9" s="72">
        <f t="shared" ref="US9" si="1314">US10</f>
        <v>42278</v>
      </c>
      <c r="UT9" s="72">
        <f t="shared" ref="UT9" si="1315">US9</f>
        <v>42278</v>
      </c>
      <c r="UU9" s="72">
        <f t="shared" ref="UU9" si="1316">UU10</f>
        <v>42279</v>
      </c>
      <c r="UV9" s="72">
        <f t="shared" ref="UV9" si="1317">UU9</f>
        <v>42279</v>
      </c>
      <c r="UW9" s="72">
        <f t="shared" ref="UW9" si="1318">UW10</f>
        <v>42280</v>
      </c>
      <c r="UX9" s="72">
        <f t="shared" ref="UX9" si="1319">UW9</f>
        <v>42280</v>
      </c>
      <c r="UY9" s="72">
        <f t="shared" ref="UY9" si="1320">UY10</f>
        <v>42281</v>
      </c>
      <c r="UZ9" s="72">
        <f t="shared" ref="UZ9" si="1321">UY9</f>
        <v>42281</v>
      </c>
      <c r="VA9" s="72">
        <f t="shared" ref="VA9" si="1322">VA10</f>
        <v>42282</v>
      </c>
      <c r="VB9" s="72">
        <f t="shared" ref="VB9" si="1323">VA9</f>
        <v>42282</v>
      </c>
      <c r="VC9" s="72">
        <f t="shared" ref="VC9" si="1324">VC10</f>
        <v>42283</v>
      </c>
      <c r="VD9" s="72">
        <f t="shared" ref="VD9" si="1325">VC9</f>
        <v>42283</v>
      </c>
      <c r="VE9" s="72">
        <f t="shared" ref="VE9" si="1326">VE10</f>
        <v>42284</v>
      </c>
      <c r="VF9" s="72">
        <f t="shared" ref="VF9" si="1327">VE9</f>
        <v>42284</v>
      </c>
      <c r="VG9" s="72">
        <f t="shared" ref="VG9" si="1328">VG10</f>
        <v>42285</v>
      </c>
      <c r="VH9" s="72">
        <f t="shared" ref="VH9" si="1329">VG9</f>
        <v>42285</v>
      </c>
      <c r="VI9" s="72">
        <f t="shared" ref="VI9" si="1330">VI10</f>
        <v>42286</v>
      </c>
      <c r="VJ9" s="72">
        <f t="shared" ref="VJ9" si="1331">VI9</f>
        <v>42286</v>
      </c>
      <c r="VK9" s="72">
        <f t="shared" ref="VK9" si="1332">VK10</f>
        <v>42287</v>
      </c>
      <c r="VL9" s="72">
        <f t="shared" ref="VL9" si="1333">VK9</f>
        <v>42287</v>
      </c>
      <c r="VM9" s="72">
        <f t="shared" ref="VM9" si="1334">VM10</f>
        <v>42288</v>
      </c>
      <c r="VN9" s="72">
        <f t="shared" ref="VN9" si="1335">VM9</f>
        <v>42288</v>
      </c>
      <c r="VO9" s="72">
        <f t="shared" ref="VO9" si="1336">VO10</f>
        <v>42289</v>
      </c>
      <c r="VP9" s="72">
        <f t="shared" ref="VP9" si="1337">VO9</f>
        <v>42289</v>
      </c>
      <c r="VQ9" s="72">
        <f t="shared" ref="VQ9" si="1338">VQ10</f>
        <v>42290</v>
      </c>
      <c r="VR9" s="72">
        <f t="shared" ref="VR9" si="1339">VQ9</f>
        <v>42290</v>
      </c>
      <c r="VS9" s="72">
        <f t="shared" ref="VS9" si="1340">VS10</f>
        <v>42291</v>
      </c>
      <c r="VT9" s="72">
        <f t="shared" ref="VT9" si="1341">VS9</f>
        <v>42291</v>
      </c>
      <c r="VU9" s="72">
        <f t="shared" ref="VU9" si="1342">VU10</f>
        <v>42292</v>
      </c>
      <c r="VV9" s="72">
        <f t="shared" ref="VV9" si="1343">VU9</f>
        <v>42292</v>
      </c>
      <c r="VW9" s="72">
        <f t="shared" ref="VW9" si="1344">VW10</f>
        <v>42293</v>
      </c>
      <c r="VX9" s="72">
        <f t="shared" ref="VX9" si="1345">VW9</f>
        <v>42293</v>
      </c>
      <c r="VY9" s="72">
        <f t="shared" ref="VY9" si="1346">VY10</f>
        <v>42294</v>
      </c>
      <c r="VZ9" s="72">
        <f t="shared" ref="VZ9" si="1347">VY9</f>
        <v>42294</v>
      </c>
      <c r="WA9" s="72">
        <f t="shared" ref="WA9" si="1348">WA10</f>
        <v>42295</v>
      </c>
      <c r="WB9" s="72">
        <f t="shared" ref="WB9" si="1349">WA9</f>
        <v>42295</v>
      </c>
      <c r="WC9" s="72">
        <f t="shared" ref="WC9" si="1350">WC10</f>
        <v>42296</v>
      </c>
      <c r="WD9" s="72">
        <f t="shared" ref="WD9" si="1351">WC9</f>
        <v>42296</v>
      </c>
      <c r="WE9" s="72">
        <f t="shared" ref="WE9" si="1352">WE10</f>
        <v>42297</v>
      </c>
      <c r="WF9" s="72">
        <f t="shared" ref="WF9" si="1353">WE9</f>
        <v>42297</v>
      </c>
      <c r="WG9" s="72">
        <f t="shared" ref="WG9" si="1354">WG10</f>
        <v>42298</v>
      </c>
      <c r="WH9" s="72">
        <f t="shared" ref="WH9" si="1355">WG9</f>
        <v>42298</v>
      </c>
      <c r="WI9" s="72">
        <f t="shared" ref="WI9" si="1356">WI10</f>
        <v>42299</v>
      </c>
      <c r="WJ9" s="72">
        <f t="shared" ref="WJ9" si="1357">WI9</f>
        <v>42299</v>
      </c>
      <c r="WK9" s="72">
        <f t="shared" ref="WK9" si="1358">WK10</f>
        <v>42300</v>
      </c>
      <c r="WL9" s="72">
        <f t="shared" ref="WL9" si="1359">WK9</f>
        <v>42300</v>
      </c>
      <c r="WM9" s="72">
        <f t="shared" ref="WM9" si="1360">WM10</f>
        <v>42301</v>
      </c>
      <c r="WN9" s="72">
        <f t="shared" ref="WN9" si="1361">WM9</f>
        <v>42301</v>
      </c>
      <c r="WO9" s="72">
        <f t="shared" ref="WO9" si="1362">WO10</f>
        <v>42302</v>
      </c>
      <c r="WP9" s="72">
        <f t="shared" ref="WP9" si="1363">WO9</f>
        <v>42302</v>
      </c>
      <c r="WQ9" s="72">
        <f t="shared" ref="WQ9" si="1364">WQ10</f>
        <v>42303</v>
      </c>
      <c r="WR9" s="72">
        <f t="shared" ref="WR9" si="1365">WQ9</f>
        <v>42303</v>
      </c>
      <c r="WS9" s="72">
        <f t="shared" ref="WS9" si="1366">WS10</f>
        <v>42304</v>
      </c>
      <c r="WT9" s="72">
        <f t="shared" ref="WT9" si="1367">WS9</f>
        <v>42304</v>
      </c>
      <c r="WU9" s="72">
        <f t="shared" ref="WU9" si="1368">WU10</f>
        <v>42305</v>
      </c>
      <c r="WV9" s="72">
        <f t="shared" ref="WV9" si="1369">WU9</f>
        <v>42305</v>
      </c>
      <c r="WW9" s="72">
        <f t="shared" ref="WW9" si="1370">WW10</f>
        <v>42306</v>
      </c>
      <c r="WX9" s="72">
        <f t="shared" ref="WX9" si="1371">WW9</f>
        <v>42306</v>
      </c>
      <c r="WY9" s="72">
        <f t="shared" ref="WY9" si="1372">WY10</f>
        <v>42307</v>
      </c>
      <c r="WZ9" s="72">
        <f t="shared" ref="WZ9" si="1373">WY9</f>
        <v>42307</v>
      </c>
      <c r="XA9" s="72">
        <f t="shared" ref="XA9" si="1374">XA10</f>
        <v>42308</v>
      </c>
      <c r="XB9" s="72">
        <f t="shared" ref="XB9" si="1375">XA9</f>
        <v>42308</v>
      </c>
      <c r="XC9" s="72">
        <f t="shared" ref="XC9" si="1376">XC10</f>
        <v>42309</v>
      </c>
      <c r="XD9" s="72">
        <f t="shared" ref="XD9" si="1377">XC9</f>
        <v>42309</v>
      </c>
      <c r="XE9" s="72">
        <f t="shared" ref="XE9" si="1378">XE10</f>
        <v>42310</v>
      </c>
      <c r="XF9" s="72">
        <f t="shared" ref="XF9" si="1379">XE9</f>
        <v>42310</v>
      </c>
      <c r="XG9" s="72">
        <f t="shared" ref="XG9" si="1380">XG10</f>
        <v>42311</v>
      </c>
      <c r="XH9" s="72">
        <f t="shared" ref="XH9" si="1381">XG9</f>
        <v>42311</v>
      </c>
      <c r="XI9" s="72">
        <f t="shared" ref="XI9" si="1382">XI10</f>
        <v>42312</v>
      </c>
      <c r="XJ9" s="72">
        <f t="shared" ref="XJ9" si="1383">XI9</f>
        <v>42312</v>
      </c>
      <c r="XK9" s="72">
        <f t="shared" ref="XK9" si="1384">XK10</f>
        <v>42313</v>
      </c>
      <c r="XL9" s="72">
        <f t="shared" ref="XL9" si="1385">XK9</f>
        <v>42313</v>
      </c>
      <c r="XM9" s="72">
        <f t="shared" ref="XM9" si="1386">XM10</f>
        <v>42314</v>
      </c>
      <c r="XN9" s="72">
        <f t="shared" ref="XN9" si="1387">XM9</f>
        <v>42314</v>
      </c>
      <c r="XO9" s="72">
        <f t="shared" ref="XO9" si="1388">XO10</f>
        <v>42315</v>
      </c>
      <c r="XP9" s="72">
        <f t="shared" ref="XP9" si="1389">XO9</f>
        <v>42315</v>
      </c>
      <c r="XQ9" s="72">
        <f t="shared" ref="XQ9" si="1390">XQ10</f>
        <v>42316</v>
      </c>
      <c r="XR9" s="72">
        <f t="shared" ref="XR9" si="1391">XQ9</f>
        <v>42316</v>
      </c>
      <c r="XS9" s="72">
        <f t="shared" ref="XS9" si="1392">XS10</f>
        <v>42317</v>
      </c>
      <c r="XT9" s="72">
        <f t="shared" ref="XT9" si="1393">XS9</f>
        <v>42317</v>
      </c>
      <c r="XU9" s="72">
        <f t="shared" ref="XU9" si="1394">XU10</f>
        <v>42318</v>
      </c>
      <c r="XV9" s="72">
        <f t="shared" ref="XV9" si="1395">XU9</f>
        <v>42318</v>
      </c>
      <c r="XW9" s="72">
        <f t="shared" ref="XW9" si="1396">XW10</f>
        <v>42319</v>
      </c>
      <c r="XX9" s="72">
        <f t="shared" ref="XX9" si="1397">XW9</f>
        <v>42319</v>
      </c>
      <c r="XY9" s="72">
        <f t="shared" ref="XY9" si="1398">XY10</f>
        <v>42320</v>
      </c>
      <c r="XZ9" s="72">
        <f t="shared" ref="XZ9" si="1399">XY9</f>
        <v>42320</v>
      </c>
      <c r="YA9" s="72">
        <f t="shared" ref="YA9" si="1400">YA10</f>
        <v>42321</v>
      </c>
      <c r="YB9" s="72">
        <f t="shared" ref="YB9" si="1401">YA9</f>
        <v>42321</v>
      </c>
      <c r="YC9" s="72">
        <f t="shared" ref="YC9" si="1402">YC10</f>
        <v>42322</v>
      </c>
      <c r="YD9" s="72">
        <f t="shared" ref="YD9" si="1403">YC9</f>
        <v>42322</v>
      </c>
      <c r="YE9" s="72">
        <f t="shared" ref="YE9" si="1404">YE10</f>
        <v>42323</v>
      </c>
      <c r="YF9" s="72">
        <f t="shared" ref="YF9" si="1405">YE9</f>
        <v>42323</v>
      </c>
      <c r="YG9" s="72">
        <f t="shared" ref="YG9" si="1406">YG10</f>
        <v>42324</v>
      </c>
      <c r="YH9" s="72">
        <f t="shared" ref="YH9" si="1407">YG9</f>
        <v>42324</v>
      </c>
      <c r="YI9" s="72">
        <f t="shared" ref="YI9" si="1408">YI10</f>
        <v>42325</v>
      </c>
      <c r="YJ9" s="72">
        <f t="shared" ref="YJ9" si="1409">YI9</f>
        <v>42325</v>
      </c>
      <c r="YK9" s="72">
        <f t="shared" ref="YK9" si="1410">YK10</f>
        <v>42326</v>
      </c>
      <c r="YL9" s="72">
        <f t="shared" ref="YL9" si="1411">YK9</f>
        <v>42326</v>
      </c>
      <c r="YM9" s="72">
        <f t="shared" ref="YM9" si="1412">YM10</f>
        <v>42327</v>
      </c>
      <c r="YN9" s="72">
        <f t="shared" ref="YN9" si="1413">YM9</f>
        <v>42327</v>
      </c>
      <c r="YO9" s="72">
        <f t="shared" ref="YO9" si="1414">YO10</f>
        <v>42328</v>
      </c>
      <c r="YP9" s="72">
        <f t="shared" ref="YP9" si="1415">YO9</f>
        <v>42328</v>
      </c>
      <c r="YQ9" s="72">
        <f t="shared" ref="YQ9" si="1416">YQ10</f>
        <v>42329</v>
      </c>
      <c r="YR9" s="72">
        <f t="shared" ref="YR9" si="1417">YQ9</f>
        <v>42329</v>
      </c>
      <c r="YS9" s="72">
        <f t="shared" ref="YS9" si="1418">YS10</f>
        <v>42330</v>
      </c>
      <c r="YT9" s="72">
        <f t="shared" ref="YT9" si="1419">YS9</f>
        <v>42330</v>
      </c>
      <c r="YU9" s="72">
        <f t="shared" ref="YU9" si="1420">YU10</f>
        <v>42331</v>
      </c>
      <c r="YV9" s="72">
        <f t="shared" ref="YV9" si="1421">YU9</f>
        <v>42331</v>
      </c>
      <c r="YW9" s="72">
        <f t="shared" ref="YW9" si="1422">YW10</f>
        <v>42332</v>
      </c>
      <c r="YX9" s="72">
        <f t="shared" ref="YX9" si="1423">YW9</f>
        <v>42332</v>
      </c>
      <c r="YY9" s="72">
        <f t="shared" ref="YY9" si="1424">YY10</f>
        <v>42333</v>
      </c>
      <c r="YZ9" s="72">
        <f t="shared" ref="YZ9" si="1425">YY9</f>
        <v>42333</v>
      </c>
      <c r="ZA9" s="72">
        <f t="shared" ref="ZA9" si="1426">ZA10</f>
        <v>42334</v>
      </c>
      <c r="ZB9" s="72">
        <f t="shared" ref="ZB9" si="1427">ZA9</f>
        <v>42334</v>
      </c>
      <c r="ZC9" s="72">
        <f t="shared" ref="ZC9" si="1428">ZC10</f>
        <v>42335</v>
      </c>
      <c r="ZD9" s="72">
        <f t="shared" ref="ZD9" si="1429">ZC9</f>
        <v>42335</v>
      </c>
      <c r="ZE9" s="72">
        <f t="shared" ref="ZE9" si="1430">ZE10</f>
        <v>42336</v>
      </c>
      <c r="ZF9" s="72">
        <f t="shared" ref="ZF9" si="1431">ZE9</f>
        <v>42336</v>
      </c>
      <c r="ZG9" s="72">
        <f t="shared" ref="ZG9" si="1432">ZG10</f>
        <v>42337</v>
      </c>
      <c r="ZH9" s="72">
        <f t="shared" ref="ZH9" si="1433">ZG9</f>
        <v>42337</v>
      </c>
      <c r="ZI9" s="72">
        <f t="shared" ref="ZI9" si="1434">ZI10</f>
        <v>42338</v>
      </c>
      <c r="ZJ9" s="72">
        <f t="shared" ref="ZJ9" si="1435">ZI9</f>
        <v>42338</v>
      </c>
      <c r="ZK9" s="72">
        <f t="shared" ref="ZK9" si="1436">ZK10</f>
        <v>42339</v>
      </c>
      <c r="ZL9" s="72">
        <f t="shared" ref="ZL9" si="1437">ZK9</f>
        <v>42339</v>
      </c>
      <c r="ZM9" s="72">
        <f t="shared" ref="ZM9" si="1438">ZM10</f>
        <v>42340</v>
      </c>
      <c r="ZN9" s="72">
        <f t="shared" ref="ZN9" si="1439">ZM9</f>
        <v>42340</v>
      </c>
      <c r="ZO9" s="72">
        <f t="shared" ref="ZO9" si="1440">ZO10</f>
        <v>42341</v>
      </c>
      <c r="ZP9" s="72">
        <f t="shared" ref="ZP9" si="1441">ZO9</f>
        <v>42341</v>
      </c>
      <c r="ZQ9" s="72">
        <f t="shared" ref="ZQ9" si="1442">ZQ10</f>
        <v>42342</v>
      </c>
      <c r="ZR9" s="72">
        <f t="shared" ref="ZR9" si="1443">ZQ9</f>
        <v>42342</v>
      </c>
      <c r="ZS9" s="72">
        <f t="shared" ref="ZS9" si="1444">ZS10</f>
        <v>42343</v>
      </c>
      <c r="ZT9" s="72">
        <f t="shared" ref="ZT9" si="1445">ZS9</f>
        <v>42343</v>
      </c>
      <c r="ZU9" s="72">
        <f t="shared" ref="ZU9" si="1446">ZU10</f>
        <v>42344</v>
      </c>
      <c r="ZV9" s="72">
        <f t="shared" ref="ZV9" si="1447">ZU9</f>
        <v>42344</v>
      </c>
      <c r="ZW9" s="72">
        <f t="shared" ref="ZW9" si="1448">ZW10</f>
        <v>42345</v>
      </c>
      <c r="ZX9" s="72">
        <f t="shared" ref="ZX9" si="1449">ZW9</f>
        <v>42345</v>
      </c>
      <c r="ZY9" s="72">
        <f t="shared" ref="ZY9" si="1450">ZY10</f>
        <v>42346</v>
      </c>
      <c r="ZZ9" s="72">
        <f t="shared" ref="ZZ9" si="1451">ZY9</f>
        <v>42346</v>
      </c>
      <c r="AAA9" s="72">
        <f t="shared" ref="AAA9" si="1452">AAA10</f>
        <v>42347</v>
      </c>
      <c r="AAB9" s="72">
        <f t="shared" ref="AAB9" si="1453">AAA9</f>
        <v>42347</v>
      </c>
      <c r="AAC9" s="72">
        <f t="shared" ref="AAC9" si="1454">AAC10</f>
        <v>42348</v>
      </c>
      <c r="AAD9" s="72">
        <f t="shared" ref="AAD9" si="1455">AAC9</f>
        <v>42348</v>
      </c>
      <c r="AAE9" s="72">
        <f t="shared" ref="AAE9" si="1456">AAE10</f>
        <v>42349</v>
      </c>
      <c r="AAF9" s="72">
        <f t="shared" ref="AAF9" si="1457">AAE9</f>
        <v>42349</v>
      </c>
      <c r="AAG9" s="72">
        <f t="shared" ref="AAG9" si="1458">AAG10</f>
        <v>42350</v>
      </c>
      <c r="AAH9" s="72">
        <f t="shared" ref="AAH9" si="1459">AAG9</f>
        <v>42350</v>
      </c>
      <c r="AAI9" s="72">
        <f t="shared" ref="AAI9" si="1460">AAI10</f>
        <v>42351</v>
      </c>
      <c r="AAJ9" s="72">
        <f t="shared" ref="AAJ9" si="1461">AAI9</f>
        <v>42351</v>
      </c>
      <c r="AAK9" s="72">
        <f t="shared" ref="AAK9" si="1462">AAK10</f>
        <v>42352</v>
      </c>
      <c r="AAL9" s="72">
        <f t="shared" ref="AAL9" si="1463">AAK9</f>
        <v>42352</v>
      </c>
      <c r="AAM9" s="72">
        <f t="shared" ref="AAM9" si="1464">AAM10</f>
        <v>42353</v>
      </c>
      <c r="AAN9" s="72">
        <f t="shared" ref="AAN9" si="1465">AAM9</f>
        <v>42353</v>
      </c>
      <c r="AAO9" s="72">
        <f t="shared" ref="AAO9" si="1466">AAO10</f>
        <v>42354</v>
      </c>
      <c r="AAP9" s="72">
        <f t="shared" ref="AAP9" si="1467">AAO9</f>
        <v>42354</v>
      </c>
      <c r="AAQ9" s="72">
        <f t="shared" ref="AAQ9" si="1468">AAQ10</f>
        <v>42355</v>
      </c>
      <c r="AAR9" s="72">
        <f t="shared" ref="AAR9" si="1469">AAQ9</f>
        <v>42355</v>
      </c>
      <c r="AAS9" s="72">
        <f t="shared" ref="AAS9" si="1470">AAS10</f>
        <v>42356</v>
      </c>
      <c r="AAT9" s="72">
        <f t="shared" ref="AAT9" si="1471">AAS9</f>
        <v>42356</v>
      </c>
      <c r="AAU9" s="72">
        <f t="shared" ref="AAU9" si="1472">AAU10</f>
        <v>42357</v>
      </c>
      <c r="AAV9" s="72">
        <f t="shared" ref="AAV9" si="1473">AAU9</f>
        <v>42357</v>
      </c>
      <c r="AAW9" s="72">
        <f t="shared" ref="AAW9" si="1474">AAW10</f>
        <v>42358</v>
      </c>
      <c r="AAX9" s="72">
        <f t="shared" ref="AAX9" si="1475">AAW9</f>
        <v>42358</v>
      </c>
      <c r="AAY9" s="72">
        <f t="shared" ref="AAY9" si="1476">AAY10</f>
        <v>42359</v>
      </c>
      <c r="AAZ9" s="72">
        <f t="shared" ref="AAZ9" si="1477">AAY9</f>
        <v>42359</v>
      </c>
      <c r="ABA9" s="72">
        <f t="shared" ref="ABA9" si="1478">ABA10</f>
        <v>42360</v>
      </c>
      <c r="ABB9" s="72">
        <f t="shared" ref="ABB9" si="1479">ABA9</f>
        <v>42360</v>
      </c>
      <c r="ABC9" s="72">
        <f t="shared" ref="ABC9" si="1480">ABC10</f>
        <v>42361</v>
      </c>
      <c r="ABD9" s="72">
        <f t="shared" ref="ABD9" si="1481">ABC9</f>
        <v>42361</v>
      </c>
      <c r="ABE9" s="72">
        <f t="shared" ref="ABE9" si="1482">ABE10</f>
        <v>42362</v>
      </c>
      <c r="ABF9" s="72">
        <f t="shared" ref="ABF9" si="1483">ABE9</f>
        <v>42362</v>
      </c>
      <c r="ABG9" s="72">
        <f t="shared" ref="ABG9" si="1484">ABG10</f>
        <v>42363</v>
      </c>
      <c r="ABH9" s="72">
        <f t="shared" ref="ABH9" si="1485">ABG9</f>
        <v>42363</v>
      </c>
      <c r="ABI9" s="72">
        <f t="shared" ref="ABI9" si="1486">ABI10</f>
        <v>42364</v>
      </c>
      <c r="ABJ9" s="72">
        <f t="shared" ref="ABJ9" si="1487">ABI9</f>
        <v>42364</v>
      </c>
      <c r="ABK9" s="72">
        <f t="shared" ref="ABK9" si="1488">ABK10</f>
        <v>42365</v>
      </c>
      <c r="ABL9" s="72">
        <f t="shared" ref="ABL9" si="1489">ABK9</f>
        <v>42365</v>
      </c>
      <c r="ABM9" s="72">
        <f t="shared" ref="ABM9" si="1490">ABM10</f>
        <v>42366</v>
      </c>
      <c r="ABN9" s="72">
        <f t="shared" ref="ABN9" si="1491">ABM9</f>
        <v>42366</v>
      </c>
      <c r="ABO9" s="72">
        <f t="shared" ref="ABO9" si="1492">ABO10</f>
        <v>42367</v>
      </c>
      <c r="ABP9" s="72">
        <f t="shared" ref="ABP9" si="1493">ABO9</f>
        <v>42367</v>
      </c>
      <c r="ABQ9" s="72">
        <f t="shared" ref="ABQ9" si="1494">ABQ10</f>
        <v>42368</v>
      </c>
      <c r="ABR9" s="72">
        <f t="shared" ref="ABR9" si="1495">ABQ9</f>
        <v>42368</v>
      </c>
      <c r="ABS9" s="72">
        <f t="shared" ref="ABS9" si="1496">ABS10</f>
        <v>42369</v>
      </c>
      <c r="ABT9" s="72">
        <f t="shared" ref="ABT9" si="1497">ABS9</f>
        <v>42369</v>
      </c>
      <c r="ABU9" s="72">
        <f t="shared" ref="ABU9" si="1498">ABU10</f>
        <v>42370</v>
      </c>
      <c r="ABV9" s="72">
        <f t="shared" ref="ABV9" si="1499">ABU9</f>
        <v>42370</v>
      </c>
      <c r="ABW9" s="72">
        <f t="shared" ref="ABW9" si="1500">ABW10</f>
        <v>42371</v>
      </c>
      <c r="ABX9" s="72">
        <f t="shared" ref="ABX9" si="1501">ABW9</f>
        <v>42371</v>
      </c>
      <c r="ABY9" s="72">
        <f t="shared" ref="ABY9" si="1502">ABY10</f>
        <v>42372</v>
      </c>
      <c r="ABZ9" s="72">
        <f t="shared" ref="ABZ9" si="1503">ABY9</f>
        <v>42372</v>
      </c>
      <c r="ACA9" s="72">
        <f t="shared" ref="ACA9" si="1504">ACA10</f>
        <v>42373</v>
      </c>
      <c r="ACB9" s="72">
        <f t="shared" ref="ACB9" si="1505">ACA9</f>
        <v>42373</v>
      </c>
      <c r="ACC9" s="72">
        <f t="shared" ref="ACC9" si="1506">ACC10</f>
        <v>42374</v>
      </c>
      <c r="ACD9" s="72">
        <f t="shared" ref="ACD9" si="1507">ACC9</f>
        <v>42374</v>
      </c>
      <c r="ACE9" s="72">
        <f t="shared" ref="ACE9" si="1508">ACE10</f>
        <v>42375</v>
      </c>
      <c r="ACF9" s="72">
        <f t="shared" ref="ACF9" si="1509">ACE9</f>
        <v>42375</v>
      </c>
      <c r="ACG9" s="72">
        <f t="shared" ref="ACG9" si="1510">ACG10</f>
        <v>42376</v>
      </c>
      <c r="ACH9" s="72">
        <f t="shared" ref="ACH9" si="1511">ACG9</f>
        <v>42376</v>
      </c>
      <c r="ACI9" s="72">
        <f t="shared" ref="ACI9" si="1512">ACI10</f>
        <v>42377</v>
      </c>
      <c r="ACJ9" s="72">
        <f t="shared" ref="ACJ9" si="1513">ACI9</f>
        <v>42377</v>
      </c>
      <c r="ACK9" s="72">
        <f t="shared" ref="ACK9" si="1514">ACK10</f>
        <v>42378</v>
      </c>
      <c r="ACL9" s="72">
        <f t="shared" ref="ACL9" si="1515">ACK9</f>
        <v>42378</v>
      </c>
      <c r="ACM9" s="72">
        <f t="shared" ref="ACM9" si="1516">ACM10</f>
        <v>42379</v>
      </c>
      <c r="ACN9" s="72">
        <f t="shared" si="763"/>
        <v>42379</v>
      </c>
      <c r="ACW9" s="73"/>
      <c r="ACX9" s="44"/>
      <c r="ACY9" s="74"/>
      <c r="ACZ9" s="75"/>
      <c r="ADA9" s="75"/>
      <c r="ADB9" s="75"/>
      <c r="ADC9" s="75"/>
      <c r="ADD9" s="75"/>
      <c r="ADE9" s="75"/>
      <c r="ADF9" s="75"/>
      <c r="ADG9" s="75"/>
      <c r="ADH9" s="75"/>
      <c r="ADI9" s="75"/>
      <c r="ADJ9" s="75"/>
      <c r="ADK9" s="75"/>
      <c r="ADL9" s="75"/>
      <c r="ADM9" s="75"/>
      <c r="ADN9" s="75"/>
      <c r="ADO9" s="75"/>
      <c r="ADP9" s="75"/>
      <c r="ADQ9" s="73"/>
      <c r="ADR9" s="74"/>
      <c r="ADS9" s="74"/>
      <c r="ADT9" s="75"/>
      <c r="ADU9" s="75"/>
      <c r="ADV9" s="75"/>
      <c r="ADW9" s="75"/>
      <c r="ADX9" s="75"/>
      <c r="ADY9" s="75"/>
      <c r="ADZ9" s="75"/>
      <c r="AEA9" s="75"/>
      <c r="AEB9" s="75"/>
      <c r="AEC9" s="73"/>
      <c r="AED9" s="73"/>
      <c r="AEE9" s="73"/>
      <c r="AEF9" s="73"/>
      <c r="AEG9" s="73"/>
      <c r="AEH9" s="73"/>
      <c r="AEI9" s="73"/>
      <c r="AEJ9" s="73"/>
      <c r="AEK9" s="73"/>
      <c r="AEL9" s="74"/>
      <c r="AEM9" s="74"/>
      <c r="AEN9" s="75"/>
      <c r="AEO9" s="75"/>
      <c r="AEP9" s="75"/>
      <c r="AEQ9" s="75"/>
      <c r="AER9" s="75"/>
      <c r="AES9" s="75"/>
      <c r="AET9" s="75"/>
      <c r="AEU9" s="75"/>
      <c r="AEV9" s="75"/>
      <c r="AEW9" s="73"/>
      <c r="AEX9" s="73"/>
      <c r="AEY9" s="73"/>
      <c r="AEZ9" s="73"/>
      <c r="AFA9" s="73"/>
      <c r="AFB9" s="73"/>
      <c r="AFC9" s="73"/>
      <c r="AFD9" s="73"/>
      <c r="AFE9" s="73"/>
      <c r="AFF9" s="74"/>
      <c r="AFG9" s="74"/>
      <c r="AFH9" s="75"/>
      <c r="AFI9" s="75"/>
      <c r="AFJ9" s="75"/>
      <c r="AFK9" s="75"/>
      <c r="AFL9" s="75"/>
      <c r="AFM9" s="75"/>
      <c r="AFN9" s="75"/>
      <c r="AFO9" s="75"/>
      <c r="AFP9" s="75"/>
      <c r="AFQ9" s="73"/>
      <c r="AFR9" s="73"/>
      <c r="AFS9" s="73"/>
      <c r="AFT9" s="73"/>
      <c r="AFU9" s="73"/>
      <c r="AFV9" s="73"/>
      <c r="AFW9" s="73"/>
      <c r="AFX9" s="73"/>
      <c r="AFY9" s="73"/>
      <c r="AFZ9" s="74"/>
      <c r="AGA9" s="74"/>
      <c r="AGB9" s="75"/>
      <c r="AGC9" s="75"/>
      <c r="AGD9" s="75"/>
      <c r="AGE9" s="75"/>
      <c r="AGF9" s="75"/>
      <c r="AGG9" s="75"/>
      <c r="AGH9" s="75"/>
      <c r="AGI9" s="75"/>
      <c r="AGJ9" s="75"/>
      <c r="AGK9" s="73"/>
      <c r="AGL9" s="73"/>
      <c r="AGM9" s="73"/>
      <c r="AGN9" s="73"/>
      <c r="AGO9" s="73"/>
      <c r="AGP9" s="73"/>
      <c r="AGQ9" s="73"/>
      <c r="AGR9" s="73"/>
      <c r="AGS9" s="73"/>
      <c r="AGT9" s="74"/>
      <c r="AGU9" s="74"/>
      <c r="AGV9" s="75"/>
      <c r="AGW9" s="75"/>
      <c r="AGX9" s="75"/>
      <c r="AGY9" s="75"/>
      <c r="AGZ9" s="75"/>
      <c r="AHA9" s="75"/>
      <c r="AHB9" s="75"/>
      <c r="AHC9" s="75"/>
      <c r="AHD9" s="75"/>
      <c r="AHE9" s="73"/>
      <c r="AHF9" s="73"/>
      <c r="AHG9" s="73"/>
      <c r="AHH9" s="73"/>
      <c r="AHI9" s="73"/>
      <c r="AHJ9" s="73"/>
      <c r="AHK9" s="73"/>
      <c r="AHL9" s="73"/>
      <c r="AHM9" s="73"/>
      <c r="AHN9" s="74"/>
      <c r="AHO9" s="74"/>
      <c r="AHP9" s="75"/>
      <c r="AHQ9" s="75"/>
      <c r="AHR9" s="75"/>
      <c r="AHS9" s="75"/>
      <c r="AHT9" s="75"/>
      <c r="AHU9" s="75"/>
      <c r="AHV9" s="75"/>
      <c r="AHW9" s="75"/>
      <c r="AHX9" s="75"/>
      <c r="AHY9" s="73"/>
      <c r="AHZ9" s="73"/>
      <c r="AIA9" s="73"/>
      <c r="AIB9" s="73"/>
      <c r="AIC9" s="73"/>
      <c r="AID9" s="73"/>
      <c r="AIE9" s="73"/>
      <c r="AIF9" s="73"/>
      <c r="AIG9" s="73"/>
      <c r="AIH9" s="74"/>
      <c r="AII9" s="74"/>
      <c r="AIJ9" s="75"/>
      <c r="AIK9" s="75"/>
      <c r="AIL9" s="75"/>
      <c r="AIM9" s="75"/>
      <c r="AIN9" s="75"/>
      <c r="AIO9" s="75"/>
      <c r="AIP9" s="75"/>
      <c r="AIQ9" s="75"/>
      <c r="AIR9" s="75"/>
      <c r="AIS9" s="73"/>
      <c r="AIT9" s="73"/>
      <c r="AIU9" s="73"/>
      <c r="AIV9" s="73"/>
      <c r="AIW9" s="73"/>
      <c r="AIX9" s="73"/>
      <c r="AIY9" s="73"/>
      <c r="AIZ9" s="73"/>
      <c r="AJA9" s="73"/>
      <c r="AJB9" s="74"/>
      <c r="AJC9" s="74"/>
      <c r="AJD9" s="75"/>
      <c r="AJE9" s="75"/>
      <c r="AJF9" s="75"/>
      <c r="AJG9" s="75"/>
      <c r="AJH9" s="75"/>
      <c r="AJI9" s="75"/>
      <c r="AJJ9" s="75"/>
      <c r="AJK9" s="75"/>
      <c r="AJL9" s="75"/>
      <c r="AJM9" s="73"/>
      <c r="AJN9" s="73"/>
      <c r="AJO9" s="73"/>
      <c r="AJP9" s="73"/>
      <c r="AJQ9" s="73"/>
      <c r="AJR9" s="73"/>
      <c r="AJS9" s="73"/>
      <c r="AJT9" s="73"/>
      <c r="AJU9" s="73"/>
      <c r="AJV9" s="74"/>
      <c r="AJW9" s="74"/>
      <c r="AJX9" s="75"/>
      <c r="AJY9" s="75"/>
      <c r="AJZ9" s="75"/>
      <c r="AKA9" s="75"/>
      <c r="AKB9" s="75"/>
      <c r="AKC9" s="75"/>
      <c r="AKD9" s="75"/>
      <c r="AKE9" s="75"/>
      <c r="AKF9" s="75"/>
      <c r="AKG9" s="73"/>
      <c r="AKH9" s="73"/>
      <c r="AKI9" s="73"/>
      <c r="AKJ9" s="73"/>
      <c r="AKK9" s="73"/>
      <c r="AKL9" s="73"/>
      <c r="AKM9" s="73"/>
      <c r="AKN9" s="73"/>
      <c r="AKO9" s="73"/>
      <c r="AKP9" s="74"/>
      <c r="AKQ9" s="74"/>
      <c r="AKR9" s="75"/>
      <c r="AKS9" s="75"/>
      <c r="AKT9" s="75"/>
      <c r="AKU9" s="75"/>
      <c r="AKV9" s="75"/>
      <c r="AKW9" s="75"/>
      <c r="AKX9" s="75"/>
      <c r="AKY9" s="75"/>
      <c r="AKZ9" s="75"/>
      <c r="ALA9" s="73"/>
      <c r="ALB9" s="73"/>
      <c r="ALC9" s="73"/>
      <c r="ALD9" s="73"/>
      <c r="ALE9" s="73"/>
      <c r="ALF9" s="73"/>
      <c r="ALG9" s="73"/>
      <c r="ALH9" s="73"/>
      <c r="ALI9" s="73"/>
      <c r="ALJ9" s="74"/>
      <c r="ALK9" s="74"/>
      <c r="ALL9" s="75"/>
      <c r="ALM9" s="75"/>
      <c r="ALN9" s="75"/>
      <c r="ALO9" s="75"/>
      <c r="ALP9" s="75"/>
      <c r="ALQ9" s="75"/>
      <c r="ALR9" s="75"/>
      <c r="ALS9" s="75"/>
      <c r="ALT9" s="75"/>
      <c r="ALU9" s="73"/>
      <c r="ALV9" s="73"/>
      <c r="ALW9" s="73"/>
      <c r="ALX9" s="73"/>
      <c r="ALY9" s="73"/>
      <c r="ALZ9" s="73"/>
      <c r="AMA9" s="73"/>
      <c r="AMB9" s="73"/>
    </row>
    <row r="10" spans="2:1020" ht="43.2" customHeight="1" x14ac:dyDescent="0.3">
      <c r="B10" s="198" t="s">
        <v>0</v>
      </c>
      <c r="C10" s="198" t="s">
        <v>1</v>
      </c>
      <c r="D10" s="198" t="s">
        <v>22</v>
      </c>
      <c r="E10" s="198" t="s">
        <v>23</v>
      </c>
      <c r="F10" s="198" t="s">
        <v>21</v>
      </c>
      <c r="G10" s="198" t="s">
        <v>39</v>
      </c>
      <c r="H10" s="203" t="s">
        <v>105</v>
      </c>
      <c r="I10" s="203"/>
      <c r="J10" s="203"/>
      <c r="K10" s="203"/>
      <c r="L10" s="203" t="s">
        <v>127</v>
      </c>
      <c r="M10" s="201">
        <f>IF(WEEKDAY(D6,2)=1,D6,D6-WEEKDAY(D6,2)+1)</f>
        <v>42002</v>
      </c>
      <c r="N10" s="201"/>
      <c r="O10" s="201">
        <f>M10+1</f>
        <v>42003</v>
      </c>
      <c r="P10" s="201"/>
      <c r="Q10" s="201">
        <f>O10+1</f>
        <v>42004</v>
      </c>
      <c r="R10" s="201"/>
      <c r="S10" s="201">
        <f t="shared" ref="S10" si="1517">Q10+1</f>
        <v>42005</v>
      </c>
      <c r="T10" s="201"/>
      <c r="U10" s="201">
        <f t="shared" ref="U10" si="1518">S10+1</f>
        <v>42006</v>
      </c>
      <c r="V10" s="201"/>
      <c r="W10" s="201">
        <f t="shared" ref="W10" si="1519">U10+1</f>
        <v>42007</v>
      </c>
      <c r="X10" s="201"/>
      <c r="Y10" s="201">
        <f t="shared" ref="Y10" si="1520">W10+1</f>
        <v>42008</v>
      </c>
      <c r="Z10" s="201"/>
      <c r="AA10" s="201">
        <f t="shared" ref="AA10" si="1521">Y10+1</f>
        <v>42009</v>
      </c>
      <c r="AB10" s="201"/>
      <c r="AC10" s="201">
        <f t="shared" ref="AC10" si="1522">AA10+1</f>
        <v>42010</v>
      </c>
      <c r="AD10" s="201"/>
      <c r="AE10" s="201">
        <f t="shared" ref="AE10" si="1523">AC10+1</f>
        <v>42011</v>
      </c>
      <c r="AF10" s="201"/>
      <c r="AG10" s="201">
        <f t="shared" ref="AG10" si="1524">AE10+1</f>
        <v>42012</v>
      </c>
      <c r="AH10" s="201"/>
      <c r="AI10" s="201">
        <f t="shared" ref="AI10" si="1525">AG10+1</f>
        <v>42013</v>
      </c>
      <c r="AJ10" s="201"/>
      <c r="AK10" s="201">
        <f t="shared" ref="AK10" si="1526">AI10+1</f>
        <v>42014</v>
      </c>
      <c r="AL10" s="201"/>
      <c r="AM10" s="201">
        <f t="shared" ref="AM10" si="1527">AK10+1</f>
        <v>42015</v>
      </c>
      <c r="AN10" s="201"/>
      <c r="AO10" s="201">
        <f t="shared" ref="AO10" si="1528">AM10+1</f>
        <v>42016</v>
      </c>
      <c r="AP10" s="201"/>
      <c r="AQ10" s="201">
        <f t="shared" ref="AQ10" si="1529">AO10+1</f>
        <v>42017</v>
      </c>
      <c r="AR10" s="201"/>
      <c r="AS10" s="201">
        <f t="shared" ref="AS10" si="1530">AQ10+1</f>
        <v>42018</v>
      </c>
      <c r="AT10" s="201"/>
      <c r="AU10" s="201">
        <f t="shared" ref="AU10" si="1531">AS10+1</f>
        <v>42019</v>
      </c>
      <c r="AV10" s="201"/>
      <c r="AW10" s="201">
        <f t="shared" ref="AW10" si="1532">AU10+1</f>
        <v>42020</v>
      </c>
      <c r="AX10" s="201"/>
      <c r="AY10" s="201">
        <f t="shared" ref="AY10" si="1533">AW10+1</f>
        <v>42021</v>
      </c>
      <c r="AZ10" s="201"/>
      <c r="BA10" s="201">
        <f t="shared" ref="BA10" si="1534">AY10+1</f>
        <v>42022</v>
      </c>
      <c r="BB10" s="201"/>
      <c r="BC10" s="201">
        <f t="shared" ref="BC10" si="1535">BA10+1</f>
        <v>42023</v>
      </c>
      <c r="BD10" s="201"/>
      <c r="BE10" s="201">
        <f t="shared" ref="BE10" si="1536">BC10+1</f>
        <v>42024</v>
      </c>
      <c r="BF10" s="201"/>
      <c r="BG10" s="201">
        <f t="shared" ref="BG10" si="1537">BE10+1</f>
        <v>42025</v>
      </c>
      <c r="BH10" s="201"/>
      <c r="BI10" s="201">
        <f t="shared" ref="BI10" si="1538">BG10+1</f>
        <v>42026</v>
      </c>
      <c r="BJ10" s="201"/>
      <c r="BK10" s="201">
        <f t="shared" ref="BK10" si="1539">BI10+1</f>
        <v>42027</v>
      </c>
      <c r="BL10" s="201"/>
      <c r="BM10" s="201">
        <f t="shared" ref="BM10" si="1540">BK10+1</f>
        <v>42028</v>
      </c>
      <c r="BN10" s="201"/>
      <c r="BO10" s="201">
        <f t="shared" ref="BO10" si="1541">BM10+1</f>
        <v>42029</v>
      </c>
      <c r="BP10" s="201"/>
      <c r="BQ10" s="201">
        <f t="shared" ref="BQ10" si="1542">BO10+1</f>
        <v>42030</v>
      </c>
      <c r="BR10" s="201"/>
      <c r="BS10" s="201">
        <f t="shared" ref="BS10" si="1543">BQ10+1</f>
        <v>42031</v>
      </c>
      <c r="BT10" s="201"/>
      <c r="BU10" s="201">
        <f t="shared" ref="BU10" si="1544">BS10+1</f>
        <v>42032</v>
      </c>
      <c r="BV10" s="201"/>
      <c r="BW10" s="201">
        <f t="shared" ref="BW10" si="1545">BU10+1</f>
        <v>42033</v>
      </c>
      <c r="BX10" s="201"/>
      <c r="BY10" s="201">
        <f t="shared" ref="BY10" si="1546">BW10+1</f>
        <v>42034</v>
      </c>
      <c r="BZ10" s="201"/>
      <c r="CA10" s="201">
        <f t="shared" ref="CA10" si="1547">BY10+1</f>
        <v>42035</v>
      </c>
      <c r="CB10" s="201"/>
      <c r="CC10" s="201">
        <f t="shared" ref="CC10" si="1548">CA10+1</f>
        <v>42036</v>
      </c>
      <c r="CD10" s="201"/>
      <c r="CE10" s="201">
        <f t="shared" ref="CE10" si="1549">CC10+1</f>
        <v>42037</v>
      </c>
      <c r="CF10" s="201"/>
      <c r="CG10" s="201">
        <f t="shared" ref="CG10" si="1550">CE10+1</f>
        <v>42038</v>
      </c>
      <c r="CH10" s="201"/>
      <c r="CI10" s="201">
        <f t="shared" ref="CI10" si="1551">CG10+1</f>
        <v>42039</v>
      </c>
      <c r="CJ10" s="201"/>
      <c r="CK10" s="201">
        <f t="shared" ref="CK10" si="1552">CI10+1</f>
        <v>42040</v>
      </c>
      <c r="CL10" s="201"/>
      <c r="CM10" s="201">
        <f t="shared" ref="CM10" si="1553">CK10+1</f>
        <v>42041</v>
      </c>
      <c r="CN10" s="201"/>
      <c r="CO10" s="201">
        <f t="shared" ref="CO10" si="1554">CM10+1</f>
        <v>42042</v>
      </c>
      <c r="CP10" s="201"/>
      <c r="CQ10" s="201">
        <f t="shared" ref="CQ10" si="1555">CO10+1</f>
        <v>42043</v>
      </c>
      <c r="CR10" s="201"/>
      <c r="CS10" s="201">
        <f t="shared" ref="CS10" si="1556">CQ10+1</f>
        <v>42044</v>
      </c>
      <c r="CT10" s="201"/>
      <c r="CU10" s="201">
        <f t="shared" ref="CU10" si="1557">CS10+1</f>
        <v>42045</v>
      </c>
      <c r="CV10" s="201"/>
      <c r="CW10" s="201">
        <f t="shared" ref="CW10" si="1558">CU10+1</f>
        <v>42046</v>
      </c>
      <c r="CX10" s="201"/>
      <c r="CY10" s="201">
        <f t="shared" ref="CY10" si="1559">CW10+1</f>
        <v>42047</v>
      </c>
      <c r="CZ10" s="201"/>
      <c r="DA10" s="201">
        <f t="shared" ref="DA10" si="1560">CY10+1</f>
        <v>42048</v>
      </c>
      <c r="DB10" s="201"/>
      <c r="DC10" s="201">
        <f t="shared" ref="DC10" si="1561">DA10+1</f>
        <v>42049</v>
      </c>
      <c r="DD10" s="201"/>
      <c r="DE10" s="201">
        <f t="shared" ref="DE10" si="1562">DC10+1</f>
        <v>42050</v>
      </c>
      <c r="DF10" s="201"/>
      <c r="DG10" s="201">
        <f t="shared" ref="DG10" si="1563">DE10+1</f>
        <v>42051</v>
      </c>
      <c r="DH10" s="201"/>
      <c r="DI10" s="201">
        <f t="shared" ref="DI10" si="1564">DG10+1</f>
        <v>42052</v>
      </c>
      <c r="DJ10" s="201"/>
      <c r="DK10" s="201">
        <f t="shared" ref="DK10" si="1565">DI10+1</f>
        <v>42053</v>
      </c>
      <c r="DL10" s="201"/>
      <c r="DM10" s="201">
        <f t="shared" ref="DM10" si="1566">DK10+1</f>
        <v>42054</v>
      </c>
      <c r="DN10" s="201"/>
      <c r="DO10" s="201">
        <f t="shared" ref="DO10" si="1567">DM10+1</f>
        <v>42055</v>
      </c>
      <c r="DP10" s="201"/>
      <c r="DQ10" s="201">
        <f t="shared" ref="DQ10" si="1568">DO10+1</f>
        <v>42056</v>
      </c>
      <c r="DR10" s="201"/>
      <c r="DS10" s="201">
        <f t="shared" ref="DS10" si="1569">DQ10+1</f>
        <v>42057</v>
      </c>
      <c r="DT10" s="201"/>
      <c r="DU10" s="201">
        <f t="shared" ref="DU10" si="1570">DS10+1</f>
        <v>42058</v>
      </c>
      <c r="DV10" s="201"/>
      <c r="DW10" s="201">
        <f t="shared" ref="DW10" si="1571">DU10+1</f>
        <v>42059</v>
      </c>
      <c r="DX10" s="201"/>
      <c r="DY10" s="201">
        <f t="shared" ref="DY10" si="1572">DW10+1</f>
        <v>42060</v>
      </c>
      <c r="DZ10" s="201"/>
      <c r="EA10" s="201">
        <f t="shared" ref="EA10" si="1573">DY10+1</f>
        <v>42061</v>
      </c>
      <c r="EB10" s="201"/>
      <c r="EC10" s="201">
        <f t="shared" ref="EC10" si="1574">EA10+1</f>
        <v>42062</v>
      </c>
      <c r="ED10" s="201"/>
      <c r="EE10" s="201">
        <f t="shared" ref="EE10" si="1575">EC10+1</f>
        <v>42063</v>
      </c>
      <c r="EF10" s="201"/>
      <c r="EG10" s="201">
        <f t="shared" ref="EG10" si="1576">EE10+1</f>
        <v>42064</v>
      </c>
      <c r="EH10" s="201"/>
      <c r="EI10" s="201">
        <f t="shared" ref="EI10" si="1577">EG10+1</f>
        <v>42065</v>
      </c>
      <c r="EJ10" s="201"/>
      <c r="EK10" s="201">
        <f t="shared" ref="EK10" si="1578">EI10+1</f>
        <v>42066</v>
      </c>
      <c r="EL10" s="201"/>
      <c r="EM10" s="201">
        <f t="shared" ref="EM10" si="1579">EK10+1</f>
        <v>42067</v>
      </c>
      <c r="EN10" s="201"/>
      <c r="EO10" s="201">
        <f t="shared" ref="EO10" si="1580">EM10+1</f>
        <v>42068</v>
      </c>
      <c r="EP10" s="201"/>
      <c r="EQ10" s="201">
        <f t="shared" ref="EQ10" si="1581">EO10+1</f>
        <v>42069</v>
      </c>
      <c r="ER10" s="201"/>
      <c r="ES10" s="201">
        <f t="shared" ref="ES10" si="1582">EQ10+1</f>
        <v>42070</v>
      </c>
      <c r="ET10" s="201"/>
      <c r="EU10" s="201">
        <f t="shared" ref="EU10" si="1583">ES10+1</f>
        <v>42071</v>
      </c>
      <c r="EV10" s="201"/>
      <c r="EW10" s="201">
        <f t="shared" ref="EW10" si="1584">EU10+1</f>
        <v>42072</v>
      </c>
      <c r="EX10" s="201"/>
      <c r="EY10" s="201">
        <f t="shared" ref="EY10" si="1585">EW10+1</f>
        <v>42073</v>
      </c>
      <c r="EZ10" s="201"/>
      <c r="FA10" s="201">
        <f t="shared" ref="FA10" si="1586">EY10+1</f>
        <v>42074</v>
      </c>
      <c r="FB10" s="201"/>
      <c r="FC10" s="201">
        <f t="shared" ref="FC10" si="1587">FA10+1</f>
        <v>42075</v>
      </c>
      <c r="FD10" s="201"/>
      <c r="FE10" s="201">
        <f t="shared" ref="FE10" si="1588">FC10+1</f>
        <v>42076</v>
      </c>
      <c r="FF10" s="201"/>
      <c r="FG10" s="201">
        <f t="shared" ref="FG10" si="1589">FE10+1</f>
        <v>42077</v>
      </c>
      <c r="FH10" s="201"/>
      <c r="FI10" s="201">
        <f t="shared" ref="FI10" si="1590">FG10+1</f>
        <v>42078</v>
      </c>
      <c r="FJ10" s="201"/>
      <c r="FK10" s="201">
        <f t="shared" ref="FK10" si="1591">FI10+1</f>
        <v>42079</v>
      </c>
      <c r="FL10" s="201"/>
      <c r="FM10" s="201">
        <f t="shared" ref="FM10" si="1592">FK10+1</f>
        <v>42080</v>
      </c>
      <c r="FN10" s="201"/>
      <c r="FO10" s="201">
        <f t="shared" ref="FO10" si="1593">FM10+1</f>
        <v>42081</v>
      </c>
      <c r="FP10" s="201"/>
      <c r="FQ10" s="201">
        <f t="shared" ref="FQ10" si="1594">FO10+1</f>
        <v>42082</v>
      </c>
      <c r="FR10" s="201"/>
      <c r="FS10" s="201">
        <f t="shared" ref="FS10" si="1595">FQ10+1</f>
        <v>42083</v>
      </c>
      <c r="FT10" s="201"/>
      <c r="FU10" s="201">
        <f t="shared" ref="FU10" si="1596">FS10+1</f>
        <v>42084</v>
      </c>
      <c r="FV10" s="201"/>
      <c r="FW10" s="201">
        <f t="shared" ref="FW10" si="1597">FU10+1</f>
        <v>42085</v>
      </c>
      <c r="FX10" s="201"/>
      <c r="FY10" s="201">
        <f t="shared" ref="FY10" si="1598">FW10+1</f>
        <v>42086</v>
      </c>
      <c r="FZ10" s="201"/>
      <c r="GA10" s="201">
        <f t="shared" ref="GA10" si="1599">FY10+1</f>
        <v>42087</v>
      </c>
      <c r="GB10" s="201"/>
      <c r="GC10" s="201">
        <f t="shared" ref="GC10" si="1600">GA10+1</f>
        <v>42088</v>
      </c>
      <c r="GD10" s="201"/>
      <c r="GE10" s="201">
        <f t="shared" ref="GE10" si="1601">GC10+1</f>
        <v>42089</v>
      </c>
      <c r="GF10" s="201"/>
      <c r="GG10" s="201">
        <f t="shared" ref="GG10" si="1602">GE10+1</f>
        <v>42090</v>
      </c>
      <c r="GH10" s="201"/>
      <c r="GI10" s="201">
        <f t="shared" ref="GI10" si="1603">GG10+1</f>
        <v>42091</v>
      </c>
      <c r="GJ10" s="201"/>
      <c r="GK10" s="201">
        <f t="shared" ref="GK10" si="1604">GI10+1</f>
        <v>42092</v>
      </c>
      <c r="GL10" s="201"/>
      <c r="GM10" s="201">
        <f t="shared" ref="GM10" si="1605">GK10+1</f>
        <v>42093</v>
      </c>
      <c r="GN10" s="201"/>
      <c r="GO10" s="201">
        <f t="shared" ref="GO10" si="1606">GM10+1</f>
        <v>42094</v>
      </c>
      <c r="GP10" s="201"/>
      <c r="GQ10" s="201">
        <f t="shared" ref="GQ10" si="1607">GO10+1</f>
        <v>42095</v>
      </c>
      <c r="GR10" s="201"/>
      <c r="GS10" s="201">
        <f t="shared" ref="GS10" si="1608">GQ10+1</f>
        <v>42096</v>
      </c>
      <c r="GT10" s="201"/>
      <c r="GU10" s="201">
        <f t="shared" ref="GU10" si="1609">GS10+1</f>
        <v>42097</v>
      </c>
      <c r="GV10" s="201"/>
      <c r="GW10" s="201">
        <f t="shared" ref="GW10" si="1610">GU10+1</f>
        <v>42098</v>
      </c>
      <c r="GX10" s="201"/>
      <c r="GY10" s="201">
        <f t="shared" ref="GY10" si="1611">GW10+1</f>
        <v>42099</v>
      </c>
      <c r="GZ10" s="201"/>
      <c r="HA10" s="201">
        <f t="shared" ref="HA10" si="1612">GY10+1</f>
        <v>42100</v>
      </c>
      <c r="HB10" s="201"/>
      <c r="HC10" s="201">
        <f t="shared" ref="HC10" si="1613">HA10+1</f>
        <v>42101</v>
      </c>
      <c r="HD10" s="201"/>
      <c r="HE10" s="201">
        <f t="shared" ref="HE10" si="1614">HC10+1</f>
        <v>42102</v>
      </c>
      <c r="HF10" s="201"/>
      <c r="HG10" s="201">
        <f t="shared" ref="HG10" si="1615">HE10+1</f>
        <v>42103</v>
      </c>
      <c r="HH10" s="201"/>
      <c r="HI10" s="201">
        <f t="shared" ref="HI10" si="1616">HG10+1</f>
        <v>42104</v>
      </c>
      <c r="HJ10" s="201"/>
      <c r="HK10" s="201">
        <f t="shared" ref="HK10" si="1617">HI10+1</f>
        <v>42105</v>
      </c>
      <c r="HL10" s="201"/>
      <c r="HM10" s="201">
        <f t="shared" ref="HM10" si="1618">HK10+1</f>
        <v>42106</v>
      </c>
      <c r="HN10" s="201"/>
      <c r="HO10" s="201">
        <f t="shared" ref="HO10" si="1619">HM10+1</f>
        <v>42107</v>
      </c>
      <c r="HP10" s="201"/>
      <c r="HQ10" s="201">
        <f t="shared" ref="HQ10" si="1620">HO10+1</f>
        <v>42108</v>
      </c>
      <c r="HR10" s="201"/>
      <c r="HS10" s="201">
        <f t="shared" ref="HS10" si="1621">HQ10+1</f>
        <v>42109</v>
      </c>
      <c r="HT10" s="201"/>
      <c r="HU10" s="201">
        <f t="shared" ref="HU10" si="1622">HS10+1</f>
        <v>42110</v>
      </c>
      <c r="HV10" s="201"/>
      <c r="HW10" s="201">
        <f t="shared" ref="HW10" si="1623">HU10+1</f>
        <v>42111</v>
      </c>
      <c r="HX10" s="201"/>
      <c r="HY10" s="201">
        <f t="shared" ref="HY10" si="1624">HW10+1</f>
        <v>42112</v>
      </c>
      <c r="HZ10" s="201"/>
      <c r="IA10" s="201">
        <f t="shared" ref="IA10" si="1625">HY10+1</f>
        <v>42113</v>
      </c>
      <c r="IB10" s="201"/>
      <c r="IC10" s="201">
        <f t="shared" ref="IC10" si="1626">IA10+1</f>
        <v>42114</v>
      </c>
      <c r="ID10" s="201"/>
      <c r="IE10" s="201">
        <f t="shared" ref="IE10" si="1627">IC10+1</f>
        <v>42115</v>
      </c>
      <c r="IF10" s="201"/>
      <c r="IG10" s="201">
        <f t="shared" ref="IG10" si="1628">IE10+1</f>
        <v>42116</v>
      </c>
      <c r="IH10" s="201"/>
      <c r="II10" s="201">
        <f t="shared" ref="II10" si="1629">IG10+1</f>
        <v>42117</v>
      </c>
      <c r="IJ10" s="201"/>
      <c r="IK10" s="201">
        <f t="shared" ref="IK10" si="1630">II10+1</f>
        <v>42118</v>
      </c>
      <c r="IL10" s="201"/>
      <c r="IM10" s="201">
        <f t="shared" ref="IM10" si="1631">IK10+1</f>
        <v>42119</v>
      </c>
      <c r="IN10" s="201"/>
      <c r="IO10" s="201">
        <f t="shared" ref="IO10" si="1632">IM10+1</f>
        <v>42120</v>
      </c>
      <c r="IP10" s="201"/>
      <c r="IQ10" s="201">
        <f t="shared" ref="IQ10" si="1633">IO10+1</f>
        <v>42121</v>
      </c>
      <c r="IR10" s="201"/>
      <c r="IS10" s="201">
        <f t="shared" ref="IS10" si="1634">IQ10+1</f>
        <v>42122</v>
      </c>
      <c r="IT10" s="201"/>
      <c r="IU10" s="201">
        <f t="shared" ref="IU10" si="1635">IS10+1</f>
        <v>42123</v>
      </c>
      <c r="IV10" s="201"/>
      <c r="IW10" s="201">
        <f t="shared" ref="IW10" si="1636">IU10+1</f>
        <v>42124</v>
      </c>
      <c r="IX10" s="201"/>
      <c r="IY10" s="201">
        <f t="shared" ref="IY10" si="1637">IW10+1</f>
        <v>42125</v>
      </c>
      <c r="IZ10" s="201"/>
      <c r="JA10" s="201">
        <f t="shared" ref="JA10" si="1638">IY10+1</f>
        <v>42126</v>
      </c>
      <c r="JB10" s="201"/>
      <c r="JC10" s="201">
        <f t="shared" ref="JC10" si="1639">JA10+1</f>
        <v>42127</v>
      </c>
      <c r="JD10" s="201"/>
      <c r="JE10" s="201">
        <f t="shared" ref="JE10" si="1640">JC10+1</f>
        <v>42128</v>
      </c>
      <c r="JF10" s="201"/>
      <c r="JG10" s="201">
        <f t="shared" ref="JG10" si="1641">JE10+1</f>
        <v>42129</v>
      </c>
      <c r="JH10" s="201"/>
      <c r="JI10" s="201">
        <f t="shared" ref="JI10" si="1642">JG10+1</f>
        <v>42130</v>
      </c>
      <c r="JJ10" s="201"/>
      <c r="JK10" s="201">
        <f t="shared" ref="JK10" si="1643">JI10+1</f>
        <v>42131</v>
      </c>
      <c r="JL10" s="201"/>
      <c r="JM10" s="201">
        <f t="shared" ref="JM10" si="1644">JK10+1</f>
        <v>42132</v>
      </c>
      <c r="JN10" s="201"/>
      <c r="JO10" s="201">
        <f t="shared" ref="JO10" si="1645">JM10+1</f>
        <v>42133</v>
      </c>
      <c r="JP10" s="201"/>
      <c r="JQ10" s="201">
        <f t="shared" ref="JQ10" si="1646">JO10+1</f>
        <v>42134</v>
      </c>
      <c r="JR10" s="201"/>
      <c r="JS10" s="201">
        <f t="shared" ref="JS10" si="1647">JQ10+1</f>
        <v>42135</v>
      </c>
      <c r="JT10" s="201"/>
      <c r="JU10" s="201">
        <f t="shared" ref="JU10" si="1648">JS10+1</f>
        <v>42136</v>
      </c>
      <c r="JV10" s="201"/>
      <c r="JW10" s="201">
        <f t="shared" ref="JW10" si="1649">JU10+1</f>
        <v>42137</v>
      </c>
      <c r="JX10" s="201"/>
      <c r="JY10" s="201">
        <f t="shared" ref="JY10" si="1650">JW10+1</f>
        <v>42138</v>
      </c>
      <c r="JZ10" s="201"/>
      <c r="KA10" s="201">
        <f t="shared" ref="KA10" si="1651">JY10+1</f>
        <v>42139</v>
      </c>
      <c r="KB10" s="201"/>
      <c r="KC10" s="201">
        <f t="shared" ref="KC10" si="1652">KA10+1</f>
        <v>42140</v>
      </c>
      <c r="KD10" s="201"/>
      <c r="KE10" s="201">
        <f t="shared" ref="KE10" si="1653">KC10+1</f>
        <v>42141</v>
      </c>
      <c r="KF10" s="201"/>
      <c r="KG10" s="201">
        <f t="shared" ref="KG10" si="1654">KE10+1</f>
        <v>42142</v>
      </c>
      <c r="KH10" s="201"/>
      <c r="KI10" s="201">
        <f t="shared" ref="KI10" si="1655">KG10+1</f>
        <v>42143</v>
      </c>
      <c r="KJ10" s="201"/>
      <c r="KK10" s="201">
        <f t="shared" ref="KK10" si="1656">KI10+1</f>
        <v>42144</v>
      </c>
      <c r="KL10" s="201"/>
      <c r="KM10" s="201">
        <f t="shared" ref="KM10" si="1657">KK10+1</f>
        <v>42145</v>
      </c>
      <c r="KN10" s="201"/>
      <c r="KO10" s="201">
        <f t="shared" ref="KO10" si="1658">KM10+1</f>
        <v>42146</v>
      </c>
      <c r="KP10" s="201"/>
      <c r="KQ10" s="201">
        <f t="shared" ref="KQ10" si="1659">KO10+1</f>
        <v>42147</v>
      </c>
      <c r="KR10" s="201"/>
      <c r="KS10" s="201">
        <f t="shared" ref="KS10" si="1660">KQ10+1</f>
        <v>42148</v>
      </c>
      <c r="KT10" s="201"/>
      <c r="KU10" s="201">
        <f t="shared" ref="KU10" si="1661">KS10+1</f>
        <v>42149</v>
      </c>
      <c r="KV10" s="201"/>
      <c r="KW10" s="201">
        <f t="shared" ref="KW10" si="1662">KU10+1</f>
        <v>42150</v>
      </c>
      <c r="KX10" s="201"/>
      <c r="KY10" s="201">
        <f t="shared" ref="KY10" si="1663">KW10+1</f>
        <v>42151</v>
      </c>
      <c r="KZ10" s="201"/>
      <c r="LA10" s="201">
        <f t="shared" ref="LA10" si="1664">KY10+1</f>
        <v>42152</v>
      </c>
      <c r="LB10" s="201"/>
      <c r="LC10" s="201">
        <f t="shared" ref="LC10" si="1665">LA10+1</f>
        <v>42153</v>
      </c>
      <c r="LD10" s="201"/>
      <c r="LE10" s="201">
        <f t="shared" ref="LE10" si="1666">LC10+1</f>
        <v>42154</v>
      </c>
      <c r="LF10" s="201"/>
      <c r="LG10" s="201">
        <f t="shared" ref="LG10" si="1667">LE10+1</f>
        <v>42155</v>
      </c>
      <c r="LH10" s="201"/>
      <c r="LI10" s="201">
        <f t="shared" ref="LI10" si="1668">LG10+1</f>
        <v>42156</v>
      </c>
      <c r="LJ10" s="201"/>
      <c r="LK10" s="201">
        <f t="shared" ref="LK10" si="1669">LI10+1</f>
        <v>42157</v>
      </c>
      <c r="LL10" s="201"/>
      <c r="LM10" s="201">
        <f t="shared" ref="LM10" si="1670">LK10+1</f>
        <v>42158</v>
      </c>
      <c r="LN10" s="201"/>
      <c r="LO10" s="201">
        <f t="shared" ref="LO10" si="1671">LM10+1</f>
        <v>42159</v>
      </c>
      <c r="LP10" s="201"/>
      <c r="LQ10" s="201">
        <f t="shared" ref="LQ10" si="1672">LO10+1</f>
        <v>42160</v>
      </c>
      <c r="LR10" s="201"/>
      <c r="LS10" s="201">
        <f t="shared" ref="LS10" si="1673">LQ10+1</f>
        <v>42161</v>
      </c>
      <c r="LT10" s="201"/>
      <c r="LU10" s="201">
        <f t="shared" ref="LU10" si="1674">LS10+1</f>
        <v>42162</v>
      </c>
      <c r="LV10" s="201"/>
      <c r="LW10" s="201">
        <f t="shared" ref="LW10" si="1675">LU10+1</f>
        <v>42163</v>
      </c>
      <c r="LX10" s="201"/>
      <c r="LY10" s="201">
        <f t="shared" ref="LY10" si="1676">LW10+1</f>
        <v>42164</v>
      </c>
      <c r="LZ10" s="201"/>
      <c r="MA10" s="201">
        <f t="shared" ref="MA10" si="1677">LY10+1</f>
        <v>42165</v>
      </c>
      <c r="MB10" s="201"/>
      <c r="MC10" s="201">
        <f t="shared" ref="MC10" si="1678">MA10+1</f>
        <v>42166</v>
      </c>
      <c r="MD10" s="201"/>
      <c r="ME10" s="201">
        <f t="shared" ref="ME10" si="1679">MC10+1</f>
        <v>42167</v>
      </c>
      <c r="MF10" s="201"/>
      <c r="MG10" s="201">
        <f t="shared" ref="MG10" si="1680">ME10+1</f>
        <v>42168</v>
      </c>
      <c r="MH10" s="201"/>
      <c r="MI10" s="201">
        <f t="shared" ref="MI10" si="1681">MG10+1</f>
        <v>42169</v>
      </c>
      <c r="MJ10" s="201"/>
      <c r="MK10" s="201">
        <f t="shared" ref="MK10" si="1682">MI10+1</f>
        <v>42170</v>
      </c>
      <c r="ML10" s="201"/>
      <c r="MM10" s="201">
        <f t="shared" ref="MM10" si="1683">MK10+1</f>
        <v>42171</v>
      </c>
      <c r="MN10" s="201"/>
      <c r="MO10" s="201">
        <f t="shared" ref="MO10" si="1684">MM10+1</f>
        <v>42172</v>
      </c>
      <c r="MP10" s="201"/>
      <c r="MQ10" s="201">
        <f t="shared" ref="MQ10" si="1685">MO10+1</f>
        <v>42173</v>
      </c>
      <c r="MR10" s="201"/>
      <c r="MS10" s="201">
        <f t="shared" ref="MS10" si="1686">MQ10+1</f>
        <v>42174</v>
      </c>
      <c r="MT10" s="201"/>
      <c r="MU10" s="201">
        <f t="shared" ref="MU10" si="1687">MS10+1</f>
        <v>42175</v>
      </c>
      <c r="MV10" s="201"/>
      <c r="MW10" s="201">
        <f t="shared" ref="MW10" si="1688">MU10+1</f>
        <v>42176</v>
      </c>
      <c r="MX10" s="201"/>
      <c r="MY10" s="201">
        <f t="shared" ref="MY10" si="1689">MW10+1</f>
        <v>42177</v>
      </c>
      <c r="MZ10" s="201"/>
      <c r="NA10" s="201">
        <f t="shared" ref="NA10" si="1690">MY10+1</f>
        <v>42178</v>
      </c>
      <c r="NB10" s="201"/>
      <c r="NC10" s="201">
        <f t="shared" ref="NC10" si="1691">NA10+1</f>
        <v>42179</v>
      </c>
      <c r="ND10" s="201"/>
      <c r="NE10" s="201">
        <f t="shared" ref="NE10" si="1692">NC10+1</f>
        <v>42180</v>
      </c>
      <c r="NF10" s="201"/>
      <c r="NG10" s="201">
        <f t="shared" ref="NG10" si="1693">NE10+1</f>
        <v>42181</v>
      </c>
      <c r="NH10" s="201"/>
      <c r="NI10" s="201">
        <f t="shared" ref="NI10" si="1694">NG10+1</f>
        <v>42182</v>
      </c>
      <c r="NJ10" s="201"/>
      <c r="NK10" s="201">
        <f t="shared" ref="NK10" si="1695">NI10+1</f>
        <v>42183</v>
      </c>
      <c r="NL10" s="201"/>
      <c r="NM10" s="201">
        <f t="shared" ref="NM10" si="1696">NK10+1</f>
        <v>42184</v>
      </c>
      <c r="NN10" s="201"/>
      <c r="NO10" s="201">
        <f t="shared" ref="NO10" si="1697">NM10+1</f>
        <v>42185</v>
      </c>
      <c r="NP10" s="201"/>
      <c r="NQ10" s="201">
        <f t="shared" ref="NQ10" si="1698">NO10+1</f>
        <v>42186</v>
      </c>
      <c r="NR10" s="201"/>
      <c r="NS10" s="201">
        <f t="shared" ref="NS10" si="1699">NQ10+1</f>
        <v>42187</v>
      </c>
      <c r="NT10" s="201"/>
      <c r="NU10" s="201">
        <f t="shared" ref="NU10" si="1700">NS10+1</f>
        <v>42188</v>
      </c>
      <c r="NV10" s="201"/>
      <c r="NW10" s="201">
        <f t="shared" ref="NW10" si="1701">NU10+1</f>
        <v>42189</v>
      </c>
      <c r="NX10" s="201"/>
      <c r="NY10" s="201">
        <f t="shared" ref="NY10" si="1702">NW10+1</f>
        <v>42190</v>
      </c>
      <c r="NZ10" s="201"/>
      <c r="OA10" s="201">
        <f t="shared" ref="OA10" si="1703">NY10+1</f>
        <v>42191</v>
      </c>
      <c r="OB10" s="201"/>
      <c r="OC10" s="201">
        <f t="shared" ref="OC10" si="1704">OA10+1</f>
        <v>42192</v>
      </c>
      <c r="OD10" s="201"/>
      <c r="OE10" s="201">
        <f t="shared" ref="OE10" si="1705">OC10+1</f>
        <v>42193</v>
      </c>
      <c r="OF10" s="201"/>
      <c r="OG10" s="201">
        <f t="shared" ref="OG10" si="1706">OE10+1</f>
        <v>42194</v>
      </c>
      <c r="OH10" s="201"/>
      <c r="OI10" s="201">
        <f t="shared" ref="OI10" si="1707">OG10+1</f>
        <v>42195</v>
      </c>
      <c r="OJ10" s="201"/>
      <c r="OK10" s="201">
        <f t="shared" ref="OK10" si="1708">OI10+1</f>
        <v>42196</v>
      </c>
      <c r="OL10" s="201"/>
      <c r="OM10" s="201">
        <f t="shared" ref="OM10" si="1709">OK10+1</f>
        <v>42197</v>
      </c>
      <c r="ON10" s="201"/>
      <c r="OO10" s="201">
        <f t="shared" ref="OO10" si="1710">OM10+1</f>
        <v>42198</v>
      </c>
      <c r="OP10" s="201"/>
      <c r="OQ10" s="201">
        <f t="shared" ref="OQ10" si="1711">OO10+1</f>
        <v>42199</v>
      </c>
      <c r="OR10" s="201"/>
      <c r="OS10" s="201">
        <f t="shared" ref="OS10" si="1712">OQ10+1</f>
        <v>42200</v>
      </c>
      <c r="OT10" s="201"/>
      <c r="OU10" s="201">
        <f t="shared" ref="OU10" si="1713">OS10+1</f>
        <v>42201</v>
      </c>
      <c r="OV10" s="201"/>
      <c r="OW10" s="201">
        <f t="shared" ref="OW10" si="1714">OU10+1</f>
        <v>42202</v>
      </c>
      <c r="OX10" s="201"/>
      <c r="OY10" s="201">
        <f t="shared" ref="OY10" si="1715">OW10+1</f>
        <v>42203</v>
      </c>
      <c r="OZ10" s="201"/>
      <c r="PA10" s="201">
        <f t="shared" ref="PA10" si="1716">OY10+1</f>
        <v>42204</v>
      </c>
      <c r="PB10" s="201"/>
      <c r="PC10" s="201">
        <f t="shared" ref="PC10" si="1717">PA10+1</f>
        <v>42205</v>
      </c>
      <c r="PD10" s="201"/>
      <c r="PE10" s="201">
        <f t="shared" ref="PE10" si="1718">PC10+1</f>
        <v>42206</v>
      </c>
      <c r="PF10" s="201"/>
      <c r="PG10" s="201">
        <f t="shared" ref="PG10" si="1719">PE10+1</f>
        <v>42207</v>
      </c>
      <c r="PH10" s="201"/>
      <c r="PI10" s="201">
        <f t="shared" ref="PI10" si="1720">PG10+1</f>
        <v>42208</v>
      </c>
      <c r="PJ10" s="201"/>
      <c r="PK10" s="201">
        <f t="shared" ref="PK10" si="1721">PI10+1</f>
        <v>42209</v>
      </c>
      <c r="PL10" s="201"/>
      <c r="PM10" s="201">
        <f t="shared" ref="PM10" si="1722">PK10+1</f>
        <v>42210</v>
      </c>
      <c r="PN10" s="201"/>
      <c r="PO10" s="201">
        <f t="shared" ref="PO10" si="1723">PM10+1</f>
        <v>42211</v>
      </c>
      <c r="PP10" s="201"/>
      <c r="PQ10" s="201">
        <f t="shared" ref="PQ10" si="1724">PO10+1</f>
        <v>42212</v>
      </c>
      <c r="PR10" s="201"/>
      <c r="PS10" s="201">
        <f t="shared" ref="PS10" si="1725">PQ10+1</f>
        <v>42213</v>
      </c>
      <c r="PT10" s="201"/>
      <c r="PU10" s="201">
        <f t="shared" ref="PU10" si="1726">PS10+1</f>
        <v>42214</v>
      </c>
      <c r="PV10" s="201"/>
      <c r="PW10" s="201">
        <f t="shared" ref="PW10" si="1727">PU10+1</f>
        <v>42215</v>
      </c>
      <c r="PX10" s="201"/>
      <c r="PY10" s="201">
        <f t="shared" ref="PY10" si="1728">PW10+1</f>
        <v>42216</v>
      </c>
      <c r="PZ10" s="201"/>
      <c r="QA10" s="201">
        <f t="shared" ref="QA10" si="1729">PY10+1</f>
        <v>42217</v>
      </c>
      <c r="QB10" s="201"/>
      <c r="QC10" s="201">
        <f t="shared" ref="QC10" si="1730">QA10+1</f>
        <v>42218</v>
      </c>
      <c r="QD10" s="201"/>
      <c r="QE10" s="201">
        <f t="shared" ref="QE10" si="1731">QC10+1</f>
        <v>42219</v>
      </c>
      <c r="QF10" s="201"/>
      <c r="QG10" s="201">
        <f t="shared" ref="QG10" si="1732">QE10+1</f>
        <v>42220</v>
      </c>
      <c r="QH10" s="201"/>
      <c r="QI10" s="201">
        <f t="shared" ref="QI10" si="1733">QG10+1</f>
        <v>42221</v>
      </c>
      <c r="QJ10" s="201"/>
      <c r="QK10" s="201">
        <f t="shared" ref="QK10" si="1734">QI10+1</f>
        <v>42222</v>
      </c>
      <c r="QL10" s="201"/>
      <c r="QM10" s="201">
        <f t="shared" ref="QM10" si="1735">QK10+1</f>
        <v>42223</v>
      </c>
      <c r="QN10" s="201"/>
      <c r="QO10" s="201">
        <f t="shared" ref="QO10" si="1736">QM10+1</f>
        <v>42224</v>
      </c>
      <c r="QP10" s="201"/>
      <c r="QQ10" s="201">
        <f t="shared" ref="QQ10" si="1737">QO10+1</f>
        <v>42225</v>
      </c>
      <c r="QR10" s="201"/>
      <c r="QS10" s="201">
        <f t="shared" ref="QS10" si="1738">QQ10+1</f>
        <v>42226</v>
      </c>
      <c r="QT10" s="201"/>
      <c r="QU10" s="201">
        <f t="shared" ref="QU10" si="1739">QS10+1</f>
        <v>42227</v>
      </c>
      <c r="QV10" s="201"/>
      <c r="QW10" s="201">
        <f t="shared" ref="QW10" si="1740">QU10+1</f>
        <v>42228</v>
      </c>
      <c r="QX10" s="201"/>
      <c r="QY10" s="201">
        <f t="shared" ref="QY10" si="1741">QW10+1</f>
        <v>42229</v>
      </c>
      <c r="QZ10" s="201"/>
      <c r="RA10" s="201">
        <f t="shared" ref="RA10" si="1742">QY10+1</f>
        <v>42230</v>
      </c>
      <c r="RB10" s="201"/>
      <c r="RC10" s="201">
        <f t="shared" ref="RC10" si="1743">RA10+1</f>
        <v>42231</v>
      </c>
      <c r="RD10" s="201"/>
      <c r="RE10" s="201">
        <f t="shared" ref="RE10" si="1744">RC10+1</f>
        <v>42232</v>
      </c>
      <c r="RF10" s="201"/>
      <c r="RG10" s="201">
        <f t="shared" ref="RG10" si="1745">RE10+1</f>
        <v>42233</v>
      </c>
      <c r="RH10" s="201"/>
      <c r="RI10" s="201">
        <f t="shared" ref="RI10" si="1746">RG10+1</f>
        <v>42234</v>
      </c>
      <c r="RJ10" s="201"/>
      <c r="RK10" s="201">
        <f t="shared" ref="RK10" si="1747">RI10+1</f>
        <v>42235</v>
      </c>
      <c r="RL10" s="201"/>
      <c r="RM10" s="201">
        <f t="shared" ref="RM10" si="1748">RK10+1</f>
        <v>42236</v>
      </c>
      <c r="RN10" s="201"/>
      <c r="RO10" s="201">
        <f t="shared" ref="RO10" si="1749">RM10+1</f>
        <v>42237</v>
      </c>
      <c r="RP10" s="201"/>
      <c r="RQ10" s="201">
        <f t="shared" ref="RQ10" si="1750">RO10+1</f>
        <v>42238</v>
      </c>
      <c r="RR10" s="201"/>
      <c r="RS10" s="201">
        <f t="shared" ref="RS10" si="1751">RQ10+1</f>
        <v>42239</v>
      </c>
      <c r="RT10" s="201"/>
      <c r="RU10" s="201">
        <f t="shared" ref="RU10" si="1752">RS10+1</f>
        <v>42240</v>
      </c>
      <c r="RV10" s="201"/>
      <c r="RW10" s="201">
        <f t="shared" ref="RW10" si="1753">RU10+1</f>
        <v>42241</v>
      </c>
      <c r="RX10" s="201"/>
      <c r="RY10" s="201">
        <f t="shared" ref="RY10" si="1754">RW10+1</f>
        <v>42242</v>
      </c>
      <c r="RZ10" s="201"/>
      <c r="SA10" s="201">
        <f t="shared" ref="SA10" si="1755">RY10+1</f>
        <v>42243</v>
      </c>
      <c r="SB10" s="201"/>
      <c r="SC10" s="201">
        <f t="shared" ref="SC10" si="1756">SA10+1</f>
        <v>42244</v>
      </c>
      <c r="SD10" s="201"/>
      <c r="SE10" s="201">
        <f t="shared" ref="SE10" si="1757">SC10+1</f>
        <v>42245</v>
      </c>
      <c r="SF10" s="201"/>
      <c r="SG10" s="201">
        <f t="shared" ref="SG10" si="1758">SE10+1</f>
        <v>42246</v>
      </c>
      <c r="SH10" s="201"/>
      <c r="SI10" s="201">
        <f t="shared" ref="SI10" si="1759">SG10+1</f>
        <v>42247</v>
      </c>
      <c r="SJ10" s="201"/>
      <c r="SK10" s="201">
        <f t="shared" ref="SK10" si="1760">SI10+1</f>
        <v>42248</v>
      </c>
      <c r="SL10" s="201"/>
      <c r="SM10" s="201">
        <f t="shared" ref="SM10" si="1761">SK10+1</f>
        <v>42249</v>
      </c>
      <c r="SN10" s="201"/>
      <c r="SO10" s="201">
        <f t="shared" ref="SO10" si="1762">SM10+1</f>
        <v>42250</v>
      </c>
      <c r="SP10" s="201"/>
      <c r="SQ10" s="201">
        <f t="shared" ref="SQ10" si="1763">SO10+1</f>
        <v>42251</v>
      </c>
      <c r="SR10" s="201"/>
      <c r="SS10" s="201">
        <f t="shared" ref="SS10" si="1764">SQ10+1</f>
        <v>42252</v>
      </c>
      <c r="ST10" s="201"/>
      <c r="SU10" s="201">
        <f t="shared" ref="SU10" si="1765">SS10+1</f>
        <v>42253</v>
      </c>
      <c r="SV10" s="201"/>
      <c r="SW10" s="201">
        <f t="shared" ref="SW10" si="1766">SU10+1</f>
        <v>42254</v>
      </c>
      <c r="SX10" s="201"/>
      <c r="SY10" s="201">
        <f t="shared" ref="SY10" si="1767">SW10+1</f>
        <v>42255</v>
      </c>
      <c r="SZ10" s="201"/>
      <c r="TA10" s="201">
        <f t="shared" ref="TA10" si="1768">SY10+1</f>
        <v>42256</v>
      </c>
      <c r="TB10" s="201"/>
      <c r="TC10" s="201">
        <f t="shared" ref="TC10" si="1769">TA10+1</f>
        <v>42257</v>
      </c>
      <c r="TD10" s="201"/>
      <c r="TE10" s="201">
        <f t="shared" ref="TE10" si="1770">TC10+1</f>
        <v>42258</v>
      </c>
      <c r="TF10" s="201"/>
      <c r="TG10" s="201">
        <f t="shared" ref="TG10" si="1771">TE10+1</f>
        <v>42259</v>
      </c>
      <c r="TH10" s="201"/>
      <c r="TI10" s="201">
        <f t="shared" ref="TI10" si="1772">TG10+1</f>
        <v>42260</v>
      </c>
      <c r="TJ10" s="201"/>
      <c r="TK10" s="201">
        <f t="shared" ref="TK10" si="1773">TI10+1</f>
        <v>42261</v>
      </c>
      <c r="TL10" s="201"/>
      <c r="TM10" s="201">
        <f t="shared" ref="TM10" si="1774">TK10+1</f>
        <v>42262</v>
      </c>
      <c r="TN10" s="201"/>
      <c r="TO10" s="201">
        <f t="shared" ref="TO10" si="1775">TM10+1</f>
        <v>42263</v>
      </c>
      <c r="TP10" s="201"/>
      <c r="TQ10" s="201">
        <f t="shared" ref="TQ10" si="1776">TO10+1</f>
        <v>42264</v>
      </c>
      <c r="TR10" s="201"/>
      <c r="TS10" s="201">
        <f t="shared" ref="TS10" si="1777">TQ10+1</f>
        <v>42265</v>
      </c>
      <c r="TT10" s="201"/>
      <c r="TU10" s="201">
        <f t="shared" ref="TU10" si="1778">TS10+1</f>
        <v>42266</v>
      </c>
      <c r="TV10" s="201"/>
      <c r="TW10" s="201">
        <f t="shared" ref="TW10" si="1779">TU10+1</f>
        <v>42267</v>
      </c>
      <c r="TX10" s="201"/>
      <c r="TY10" s="201">
        <f t="shared" ref="TY10" si="1780">TW10+1</f>
        <v>42268</v>
      </c>
      <c r="TZ10" s="201"/>
      <c r="UA10" s="201">
        <f t="shared" ref="UA10" si="1781">TY10+1</f>
        <v>42269</v>
      </c>
      <c r="UB10" s="201"/>
      <c r="UC10" s="201">
        <f t="shared" ref="UC10" si="1782">UA10+1</f>
        <v>42270</v>
      </c>
      <c r="UD10" s="201"/>
      <c r="UE10" s="201">
        <f t="shared" ref="UE10" si="1783">UC10+1</f>
        <v>42271</v>
      </c>
      <c r="UF10" s="201"/>
      <c r="UG10" s="201">
        <f t="shared" ref="UG10" si="1784">UE10+1</f>
        <v>42272</v>
      </c>
      <c r="UH10" s="201"/>
      <c r="UI10" s="201">
        <f t="shared" ref="UI10" si="1785">UG10+1</f>
        <v>42273</v>
      </c>
      <c r="UJ10" s="201"/>
      <c r="UK10" s="201">
        <f t="shared" ref="UK10" si="1786">UI10+1</f>
        <v>42274</v>
      </c>
      <c r="UL10" s="201"/>
      <c r="UM10" s="201">
        <f t="shared" ref="UM10" si="1787">UK10+1</f>
        <v>42275</v>
      </c>
      <c r="UN10" s="201"/>
      <c r="UO10" s="201">
        <f t="shared" ref="UO10" si="1788">UM10+1</f>
        <v>42276</v>
      </c>
      <c r="UP10" s="201"/>
      <c r="UQ10" s="201">
        <f t="shared" ref="UQ10" si="1789">UO10+1</f>
        <v>42277</v>
      </c>
      <c r="UR10" s="201"/>
      <c r="US10" s="201">
        <f t="shared" ref="US10" si="1790">UQ10+1</f>
        <v>42278</v>
      </c>
      <c r="UT10" s="201"/>
      <c r="UU10" s="201">
        <f t="shared" ref="UU10" si="1791">US10+1</f>
        <v>42279</v>
      </c>
      <c r="UV10" s="201"/>
      <c r="UW10" s="201">
        <f t="shared" ref="UW10" si="1792">UU10+1</f>
        <v>42280</v>
      </c>
      <c r="UX10" s="201"/>
      <c r="UY10" s="201">
        <f t="shared" ref="UY10" si="1793">UW10+1</f>
        <v>42281</v>
      </c>
      <c r="UZ10" s="201"/>
      <c r="VA10" s="201">
        <f t="shared" ref="VA10" si="1794">UY10+1</f>
        <v>42282</v>
      </c>
      <c r="VB10" s="201"/>
      <c r="VC10" s="201">
        <f t="shared" ref="VC10" si="1795">VA10+1</f>
        <v>42283</v>
      </c>
      <c r="VD10" s="201"/>
      <c r="VE10" s="201">
        <f t="shared" ref="VE10" si="1796">VC10+1</f>
        <v>42284</v>
      </c>
      <c r="VF10" s="201"/>
      <c r="VG10" s="201">
        <f t="shared" ref="VG10" si="1797">VE10+1</f>
        <v>42285</v>
      </c>
      <c r="VH10" s="201"/>
      <c r="VI10" s="201">
        <f t="shared" ref="VI10" si="1798">VG10+1</f>
        <v>42286</v>
      </c>
      <c r="VJ10" s="201"/>
      <c r="VK10" s="201">
        <f t="shared" ref="VK10" si="1799">VI10+1</f>
        <v>42287</v>
      </c>
      <c r="VL10" s="201"/>
      <c r="VM10" s="201">
        <f t="shared" ref="VM10" si="1800">VK10+1</f>
        <v>42288</v>
      </c>
      <c r="VN10" s="201"/>
      <c r="VO10" s="201">
        <f t="shared" ref="VO10" si="1801">VM10+1</f>
        <v>42289</v>
      </c>
      <c r="VP10" s="201"/>
      <c r="VQ10" s="201">
        <f t="shared" ref="VQ10" si="1802">VO10+1</f>
        <v>42290</v>
      </c>
      <c r="VR10" s="201"/>
      <c r="VS10" s="201">
        <f t="shared" ref="VS10" si="1803">VQ10+1</f>
        <v>42291</v>
      </c>
      <c r="VT10" s="201"/>
      <c r="VU10" s="201">
        <f t="shared" ref="VU10" si="1804">VS10+1</f>
        <v>42292</v>
      </c>
      <c r="VV10" s="201"/>
      <c r="VW10" s="201">
        <f t="shared" ref="VW10" si="1805">VU10+1</f>
        <v>42293</v>
      </c>
      <c r="VX10" s="201"/>
      <c r="VY10" s="201">
        <f t="shared" ref="VY10" si="1806">VW10+1</f>
        <v>42294</v>
      </c>
      <c r="VZ10" s="201"/>
      <c r="WA10" s="201">
        <f t="shared" ref="WA10" si="1807">VY10+1</f>
        <v>42295</v>
      </c>
      <c r="WB10" s="201"/>
      <c r="WC10" s="201">
        <f t="shared" ref="WC10" si="1808">WA10+1</f>
        <v>42296</v>
      </c>
      <c r="WD10" s="201"/>
      <c r="WE10" s="201">
        <f t="shared" ref="WE10" si="1809">WC10+1</f>
        <v>42297</v>
      </c>
      <c r="WF10" s="201"/>
      <c r="WG10" s="201">
        <f t="shared" ref="WG10" si="1810">WE10+1</f>
        <v>42298</v>
      </c>
      <c r="WH10" s="201"/>
      <c r="WI10" s="201">
        <f t="shared" ref="WI10" si="1811">WG10+1</f>
        <v>42299</v>
      </c>
      <c r="WJ10" s="201"/>
      <c r="WK10" s="201">
        <f t="shared" ref="WK10" si="1812">WI10+1</f>
        <v>42300</v>
      </c>
      <c r="WL10" s="201"/>
      <c r="WM10" s="201">
        <f t="shared" ref="WM10" si="1813">WK10+1</f>
        <v>42301</v>
      </c>
      <c r="WN10" s="201"/>
      <c r="WO10" s="201">
        <f t="shared" ref="WO10" si="1814">WM10+1</f>
        <v>42302</v>
      </c>
      <c r="WP10" s="201"/>
      <c r="WQ10" s="201">
        <f t="shared" ref="WQ10" si="1815">WO10+1</f>
        <v>42303</v>
      </c>
      <c r="WR10" s="201"/>
      <c r="WS10" s="201">
        <f t="shared" ref="WS10" si="1816">WQ10+1</f>
        <v>42304</v>
      </c>
      <c r="WT10" s="201"/>
      <c r="WU10" s="201">
        <f t="shared" ref="WU10" si="1817">WS10+1</f>
        <v>42305</v>
      </c>
      <c r="WV10" s="201"/>
      <c r="WW10" s="201">
        <f t="shared" ref="WW10" si="1818">WU10+1</f>
        <v>42306</v>
      </c>
      <c r="WX10" s="201"/>
      <c r="WY10" s="201">
        <f t="shared" ref="WY10" si="1819">WW10+1</f>
        <v>42307</v>
      </c>
      <c r="WZ10" s="201"/>
      <c r="XA10" s="201">
        <f t="shared" ref="XA10" si="1820">WY10+1</f>
        <v>42308</v>
      </c>
      <c r="XB10" s="201"/>
      <c r="XC10" s="201">
        <f t="shared" ref="XC10" si="1821">XA10+1</f>
        <v>42309</v>
      </c>
      <c r="XD10" s="201"/>
      <c r="XE10" s="201">
        <f t="shared" ref="XE10" si="1822">XC10+1</f>
        <v>42310</v>
      </c>
      <c r="XF10" s="201"/>
      <c r="XG10" s="201">
        <f t="shared" ref="XG10" si="1823">XE10+1</f>
        <v>42311</v>
      </c>
      <c r="XH10" s="201"/>
      <c r="XI10" s="201">
        <f t="shared" ref="XI10" si="1824">XG10+1</f>
        <v>42312</v>
      </c>
      <c r="XJ10" s="201"/>
      <c r="XK10" s="201">
        <f t="shared" ref="XK10" si="1825">XI10+1</f>
        <v>42313</v>
      </c>
      <c r="XL10" s="201"/>
      <c r="XM10" s="201">
        <f t="shared" ref="XM10" si="1826">XK10+1</f>
        <v>42314</v>
      </c>
      <c r="XN10" s="201"/>
      <c r="XO10" s="201">
        <f t="shared" ref="XO10" si="1827">XM10+1</f>
        <v>42315</v>
      </c>
      <c r="XP10" s="201"/>
      <c r="XQ10" s="201">
        <f t="shared" ref="XQ10" si="1828">XO10+1</f>
        <v>42316</v>
      </c>
      <c r="XR10" s="201"/>
      <c r="XS10" s="201">
        <f t="shared" ref="XS10" si="1829">XQ10+1</f>
        <v>42317</v>
      </c>
      <c r="XT10" s="201"/>
      <c r="XU10" s="201">
        <f t="shared" ref="XU10" si="1830">XS10+1</f>
        <v>42318</v>
      </c>
      <c r="XV10" s="201"/>
      <c r="XW10" s="201">
        <f t="shared" ref="XW10" si="1831">XU10+1</f>
        <v>42319</v>
      </c>
      <c r="XX10" s="201"/>
      <c r="XY10" s="201">
        <f t="shared" ref="XY10" si="1832">XW10+1</f>
        <v>42320</v>
      </c>
      <c r="XZ10" s="201"/>
      <c r="YA10" s="201">
        <f t="shared" ref="YA10" si="1833">XY10+1</f>
        <v>42321</v>
      </c>
      <c r="YB10" s="201"/>
      <c r="YC10" s="201">
        <f t="shared" ref="YC10" si="1834">YA10+1</f>
        <v>42322</v>
      </c>
      <c r="YD10" s="201"/>
      <c r="YE10" s="201">
        <f t="shared" ref="YE10" si="1835">YC10+1</f>
        <v>42323</v>
      </c>
      <c r="YF10" s="201"/>
      <c r="YG10" s="201">
        <f t="shared" ref="YG10" si="1836">YE10+1</f>
        <v>42324</v>
      </c>
      <c r="YH10" s="201"/>
      <c r="YI10" s="201">
        <f t="shared" ref="YI10" si="1837">YG10+1</f>
        <v>42325</v>
      </c>
      <c r="YJ10" s="201"/>
      <c r="YK10" s="201">
        <f t="shared" ref="YK10" si="1838">YI10+1</f>
        <v>42326</v>
      </c>
      <c r="YL10" s="201"/>
      <c r="YM10" s="201">
        <f t="shared" ref="YM10" si="1839">YK10+1</f>
        <v>42327</v>
      </c>
      <c r="YN10" s="201"/>
      <c r="YO10" s="201">
        <f t="shared" ref="YO10" si="1840">YM10+1</f>
        <v>42328</v>
      </c>
      <c r="YP10" s="201"/>
      <c r="YQ10" s="201">
        <f t="shared" ref="YQ10" si="1841">YO10+1</f>
        <v>42329</v>
      </c>
      <c r="YR10" s="201"/>
      <c r="YS10" s="201">
        <f t="shared" ref="YS10" si="1842">YQ10+1</f>
        <v>42330</v>
      </c>
      <c r="YT10" s="201"/>
      <c r="YU10" s="201">
        <f t="shared" ref="YU10" si="1843">YS10+1</f>
        <v>42331</v>
      </c>
      <c r="YV10" s="201"/>
      <c r="YW10" s="201">
        <f t="shared" ref="YW10" si="1844">YU10+1</f>
        <v>42332</v>
      </c>
      <c r="YX10" s="201"/>
      <c r="YY10" s="201">
        <f t="shared" ref="YY10" si="1845">YW10+1</f>
        <v>42333</v>
      </c>
      <c r="YZ10" s="201"/>
      <c r="ZA10" s="201">
        <f t="shared" ref="ZA10" si="1846">YY10+1</f>
        <v>42334</v>
      </c>
      <c r="ZB10" s="201"/>
      <c r="ZC10" s="201">
        <f t="shared" ref="ZC10" si="1847">ZA10+1</f>
        <v>42335</v>
      </c>
      <c r="ZD10" s="201"/>
      <c r="ZE10" s="201">
        <f t="shared" ref="ZE10" si="1848">ZC10+1</f>
        <v>42336</v>
      </c>
      <c r="ZF10" s="201"/>
      <c r="ZG10" s="201">
        <f t="shared" ref="ZG10" si="1849">ZE10+1</f>
        <v>42337</v>
      </c>
      <c r="ZH10" s="201"/>
      <c r="ZI10" s="201">
        <f t="shared" ref="ZI10" si="1850">ZG10+1</f>
        <v>42338</v>
      </c>
      <c r="ZJ10" s="201"/>
      <c r="ZK10" s="201">
        <f t="shared" ref="ZK10" si="1851">ZI10+1</f>
        <v>42339</v>
      </c>
      <c r="ZL10" s="201"/>
      <c r="ZM10" s="201">
        <f t="shared" ref="ZM10" si="1852">ZK10+1</f>
        <v>42340</v>
      </c>
      <c r="ZN10" s="201"/>
      <c r="ZO10" s="201">
        <f t="shared" ref="ZO10" si="1853">ZM10+1</f>
        <v>42341</v>
      </c>
      <c r="ZP10" s="201"/>
      <c r="ZQ10" s="201">
        <f t="shared" ref="ZQ10" si="1854">ZO10+1</f>
        <v>42342</v>
      </c>
      <c r="ZR10" s="201"/>
      <c r="ZS10" s="201">
        <f t="shared" ref="ZS10" si="1855">ZQ10+1</f>
        <v>42343</v>
      </c>
      <c r="ZT10" s="201"/>
      <c r="ZU10" s="201">
        <f t="shared" ref="ZU10" si="1856">ZS10+1</f>
        <v>42344</v>
      </c>
      <c r="ZV10" s="201"/>
      <c r="ZW10" s="201">
        <f t="shared" ref="ZW10" si="1857">ZU10+1</f>
        <v>42345</v>
      </c>
      <c r="ZX10" s="201"/>
      <c r="ZY10" s="201">
        <f t="shared" ref="ZY10" si="1858">ZW10+1</f>
        <v>42346</v>
      </c>
      <c r="ZZ10" s="201"/>
      <c r="AAA10" s="201">
        <f t="shared" ref="AAA10" si="1859">ZY10+1</f>
        <v>42347</v>
      </c>
      <c r="AAB10" s="201"/>
      <c r="AAC10" s="201">
        <f t="shared" ref="AAC10" si="1860">AAA10+1</f>
        <v>42348</v>
      </c>
      <c r="AAD10" s="201"/>
      <c r="AAE10" s="201">
        <f t="shared" ref="AAE10" si="1861">AAC10+1</f>
        <v>42349</v>
      </c>
      <c r="AAF10" s="201"/>
      <c r="AAG10" s="201">
        <f t="shared" ref="AAG10" si="1862">AAE10+1</f>
        <v>42350</v>
      </c>
      <c r="AAH10" s="201"/>
      <c r="AAI10" s="201">
        <f t="shared" ref="AAI10" si="1863">AAG10+1</f>
        <v>42351</v>
      </c>
      <c r="AAJ10" s="201"/>
      <c r="AAK10" s="201">
        <f t="shared" ref="AAK10" si="1864">AAI10+1</f>
        <v>42352</v>
      </c>
      <c r="AAL10" s="201"/>
      <c r="AAM10" s="201">
        <f t="shared" ref="AAM10" si="1865">AAK10+1</f>
        <v>42353</v>
      </c>
      <c r="AAN10" s="201"/>
      <c r="AAO10" s="201">
        <f t="shared" ref="AAO10" si="1866">AAM10+1</f>
        <v>42354</v>
      </c>
      <c r="AAP10" s="201"/>
      <c r="AAQ10" s="201">
        <f t="shared" ref="AAQ10" si="1867">AAO10+1</f>
        <v>42355</v>
      </c>
      <c r="AAR10" s="201"/>
      <c r="AAS10" s="201">
        <f t="shared" ref="AAS10" si="1868">AAQ10+1</f>
        <v>42356</v>
      </c>
      <c r="AAT10" s="201"/>
      <c r="AAU10" s="201">
        <f t="shared" ref="AAU10" si="1869">AAS10+1</f>
        <v>42357</v>
      </c>
      <c r="AAV10" s="201"/>
      <c r="AAW10" s="201">
        <f t="shared" ref="AAW10" si="1870">AAU10+1</f>
        <v>42358</v>
      </c>
      <c r="AAX10" s="201"/>
      <c r="AAY10" s="201">
        <f t="shared" ref="AAY10" si="1871">AAW10+1</f>
        <v>42359</v>
      </c>
      <c r="AAZ10" s="201"/>
      <c r="ABA10" s="201">
        <f t="shared" ref="ABA10" si="1872">AAY10+1</f>
        <v>42360</v>
      </c>
      <c r="ABB10" s="201"/>
      <c r="ABC10" s="201">
        <f t="shared" ref="ABC10" si="1873">ABA10+1</f>
        <v>42361</v>
      </c>
      <c r="ABD10" s="201"/>
      <c r="ABE10" s="201">
        <f t="shared" ref="ABE10" si="1874">ABC10+1</f>
        <v>42362</v>
      </c>
      <c r="ABF10" s="201"/>
      <c r="ABG10" s="201">
        <f t="shared" ref="ABG10" si="1875">ABE10+1</f>
        <v>42363</v>
      </c>
      <c r="ABH10" s="201"/>
      <c r="ABI10" s="201">
        <f t="shared" ref="ABI10" si="1876">ABG10+1</f>
        <v>42364</v>
      </c>
      <c r="ABJ10" s="201"/>
      <c r="ABK10" s="201">
        <f t="shared" ref="ABK10" si="1877">ABI10+1</f>
        <v>42365</v>
      </c>
      <c r="ABL10" s="201"/>
      <c r="ABM10" s="201">
        <f t="shared" ref="ABM10" si="1878">ABK10+1</f>
        <v>42366</v>
      </c>
      <c r="ABN10" s="201"/>
      <c r="ABO10" s="201">
        <f t="shared" ref="ABO10" si="1879">ABM10+1</f>
        <v>42367</v>
      </c>
      <c r="ABP10" s="201"/>
      <c r="ABQ10" s="201">
        <f t="shared" ref="ABQ10" si="1880">ABO10+1</f>
        <v>42368</v>
      </c>
      <c r="ABR10" s="201"/>
      <c r="ABS10" s="201">
        <f t="shared" ref="ABS10" si="1881">ABQ10+1</f>
        <v>42369</v>
      </c>
      <c r="ABT10" s="201"/>
      <c r="ABU10" s="201">
        <f t="shared" ref="ABU10" si="1882">ABS10+1</f>
        <v>42370</v>
      </c>
      <c r="ABV10" s="201"/>
      <c r="ABW10" s="201">
        <f t="shared" ref="ABW10" si="1883">ABU10+1</f>
        <v>42371</v>
      </c>
      <c r="ABX10" s="201"/>
      <c r="ABY10" s="201">
        <f t="shared" ref="ABY10" si="1884">ABW10+1</f>
        <v>42372</v>
      </c>
      <c r="ABZ10" s="201"/>
      <c r="ACA10" s="201">
        <f t="shared" ref="ACA10" si="1885">ABY10+1</f>
        <v>42373</v>
      </c>
      <c r="ACB10" s="201"/>
      <c r="ACC10" s="201">
        <f t="shared" ref="ACC10" si="1886">ACA10+1</f>
        <v>42374</v>
      </c>
      <c r="ACD10" s="201"/>
      <c r="ACE10" s="201">
        <f t="shared" ref="ACE10" si="1887">ACC10+1</f>
        <v>42375</v>
      </c>
      <c r="ACF10" s="201"/>
      <c r="ACG10" s="201">
        <f t="shared" ref="ACG10" si="1888">ACE10+1</f>
        <v>42376</v>
      </c>
      <c r="ACH10" s="201"/>
      <c r="ACI10" s="201">
        <f t="shared" ref="ACI10" si="1889">ACG10+1</f>
        <v>42377</v>
      </c>
      <c r="ACJ10" s="201"/>
      <c r="ACK10" s="201">
        <f t="shared" ref="ACK10" si="1890">ACI10+1</f>
        <v>42378</v>
      </c>
      <c r="ACL10" s="201"/>
      <c r="ACM10" s="201">
        <f t="shared" ref="ACM10" si="1891">ACK10+1</f>
        <v>42379</v>
      </c>
      <c r="ACN10" s="201"/>
      <c r="ACO10" s="198" t="s">
        <v>30</v>
      </c>
      <c r="ACP10" s="198"/>
      <c r="ACQ10" s="198"/>
      <c r="ACR10" s="198"/>
      <c r="ACS10" s="198" t="s">
        <v>31</v>
      </c>
      <c r="ACT10" s="198"/>
      <c r="ACU10" s="198"/>
      <c r="ACV10" s="198"/>
      <c r="ACW10" s="76" t="s">
        <v>118</v>
      </c>
      <c r="ACX10" s="77" t="s">
        <v>128</v>
      </c>
    </row>
    <row r="11" spans="2:1020" s="87" customFormat="1" ht="14.4" customHeight="1" x14ac:dyDescent="0.3">
      <c r="B11" s="198"/>
      <c r="C11" s="198"/>
      <c r="D11" s="198"/>
      <c r="E11" s="198"/>
      <c r="F11" s="198"/>
      <c r="G11" s="198"/>
      <c r="H11" s="78" t="str">
        <f>Q3</f>
        <v>A</v>
      </c>
      <c r="I11" s="79" t="str">
        <f>Q4</f>
        <v>B</v>
      </c>
      <c r="J11" s="80" t="str">
        <f>Q5</f>
        <v>C</v>
      </c>
      <c r="K11" s="81" t="str">
        <f>Q6</f>
        <v>D</v>
      </c>
      <c r="L11" s="203"/>
      <c r="M11" s="202">
        <f t="shared" ref="M11:O11" si="1892">M10</f>
        <v>42002</v>
      </c>
      <c r="N11" s="202"/>
      <c r="O11" s="202">
        <f t="shared" si="1892"/>
        <v>42003</v>
      </c>
      <c r="P11" s="202"/>
      <c r="Q11" s="202">
        <f t="shared" ref="Q11" si="1893">Q10</f>
        <v>42004</v>
      </c>
      <c r="R11" s="202"/>
      <c r="S11" s="202">
        <f t="shared" ref="S11" si="1894">S10</f>
        <v>42005</v>
      </c>
      <c r="T11" s="202"/>
      <c r="U11" s="202">
        <f t="shared" ref="U11" si="1895">U10</f>
        <v>42006</v>
      </c>
      <c r="V11" s="202"/>
      <c r="W11" s="202">
        <f t="shared" ref="W11" si="1896">W10</f>
        <v>42007</v>
      </c>
      <c r="X11" s="202"/>
      <c r="Y11" s="202">
        <f t="shared" ref="Y11" si="1897">Y10</f>
        <v>42008</v>
      </c>
      <c r="Z11" s="202"/>
      <c r="AA11" s="202">
        <f t="shared" ref="AA11" si="1898">AA10</f>
        <v>42009</v>
      </c>
      <c r="AB11" s="202"/>
      <c r="AC11" s="202">
        <f t="shared" ref="AC11" si="1899">AC10</f>
        <v>42010</v>
      </c>
      <c r="AD11" s="202"/>
      <c r="AE11" s="202">
        <f t="shared" ref="AE11" si="1900">AE10</f>
        <v>42011</v>
      </c>
      <c r="AF11" s="202"/>
      <c r="AG11" s="202">
        <f t="shared" ref="AG11" si="1901">AG10</f>
        <v>42012</v>
      </c>
      <c r="AH11" s="202"/>
      <c r="AI11" s="202">
        <f t="shared" ref="AI11" si="1902">AI10</f>
        <v>42013</v>
      </c>
      <c r="AJ11" s="202"/>
      <c r="AK11" s="202">
        <f t="shared" ref="AK11" si="1903">AK10</f>
        <v>42014</v>
      </c>
      <c r="AL11" s="202"/>
      <c r="AM11" s="202">
        <f t="shared" ref="AM11" si="1904">AM10</f>
        <v>42015</v>
      </c>
      <c r="AN11" s="202"/>
      <c r="AO11" s="202">
        <f t="shared" ref="AO11" si="1905">AO10</f>
        <v>42016</v>
      </c>
      <c r="AP11" s="202"/>
      <c r="AQ11" s="202">
        <f t="shared" ref="AQ11" si="1906">AQ10</f>
        <v>42017</v>
      </c>
      <c r="AR11" s="202"/>
      <c r="AS11" s="202">
        <f t="shared" ref="AS11" si="1907">AS10</f>
        <v>42018</v>
      </c>
      <c r="AT11" s="202"/>
      <c r="AU11" s="202">
        <f t="shared" ref="AU11" si="1908">AU10</f>
        <v>42019</v>
      </c>
      <c r="AV11" s="202"/>
      <c r="AW11" s="202">
        <f t="shared" ref="AW11" si="1909">AW10</f>
        <v>42020</v>
      </c>
      <c r="AX11" s="202"/>
      <c r="AY11" s="202">
        <f t="shared" ref="AY11" si="1910">AY10</f>
        <v>42021</v>
      </c>
      <c r="AZ11" s="202"/>
      <c r="BA11" s="202">
        <f t="shared" ref="BA11" si="1911">BA10</f>
        <v>42022</v>
      </c>
      <c r="BB11" s="202"/>
      <c r="BC11" s="202">
        <f t="shared" ref="BC11" si="1912">BC10</f>
        <v>42023</v>
      </c>
      <c r="BD11" s="202"/>
      <c r="BE11" s="202">
        <f t="shared" ref="BE11" si="1913">BE10</f>
        <v>42024</v>
      </c>
      <c r="BF11" s="202"/>
      <c r="BG11" s="202">
        <f t="shared" ref="BG11" si="1914">BG10</f>
        <v>42025</v>
      </c>
      <c r="BH11" s="202"/>
      <c r="BI11" s="202">
        <f t="shared" ref="BI11" si="1915">BI10</f>
        <v>42026</v>
      </c>
      <c r="BJ11" s="202"/>
      <c r="BK11" s="202">
        <f t="shared" ref="BK11" si="1916">BK10</f>
        <v>42027</v>
      </c>
      <c r="BL11" s="202"/>
      <c r="BM11" s="202">
        <f t="shared" ref="BM11" si="1917">BM10</f>
        <v>42028</v>
      </c>
      <c r="BN11" s="202"/>
      <c r="BO11" s="202">
        <f t="shared" ref="BO11" si="1918">BO10</f>
        <v>42029</v>
      </c>
      <c r="BP11" s="202"/>
      <c r="BQ11" s="202">
        <f t="shared" ref="BQ11" si="1919">BQ10</f>
        <v>42030</v>
      </c>
      <c r="BR11" s="202"/>
      <c r="BS11" s="202">
        <f t="shared" ref="BS11" si="1920">BS10</f>
        <v>42031</v>
      </c>
      <c r="BT11" s="202"/>
      <c r="BU11" s="202">
        <f t="shared" ref="BU11" si="1921">BU10</f>
        <v>42032</v>
      </c>
      <c r="BV11" s="202"/>
      <c r="BW11" s="202">
        <f t="shared" ref="BW11" si="1922">BW10</f>
        <v>42033</v>
      </c>
      <c r="BX11" s="202"/>
      <c r="BY11" s="202">
        <f t="shared" ref="BY11" si="1923">BY10</f>
        <v>42034</v>
      </c>
      <c r="BZ11" s="202"/>
      <c r="CA11" s="202">
        <f t="shared" ref="CA11" si="1924">CA10</f>
        <v>42035</v>
      </c>
      <c r="CB11" s="202"/>
      <c r="CC11" s="202">
        <f t="shared" ref="CC11" si="1925">CC10</f>
        <v>42036</v>
      </c>
      <c r="CD11" s="202"/>
      <c r="CE11" s="202">
        <f t="shared" ref="CE11" si="1926">CE10</f>
        <v>42037</v>
      </c>
      <c r="CF11" s="202"/>
      <c r="CG11" s="202">
        <f t="shared" ref="CG11" si="1927">CG10</f>
        <v>42038</v>
      </c>
      <c r="CH11" s="202"/>
      <c r="CI11" s="202">
        <f t="shared" ref="CI11" si="1928">CI10</f>
        <v>42039</v>
      </c>
      <c r="CJ11" s="202"/>
      <c r="CK11" s="202">
        <f t="shared" ref="CK11" si="1929">CK10</f>
        <v>42040</v>
      </c>
      <c r="CL11" s="202"/>
      <c r="CM11" s="202">
        <f t="shared" ref="CM11" si="1930">CM10</f>
        <v>42041</v>
      </c>
      <c r="CN11" s="202"/>
      <c r="CO11" s="202">
        <f t="shared" ref="CO11" si="1931">CO10</f>
        <v>42042</v>
      </c>
      <c r="CP11" s="202"/>
      <c r="CQ11" s="202">
        <f t="shared" ref="CQ11" si="1932">CQ10</f>
        <v>42043</v>
      </c>
      <c r="CR11" s="202"/>
      <c r="CS11" s="202">
        <f t="shared" ref="CS11" si="1933">CS10</f>
        <v>42044</v>
      </c>
      <c r="CT11" s="202"/>
      <c r="CU11" s="202">
        <f t="shared" ref="CU11" si="1934">CU10</f>
        <v>42045</v>
      </c>
      <c r="CV11" s="202"/>
      <c r="CW11" s="202">
        <f t="shared" ref="CW11" si="1935">CW10</f>
        <v>42046</v>
      </c>
      <c r="CX11" s="202"/>
      <c r="CY11" s="202">
        <f t="shared" ref="CY11" si="1936">CY10</f>
        <v>42047</v>
      </c>
      <c r="CZ11" s="202"/>
      <c r="DA11" s="202">
        <f t="shared" ref="DA11" si="1937">DA10</f>
        <v>42048</v>
      </c>
      <c r="DB11" s="202"/>
      <c r="DC11" s="202">
        <f t="shared" ref="DC11" si="1938">DC10</f>
        <v>42049</v>
      </c>
      <c r="DD11" s="202"/>
      <c r="DE11" s="202">
        <f t="shared" ref="DE11" si="1939">DE10</f>
        <v>42050</v>
      </c>
      <c r="DF11" s="202"/>
      <c r="DG11" s="202">
        <f t="shared" ref="DG11" si="1940">DG10</f>
        <v>42051</v>
      </c>
      <c r="DH11" s="202"/>
      <c r="DI11" s="202">
        <f t="shared" ref="DI11" si="1941">DI10</f>
        <v>42052</v>
      </c>
      <c r="DJ11" s="202"/>
      <c r="DK11" s="202">
        <f t="shared" ref="DK11" si="1942">DK10</f>
        <v>42053</v>
      </c>
      <c r="DL11" s="202"/>
      <c r="DM11" s="202">
        <f t="shared" ref="DM11" si="1943">DM10</f>
        <v>42054</v>
      </c>
      <c r="DN11" s="202"/>
      <c r="DO11" s="202">
        <f t="shared" ref="DO11" si="1944">DO10</f>
        <v>42055</v>
      </c>
      <c r="DP11" s="202"/>
      <c r="DQ11" s="202">
        <f t="shared" ref="DQ11" si="1945">DQ10</f>
        <v>42056</v>
      </c>
      <c r="DR11" s="202"/>
      <c r="DS11" s="202">
        <f t="shared" ref="DS11" si="1946">DS10</f>
        <v>42057</v>
      </c>
      <c r="DT11" s="202"/>
      <c r="DU11" s="202">
        <f t="shared" ref="DU11" si="1947">DU10</f>
        <v>42058</v>
      </c>
      <c r="DV11" s="202"/>
      <c r="DW11" s="202">
        <f t="shared" ref="DW11" si="1948">DW10</f>
        <v>42059</v>
      </c>
      <c r="DX11" s="202"/>
      <c r="DY11" s="202">
        <f t="shared" ref="DY11" si="1949">DY10</f>
        <v>42060</v>
      </c>
      <c r="DZ11" s="202"/>
      <c r="EA11" s="202">
        <f t="shared" ref="EA11" si="1950">EA10</f>
        <v>42061</v>
      </c>
      <c r="EB11" s="202"/>
      <c r="EC11" s="202">
        <f t="shared" ref="EC11" si="1951">EC10</f>
        <v>42062</v>
      </c>
      <c r="ED11" s="202"/>
      <c r="EE11" s="202">
        <f t="shared" ref="EE11" si="1952">EE10</f>
        <v>42063</v>
      </c>
      <c r="EF11" s="202"/>
      <c r="EG11" s="202">
        <f t="shared" ref="EG11" si="1953">EG10</f>
        <v>42064</v>
      </c>
      <c r="EH11" s="202"/>
      <c r="EI11" s="202">
        <f t="shared" ref="EI11" si="1954">EI10</f>
        <v>42065</v>
      </c>
      <c r="EJ11" s="202"/>
      <c r="EK11" s="202">
        <f t="shared" ref="EK11" si="1955">EK10</f>
        <v>42066</v>
      </c>
      <c r="EL11" s="202"/>
      <c r="EM11" s="202">
        <f t="shared" ref="EM11" si="1956">EM10</f>
        <v>42067</v>
      </c>
      <c r="EN11" s="202"/>
      <c r="EO11" s="202">
        <f t="shared" ref="EO11" si="1957">EO10</f>
        <v>42068</v>
      </c>
      <c r="EP11" s="202"/>
      <c r="EQ11" s="202">
        <f t="shared" ref="EQ11" si="1958">EQ10</f>
        <v>42069</v>
      </c>
      <c r="ER11" s="202"/>
      <c r="ES11" s="202">
        <f t="shared" ref="ES11" si="1959">ES10</f>
        <v>42070</v>
      </c>
      <c r="ET11" s="202"/>
      <c r="EU11" s="202">
        <f t="shared" ref="EU11" si="1960">EU10</f>
        <v>42071</v>
      </c>
      <c r="EV11" s="202"/>
      <c r="EW11" s="202">
        <f t="shared" ref="EW11" si="1961">EW10</f>
        <v>42072</v>
      </c>
      <c r="EX11" s="202"/>
      <c r="EY11" s="202">
        <f t="shared" ref="EY11" si="1962">EY10</f>
        <v>42073</v>
      </c>
      <c r="EZ11" s="202"/>
      <c r="FA11" s="202">
        <f t="shared" ref="FA11" si="1963">FA10</f>
        <v>42074</v>
      </c>
      <c r="FB11" s="202"/>
      <c r="FC11" s="202">
        <f t="shared" ref="FC11" si="1964">FC10</f>
        <v>42075</v>
      </c>
      <c r="FD11" s="202"/>
      <c r="FE11" s="202">
        <f t="shared" ref="FE11" si="1965">FE10</f>
        <v>42076</v>
      </c>
      <c r="FF11" s="202"/>
      <c r="FG11" s="202">
        <f t="shared" ref="FG11" si="1966">FG10</f>
        <v>42077</v>
      </c>
      <c r="FH11" s="202"/>
      <c r="FI11" s="202">
        <f t="shared" ref="FI11" si="1967">FI10</f>
        <v>42078</v>
      </c>
      <c r="FJ11" s="202"/>
      <c r="FK11" s="202">
        <f t="shared" ref="FK11" si="1968">FK10</f>
        <v>42079</v>
      </c>
      <c r="FL11" s="202"/>
      <c r="FM11" s="202">
        <f t="shared" ref="FM11" si="1969">FM10</f>
        <v>42080</v>
      </c>
      <c r="FN11" s="202"/>
      <c r="FO11" s="202">
        <f t="shared" ref="FO11" si="1970">FO10</f>
        <v>42081</v>
      </c>
      <c r="FP11" s="202"/>
      <c r="FQ11" s="202">
        <f t="shared" ref="FQ11" si="1971">FQ10</f>
        <v>42082</v>
      </c>
      <c r="FR11" s="202"/>
      <c r="FS11" s="202">
        <f t="shared" ref="FS11" si="1972">FS10</f>
        <v>42083</v>
      </c>
      <c r="FT11" s="202"/>
      <c r="FU11" s="202">
        <f t="shared" ref="FU11" si="1973">FU10</f>
        <v>42084</v>
      </c>
      <c r="FV11" s="202"/>
      <c r="FW11" s="202">
        <f t="shared" ref="FW11" si="1974">FW10</f>
        <v>42085</v>
      </c>
      <c r="FX11" s="202"/>
      <c r="FY11" s="202">
        <f t="shared" ref="FY11" si="1975">FY10</f>
        <v>42086</v>
      </c>
      <c r="FZ11" s="202"/>
      <c r="GA11" s="202">
        <f t="shared" ref="GA11" si="1976">GA10</f>
        <v>42087</v>
      </c>
      <c r="GB11" s="202"/>
      <c r="GC11" s="202">
        <f t="shared" ref="GC11" si="1977">GC10</f>
        <v>42088</v>
      </c>
      <c r="GD11" s="202"/>
      <c r="GE11" s="202">
        <f t="shared" ref="GE11" si="1978">GE10</f>
        <v>42089</v>
      </c>
      <c r="GF11" s="202"/>
      <c r="GG11" s="202">
        <f t="shared" ref="GG11" si="1979">GG10</f>
        <v>42090</v>
      </c>
      <c r="GH11" s="202"/>
      <c r="GI11" s="202">
        <f t="shared" ref="GI11" si="1980">GI10</f>
        <v>42091</v>
      </c>
      <c r="GJ11" s="202"/>
      <c r="GK11" s="202">
        <f t="shared" ref="GK11" si="1981">GK10</f>
        <v>42092</v>
      </c>
      <c r="GL11" s="202"/>
      <c r="GM11" s="202">
        <f t="shared" ref="GM11" si="1982">GM10</f>
        <v>42093</v>
      </c>
      <c r="GN11" s="202"/>
      <c r="GO11" s="202">
        <f t="shared" ref="GO11" si="1983">GO10</f>
        <v>42094</v>
      </c>
      <c r="GP11" s="202"/>
      <c r="GQ11" s="202">
        <f t="shared" ref="GQ11" si="1984">GQ10</f>
        <v>42095</v>
      </c>
      <c r="GR11" s="202"/>
      <c r="GS11" s="202">
        <f t="shared" ref="GS11" si="1985">GS10</f>
        <v>42096</v>
      </c>
      <c r="GT11" s="202"/>
      <c r="GU11" s="202">
        <f t="shared" ref="GU11" si="1986">GU10</f>
        <v>42097</v>
      </c>
      <c r="GV11" s="202"/>
      <c r="GW11" s="202">
        <f t="shared" ref="GW11" si="1987">GW10</f>
        <v>42098</v>
      </c>
      <c r="GX11" s="202"/>
      <c r="GY11" s="202">
        <f t="shared" ref="GY11" si="1988">GY10</f>
        <v>42099</v>
      </c>
      <c r="GZ11" s="202"/>
      <c r="HA11" s="202">
        <f t="shared" ref="HA11" si="1989">HA10</f>
        <v>42100</v>
      </c>
      <c r="HB11" s="202"/>
      <c r="HC11" s="202">
        <f t="shared" ref="HC11" si="1990">HC10</f>
        <v>42101</v>
      </c>
      <c r="HD11" s="202"/>
      <c r="HE11" s="202">
        <f t="shared" ref="HE11" si="1991">HE10</f>
        <v>42102</v>
      </c>
      <c r="HF11" s="202"/>
      <c r="HG11" s="202">
        <f t="shared" ref="HG11" si="1992">HG10</f>
        <v>42103</v>
      </c>
      <c r="HH11" s="202"/>
      <c r="HI11" s="202">
        <f t="shared" ref="HI11" si="1993">HI10</f>
        <v>42104</v>
      </c>
      <c r="HJ11" s="202"/>
      <c r="HK11" s="202">
        <f t="shared" ref="HK11" si="1994">HK10</f>
        <v>42105</v>
      </c>
      <c r="HL11" s="202"/>
      <c r="HM11" s="202">
        <f t="shared" ref="HM11" si="1995">HM10</f>
        <v>42106</v>
      </c>
      <c r="HN11" s="202"/>
      <c r="HO11" s="202">
        <f t="shared" ref="HO11" si="1996">HO10</f>
        <v>42107</v>
      </c>
      <c r="HP11" s="202"/>
      <c r="HQ11" s="202">
        <f t="shared" ref="HQ11" si="1997">HQ10</f>
        <v>42108</v>
      </c>
      <c r="HR11" s="202"/>
      <c r="HS11" s="202">
        <f t="shared" ref="HS11" si="1998">HS10</f>
        <v>42109</v>
      </c>
      <c r="HT11" s="202"/>
      <c r="HU11" s="202">
        <f t="shared" ref="HU11" si="1999">HU10</f>
        <v>42110</v>
      </c>
      <c r="HV11" s="202"/>
      <c r="HW11" s="202">
        <f t="shared" ref="HW11" si="2000">HW10</f>
        <v>42111</v>
      </c>
      <c r="HX11" s="202"/>
      <c r="HY11" s="202">
        <f t="shared" ref="HY11" si="2001">HY10</f>
        <v>42112</v>
      </c>
      <c r="HZ11" s="202"/>
      <c r="IA11" s="202">
        <f t="shared" ref="IA11" si="2002">IA10</f>
        <v>42113</v>
      </c>
      <c r="IB11" s="202"/>
      <c r="IC11" s="202">
        <f t="shared" ref="IC11" si="2003">IC10</f>
        <v>42114</v>
      </c>
      <c r="ID11" s="202"/>
      <c r="IE11" s="202">
        <f t="shared" ref="IE11" si="2004">IE10</f>
        <v>42115</v>
      </c>
      <c r="IF11" s="202"/>
      <c r="IG11" s="202">
        <f t="shared" ref="IG11" si="2005">IG10</f>
        <v>42116</v>
      </c>
      <c r="IH11" s="202"/>
      <c r="II11" s="202">
        <f t="shared" ref="II11" si="2006">II10</f>
        <v>42117</v>
      </c>
      <c r="IJ11" s="202"/>
      <c r="IK11" s="202">
        <f t="shared" ref="IK11" si="2007">IK10</f>
        <v>42118</v>
      </c>
      <c r="IL11" s="202"/>
      <c r="IM11" s="202">
        <f t="shared" ref="IM11" si="2008">IM10</f>
        <v>42119</v>
      </c>
      <c r="IN11" s="202"/>
      <c r="IO11" s="202">
        <f t="shared" ref="IO11" si="2009">IO10</f>
        <v>42120</v>
      </c>
      <c r="IP11" s="202"/>
      <c r="IQ11" s="202">
        <f t="shared" ref="IQ11" si="2010">IQ10</f>
        <v>42121</v>
      </c>
      <c r="IR11" s="202"/>
      <c r="IS11" s="202">
        <f t="shared" ref="IS11" si="2011">IS10</f>
        <v>42122</v>
      </c>
      <c r="IT11" s="202"/>
      <c r="IU11" s="202">
        <f t="shared" ref="IU11" si="2012">IU10</f>
        <v>42123</v>
      </c>
      <c r="IV11" s="202"/>
      <c r="IW11" s="202">
        <f t="shared" ref="IW11" si="2013">IW10</f>
        <v>42124</v>
      </c>
      <c r="IX11" s="202"/>
      <c r="IY11" s="202">
        <f t="shared" ref="IY11" si="2014">IY10</f>
        <v>42125</v>
      </c>
      <c r="IZ11" s="202"/>
      <c r="JA11" s="202">
        <f t="shared" ref="JA11" si="2015">JA10</f>
        <v>42126</v>
      </c>
      <c r="JB11" s="202"/>
      <c r="JC11" s="202">
        <f t="shared" ref="JC11" si="2016">JC10</f>
        <v>42127</v>
      </c>
      <c r="JD11" s="202"/>
      <c r="JE11" s="202">
        <f t="shared" ref="JE11" si="2017">JE10</f>
        <v>42128</v>
      </c>
      <c r="JF11" s="202"/>
      <c r="JG11" s="202">
        <f t="shared" ref="JG11" si="2018">JG10</f>
        <v>42129</v>
      </c>
      <c r="JH11" s="202"/>
      <c r="JI11" s="202">
        <f t="shared" ref="JI11" si="2019">JI10</f>
        <v>42130</v>
      </c>
      <c r="JJ11" s="202"/>
      <c r="JK11" s="202">
        <f t="shared" ref="JK11" si="2020">JK10</f>
        <v>42131</v>
      </c>
      <c r="JL11" s="202"/>
      <c r="JM11" s="202">
        <f t="shared" ref="JM11" si="2021">JM10</f>
        <v>42132</v>
      </c>
      <c r="JN11" s="202"/>
      <c r="JO11" s="202">
        <f t="shared" ref="JO11" si="2022">JO10</f>
        <v>42133</v>
      </c>
      <c r="JP11" s="202"/>
      <c r="JQ11" s="202">
        <f t="shared" ref="JQ11" si="2023">JQ10</f>
        <v>42134</v>
      </c>
      <c r="JR11" s="202"/>
      <c r="JS11" s="202">
        <f t="shared" ref="JS11" si="2024">JS10</f>
        <v>42135</v>
      </c>
      <c r="JT11" s="202"/>
      <c r="JU11" s="202">
        <f t="shared" ref="JU11" si="2025">JU10</f>
        <v>42136</v>
      </c>
      <c r="JV11" s="202"/>
      <c r="JW11" s="202">
        <f t="shared" ref="JW11" si="2026">JW10</f>
        <v>42137</v>
      </c>
      <c r="JX11" s="202"/>
      <c r="JY11" s="202">
        <f t="shared" ref="JY11" si="2027">JY10</f>
        <v>42138</v>
      </c>
      <c r="JZ11" s="202"/>
      <c r="KA11" s="202">
        <f t="shared" ref="KA11" si="2028">KA10</f>
        <v>42139</v>
      </c>
      <c r="KB11" s="202"/>
      <c r="KC11" s="202">
        <f t="shared" ref="KC11" si="2029">KC10</f>
        <v>42140</v>
      </c>
      <c r="KD11" s="202"/>
      <c r="KE11" s="202">
        <f t="shared" ref="KE11" si="2030">KE10</f>
        <v>42141</v>
      </c>
      <c r="KF11" s="202"/>
      <c r="KG11" s="202">
        <f t="shared" ref="KG11" si="2031">KG10</f>
        <v>42142</v>
      </c>
      <c r="KH11" s="202"/>
      <c r="KI11" s="202">
        <f t="shared" ref="KI11" si="2032">KI10</f>
        <v>42143</v>
      </c>
      <c r="KJ11" s="202"/>
      <c r="KK11" s="202">
        <f t="shared" ref="KK11" si="2033">KK10</f>
        <v>42144</v>
      </c>
      <c r="KL11" s="202"/>
      <c r="KM11" s="202">
        <f t="shared" ref="KM11" si="2034">KM10</f>
        <v>42145</v>
      </c>
      <c r="KN11" s="202"/>
      <c r="KO11" s="202">
        <f t="shared" ref="KO11" si="2035">KO10</f>
        <v>42146</v>
      </c>
      <c r="KP11" s="202"/>
      <c r="KQ11" s="202">
        <f t="shared" ref="KQ11" si="2036">KQ10</f>
        <v>42147</v>
      </c>
      <c r="KR11" s="202"/>
      <c r="KS11" s="202">
        <f t="shared" ref="KS11" si="2037">KS10</f>
        <v>42148</v>
      </c>
      <c r="KT11" s="202"/>
      <c r="KU11" s="202">
        <f t="shared" ref="KU11" si="2038">KU10</f>
        <v>42149</v>
      </c>
      <c r="KV11" s="202"/>
      <c r="KW11" s="202">
        <f t="shared" ref="KW11" si="2039">KW10</f>
        <v>42150</v>
      </c>
      <c r="KX11" s="202"/>
      <c r="KY11" s="202">
        <f t="shared" ref="KY11" si="2040">KY10</f>
        <v>42151</v>
      </c>
      <c r="KZ11" s="202"/>
      <c r="LA11" s="202">
        <f t="shared" ref="LA11" si="2041">LA10</f>
        <v>42152</v>
      </c>
      <c r="LB11" s="202"/>
      <c r="LC11" s="202">
        <f t="shared" ref="LC11" si="2042">LC10</f>
        <v>42153</v>
      </c>
      <c r="LD11" s="202"/>
      <c r="LE11" s="202">
        <f t="shared" ref="LE11" si="2043">LE10</f>
        <v>42154</v>
      </c>
      <c r="LF11" s="202"/>
      <c r="LG11" s="202">
        <f t="shared" ref="LG11" si="2044">LG10</f>
        <v>42155</v>
      </c>
      <c r="LH11" s="202"/>
      <c r="LI11" s="202">
        <f t="shared" ref="LI11" si="2045">LI10</f>
        <v>42156</v>
      </c>
      <c r="LJ11" s="202"/>
      <c r="LK11" s="202">
        <f t="shared" ref="LK11" si="2046">LK10</f>
        <v>42157</v>
      </c>
      <c r="LL11" s="202"/>
      <c r="LM11" s="202">
        <f t="shared" ref="LM11" si="2047">LM10</f>
        <v>42158</v>
      </c>
      <c r="LN11" s="202"/>
      <c r="LO11" s="202">
        <f t="shared" ref="LO11" si="2048">LO10</f>
        <v>42159</v>
      </c>
      <c r="LP11" s="202"/>
      <c r="LQ11" s="202">
        <f t="shared" ref="LQ11" si="2049">LQ10</f>
        <v>42160</v>
      </c>
      <c r="LR11" s="202"/>
      <c r="LS11" s="202">
        <f t="shared" ref="LS11" si="2050">LS10</f>
        <v>42161</v>
      </c>
      <c r="LT11" s="202"/>
      <c r="LU11" s="202">
        <f t="shared" ref="LU11" si="2051">LU10</f>
        <v>42162</v>
      </c>
      <c r="LV11" s="202"/>
      <c r="LW11" s="202">
        <f t="shared" ref="LW11" si="2052">LW10</f>
        <v>42163</v>
      </c>
      <c r="LX11" s="202"/>
      <c r="LY11" s="202">
        <f t="shared" ref="LY11" si="2053">LY10</f>
        <v>42164</v>
      </c>
      <c r="LZ11" s="202"/>
      <c r="MA11" s="202">
        <f t="shared" ref="MA11" si="2054">MA10</f>
        <v>42165</v>
      </c>
      <c r="MB11" s="202"/>
      <c r="MC11" s="202">
        <f t="shared" ref="MC11" si="2055">MC10</f>
        <v>42166</v>
      </c>
      <c r="MD11" s="202"/>
      <c r="ME11" s="202">
        <f t="shared" ref="ME11" si="2056">ME10</f>
        <v>42167</v>
      </c>
      <c r="MF11" s="202"/>
      <c r="MG11" s="202">
        <f t="shared" ref="MG11" si="2057">MG10</f>
        <v>42168</v>
      </c>
      <c r="MH11" s="202"/>
      <c r="MI11" s="202">
        <f t="shared" ref="MI11" si="2058">MI10</f>
        <v>42169</v>
      </c>
      <c r="MJ11" s="202"/>
      <c r="MK11" s="202">
        <f t="shared" ref="MK11" si="2059">MK10</f>
        <v>42170</v>
      </c>
      <c r="ML11" s="202"/>
      <c r="MM11" s="202">
        <f t="shared" ref="MM11" si="2060">MM10</f>
        <v>42171</v>
      </c>
      <c r="MN11" s="202"/>
      <c r="MO11" s="202">
        <f t="shared" ref="MO11" si="2061">MO10</f>
        <v>42172</v>
      </c>
      <c r="MP11" s="202"/>
      <c r="MQ11" s="202">
        <f t="shared" ref="MQ11" si="2062">MQ10</f>
        <v>42173</v>
      </c>
      <c r="MR11" s="202"/>
      <c r="MS11" s="202">
        <f t="shared" ref="MS11" si="2063">MS10</f>
        <v>42174</v>
      </c>
      <c r="MT11" s="202"/>
      <c r="MU11" s="202">
        <f t="shared" ref="MU11" si="2064">MU10</f>
        <v>42175</v>
      </c>
      <c r="MV11" s="202"/>
      <c r="MW11" s="202">
        <f t="shared" ref="MW11" si="2065">MW10</f>
        <v>42176</v>
      </c>
      <c r="MX11" s="202"/>
      <c r="MY11" s="202">
        <f t="shared" ref="MY11" si="2066">MY10</f>
        <v>42177</v>
      </c>
      <c r="MZ11" s="202"/>
      <c r="NA11" s="202">
        <f t="shared" ref="NA11" si="2067">NA10</f>
        <v>42178</v>
      </c>
      <c r="NB11" s="202"/>
      <c r="NC11" s="202">
        <f t="shared" ref="NC11" si="2068">NC10</f>
        <v>42179</v>
      </c>
      <c r="ND11" s="202"/>
      <c r="NE11" s="202">
        <f t="shared" ref="NE11" si="2069">NE10</f>
        <v>42180</v>
      </c>
      <c r="NF11" s="202"/>
      <c r="NG11" s="202">
        <f t="shared" ref="NG11" si="2070">NG10</f>
        <v>42181</v>
      </c>
      <c r="NH11" s="202"/>
      <c r="NI11" s="202">
        <f t="shared" ref="NI11" si="2071">NI10</f>
        <v>42182</v>
      </c>
      <c r="NJ11" s="202"/>
      <c r="NK11" s="202">
        <f t="shared" ref="NK11" si="2072">NK10</f>
        <v>42183</v>
      </c>
      <c r="NL11" s="202"/>
      <c r="NM11" s="202">
        <f t="shared" ref="NM11" si="2073">NM10</f>
        <v>42184</v>
      </c>
      <c r="NN11" s="202"/>
      <c r="NO11" s="202">
        <f t="shared" ref="NO11" si="2074">NO10</f>
        <v>42185</v>
      </c>
      <c r="NP11" s="202"/>
      <c r="NQ11" s="202">
        <f t="shared" ref="NQ11" si="2075">NQ10</f>
        <v>42186</v>
      </c>
      <c r="NR11" s="202"/>
      <c r="NS11" s="202">
        <f t="shared" ref="NS11" si="2076">NS10</f>
        <v>42187</v>
      </c>
      <c r="NT11" s="202"/>
      <c r="NU11" s="202">
        <f t="shared" ref="NU11" si="2077">NU10</f>
        <v>42188</v>
      </c>
      <c r="NV11" s="202"/>
      <c r="NW11" s="202">
        <f t="shared" ref="NW11" si="2078">NW10</f>
        <v>42189</v>
      </c>
      <c r="NX11" s="202"/>
      <c r="NY11" s="202">
        <f t="shared" ref="NY11" si="2079">NY10</f>
        <v>42190</v>
      </c>
      <c r="NZ11" s="202"/>
      <c r="OA11" s="202">
        <f t="shared" ref="OA11" si="2080">OA10</f>
        <v>42191</v>
      </c>
      <c r="OB11" s="202"/>
      <c r="OC11" s="202">
        <f t="shared" ref="OC11" si="2081">OC10</f>
        <v>42192</v>
      </c>
      <c r="OD11" s="202"/>
      <c r="OE11" s="202">
        <f t="shared" ref="OE11" si="2082">OE10</f>
        <v>42193</v>
      </c>
      <c r="OF11" s="202"/>
      <c r="OG11" s="202">
        <f t="shared" ref="OG11" si="2083">OG10</f>
        <v>42194</v>
      </c>
      <c r="OH11" s="202"/>
      <c r="OI11" s="202">
        <f t="shared" ref="OI11" si="2084">OI10</f>
        <v>42195</v>
      </c>
      <c r="OJ11" s="202"/>
      <c r="OK11" s="202">
        <f t="shared" ref="OK11" si="2085">OK10</f>
        <v>42196</v>
      </c>
      <c r="OL11" s="202"/>
      <c r="OM11" s="202">
        <f t="shared" ref="OM11" si="2086">OM10</f>
        <v>42197</v>
      </c>
      <c r="ON11" s="202"/>
      <c r="OO11" s="202">
        <f t="shared" ref="OO11" si="2087">OO10</f>
        <v>42198</v>
      </c>
      <c r="OP11" s="202"/>
      <c r="OQ11" s="202">
        <f t="shared" ref="OQ11" si="2088">OQ10</f>
        <v>42199</v>
      </c>
      <c r="OR11" s="202"/>
      <c r="OS11" s="202">
        <f t="shared" ref="OS11" si="2089">OS10</f>
        <v>42200</v>
      </c>
      <c r="OT11" s="202"/>
      <c r="OU11" s="202">
        <f t="shared" ref="OU11" si="2090">OU10</f>
        <v>42201</v>
      </c>
      <c r="OV11" s="202"/>
      <c r="OW11" s="202">
        <f t="shared" ref="OW11" si="2091">OW10</f>
        <v>42202</v>
      </c>
      <c r="OX11" s="202"/>
      <c r="OY11" s="202">
        <f t="shared" ref="OY11" si="2092">OY10</f>
        <v>42203</v>
      </c>
      <c r="OZ11" s="202"/>
      <c r="PA11" s="202">
        <f t="shared" ref="PA11" si="2093">PA10</f>
        <v>42204</v>
      </c>
      <c r="PB11" s="202"/>
      <c r="PC11" s="202">
        <f t="shared" ref="PC11" si="2094">PC10</f>
        <v>42205</v>
      </c>
      <c r="PD11" s="202"/>
      <c r="PE11" s="202">
        <f t="shared" ref="PE11" si="2095">PE10</f>
        <v>42206</v>
      </c>
      <c r="PF11" s="202"/>
      <c r="PG11" s="202">
        <f t="shared" ref="PG11" si="2096">PG10</f>
        <v>42207</v>
      </c>
      <c r="PH11" s="202"/>
      <c r="PI11" s="202">
        <f t="shared" ref="PI11" si="2097">PI10</f>
        <v>42208</v>
      </c>
      <c r="PJ11" s="202"/>
      <c r="PK11" s="202">
        <f t="shared" ref="PK11" si="2098">PK10</f>
        <v>42209</v>
      </c>
      <c r="PL11" s="202"/>
      <c r="PM11" s="202">
        <f t="shared" ref="PM11" si="2099">PM10</f>
        <v>42210</v>
      </c>
      <c r="PN11" s="202"/>
      <c r="PO11" s="202">
        <f t="shared" ref="PO11" si="2100">PO10</f>
        <v>42211</v>
      </c>
      <c r="PP11" s="202"/>
      <c r="PQ11" s="202">
        <f t="shared" ref="PQ11" si="2101">PQ10</f>
        <v>42212</v>
      </c>
      <c r="PR11" s="202"/>
      <c r="PS11" s="202">
        <f t="shared" ref="PS11" si="2102">PS10</f>
        <v>42213</v>
      </c>
      <c r="PT11" s="202"/>
      <c r="PU11" s="202">
        <f t="shared" ref="PU11" si="2103">PU10</f>
        <v>42214</v>
      </c>
      <c r="PV11" s="202"/>
      <c r="PW11" s="202">
        <f t="shared" ref="PW11" si="2104">PW10</f>
        <v>42215</v>
      </c>
      <c r="PX11" s="202"/>
      <c r="PY11" s="202">
        <f t="shared" ref="PY11" si="2105">PY10</f>
        <v>42216</v>
      </c>
      <c r="PZ11" s="202"/>
      <c r="QA11" s="202">
        <f t="shared" ref="QA11" si="2106">QA10</f>
        <v>42217</v>
      </c>
      <c r="QB11" s="202"/>
      <c r="QC11" s="202">
        <f t="shared" ref="QC11" si="2107">QC10</f>
        <v>42218</v>
      </c>
      <c r="QD11" s="202"/>
      <c r="QE11" s="202">
        <f t="shared" ref="QE11" si="2108">QE10</f>
        <v>42219</v>
      </c>
      <c r="QF11" s="202"/>
      <c r="QG11" s="202">
        <f t="shared" ref="QG11" si="2109">QG10</f>
        <v>42220</v>
      </c>
      <c r="QH11" s="202"/>
      <c r="QI11" s="202">
        <f t="shared" ref="QI11" si="2110">QI10</f>
        <v>42221</v>
      </c>
      <c r="QJ11" s="202"/>
      <c r="QK11" s="202">
        <f t="shared" ref="QK11" si="2111">QK10</f>
        <v>42222</v>
      </c>
      <c r="QL11" s="202"/>
      <c r="QM11" s="202">
        <f t="shared" ref="QM11" si="2112">QM10</f>
        <v>42223</v>
      </c>
      <c r="QN11" s="202"/>
      <c r="QO11" s="202">
        <f t="shared" ref="QO11" si="2113">QO10</f>
        <v>42224</v>
      </c>
      <c r="QP11" s="202"/>
      <c r="QQ11" s="202">
        <f t="shared" ref="QQ11" si="2114">QQ10</f>
        <v>42225</v>
      </c>
      <c r="QR11" s="202"/>
      <c r="QS11" s="202">
        <f t="shared" ref="QS11" si="2115">QS10</f>
        <v>42226</v>
      </c>
      <c r="QT11" s="202"/>
      <c r="QU11" s="202">
        <f t="shared" ref="QU11" si="2116">QU10</f>
        <v>42227</v>
      </c>
      <c r="QV11" s="202"/>
      <c r="QW11" s="202">
        <f t="shared" ref="QW11" si="2117">QW10</f>
        <v>42228</v>
      </c>
      <c r="QX11" s="202"/>
      <c r="QY11" s="202">
        <f t="shared" ref="QY11" si="2118">QY10</f>
        <v>42229</v>
      </c>
      <c r="QZ11" s="202"/>
      <c r="RA11" s="202">
        <f t="shared" ref="RA11" si="2119">RA10</f>
        <v>42230</v>
      </c>
      <c r="RB11" s="202"/>
      <c r="RC11" s="202">
        <f t="shared" ref="RC11" si="2120">RC10</f>
        <v>42231</v>
      </c>
      <c r="RD11" s="202"/>
      <c r="RE11" s="202">
        <f t="shared" ref="RE11" si="2121">RE10</f>
        <v>42232</v>
      </c>
      <c r="RF11" s="202"/>
      <c r="RG11" s="202">
        <f t="shared" ref="RG11" si="2122">RG10</f>
        <v>42233</v>
      </c>
      <c r="RH11" s="202"/>
      <c r="RI11" s="202">
        <f t="shared" ref="RI11" si="2123">RI10</f>
        <v>42234</v>
      </c>
      <c r="RJ11" s="202"/>
      <c r="RK11" s="202">
        <f t="shared" ref="RK11" si="2124">RK10</f>
        <v>42235</v>
      </c>
      <c r="RL11" s="202"/>
      <c r="RM11" s="202">
        <f t="shared" ref="RM11" si="2125">RM10</f>
        <v>42236</v>
      </c>
      <c r="RN11" s="202"/>
      <c r="RO11" s="202">
        <f t="shared" ref="RO11" si="2126">RO10</f>
        <v>42237</v>
      </c>
      <c r="RP11" s="202"/>
      <c r="RQ11" s="202">
        <f t="shared" ref="RQ11" si="2127">RQ10</f>
        <v>42238</v>
      </c>
      <c r="RR11" s="202"/>
      <c r="RS11" s="202">
        <f t="shared" ref="RS11" si="2128">RS10</f>
        <v>42239</v>
      </c>
      <c r="RT11" s="202"/>
      <c r="RU11" s="202">
        <f t="shared" ref="RU11" si="2129">RU10</f>
        <v>42240</v>
      </c>
      <c r="RV11" s="202"/>
      <c r="RW11" s="202">
        <f t="shared" ref="RW11" si="2130">RW10</f>
        <v>42241</v>
      </c>
      <c r="RX11" s="202"/>
      <c r="RY11" s="202">
        <f t="shared" ref="RY11" si="2131">RY10</f>
        <v>42242</v>
      </c>
      <c r="RZ11" s="202"/>
      <c r="SA11" s="202">
        <f t="shared" ref="SA11" si="2132">SA10</f>
        <v>42243</v>
      </c>
      <c r="SB11" s="202"/>
      <c r="SC11" s="202">
        <f t="shared" ref="SC11" si="2133">SC10</f>
        <v>42244</v>
      </c>
      <c r="SD11" s="202"/>
      <c r="SE11" s="202">
        <f t="shared" ref="SE11" si="2134">SE10</f>
        <v>42245</v>
      </c>
      <c r="SF11" s="202"/>
      <c r="SG11" s="202">
        <f t="shared" ref="SG11" si="2135">SG10</f>
        <v>42246</v>
      </c>
      <c r="SH11" s="202"/>
      <c r="SI11" s="202">
        <f t="shared" ref="SI11" si="2136">SI10</f>
        <v>42247</v>
      </c>
      <c r="SJ11" s="202"/>
      <c r="SK11" s="202">
        <f t="shared" ref="SK11" si="2137">SK10</f>
        <v>42248</v>
      </c>
      <c r="SL11" s="202"/>
      <c r="SM11" s="202">
        <f t="shared" ref="SM11" si="2138">SM10</f>
        <v>42249</v>
      </c>
      <c r="SN11" s="202"/>
      <c r="SO11" s="202">
        <f t="shared" ref="SO11" si="2139">SO10</f>
        <v>42250</v>
      </c>
      <c r="SP11" s="202"/>
      <c r="SQ11" s="202">
        <f t="shared" ref="SQ11" si="2140">SQ10</f>
        <v>42251</v>
      </c>
      <c r="SR11" s="202"/>
      <c r="SS11" s="202">
        <f t="shared" ref="SS11" si="2141">SS10</f>
        <v>42252</v>
      </c>
      <c r="ST11" s="202"/>
      <c r="SU11" s="202">
        <f t="shared" ref="SU11" si="2142">SU10</f>
        <v>42253</v>
      </c>
      <c r="SV11" s="202"/>
      <c r="SW11" s="202">
        <f t="shared" ref="SW11" si="2143">SW10</f>
        <v>42254</v>
      </c>
      <c r="SX11" s="202"/>
      <c r="SY11" s="202">
        <f t="shared" ref="SY11" si="2144">SY10</f>
        <v>42255</v>
      </c>
      <c r="SZ11" s="202"/>
      <c r="TA11" s="202">
        <f t="shared" ref="TA11" si="2145">TA10</f>
        <v>42256</v>
      </c>
      <c r="TB11" s="202"/>
      <c r="TC11" s="202">
        <f t="shared" ref="TC11" si="2146">TC10</f>
        <v>42257</v>
      </c>
      <c r="TD11" s="202"/>
      <c r="TE11" s="202">
        <f t="shared" ref="TE11" si="2147">TE10</f>
        <v>42258</v>
      </c>
      <c r="TF11" s="202"/>
      <c r="TG11" s="202">
        <f t="shared" ref="TG11" si="2148">TG10</f>
        <v>42259</v>
      </c>
      <c r="TH11" s="202"/>
      <c r="TI11" s="202">
        <f t="shared" ref="TI11" si="2149">TI10</f>
        <v>42260</v>
      </c>
      <c r="TJ11" s="202"/>
      <c r="TK11" s="202">
        <f t="shared" ref="TK11" si="2150">TK10</f>
        <v>42261</v>
      </c>
      <c r="TL11" s="202"/>
      <c r="TM11" s="202">
        <f t="shared" ref="TM11" si="2151">TM10</f>
        <v>42262</v>
      </c>
      <c r="TN11" s="202"/>
      <c r="TO11" s="202">
        <f t="shared" ref="TO11" si="2152">TO10</f>
        <v>42263</v>
      </c>
      <c r="TP11" s="202"/>
      <c r="TQ11" s="202">
        <f t="shared" ref="TQ11" si="2153">TQ10</f>
        <v>42264</v>
      </c>
      <c r="TR11" s="202"/>
      <c r="TS11" s="202">
        <f t="shared" ref="TS11" si="2154">TS10</f>
        <v>42265</v>
      </c>
      <c r="TT11" s="202"/>
      <c r="TU11" s="202">
        <f t="shared" ref="TU11" si="2155">TU10</f>
        <v>42266</v>
      </c>
      <c r="TV11" s="202"/>
      <c r="TW11" s="202">
        <f t="shared" ref="TW11" si="2156">TW10</f>
        <v>42267</v>
      </c>
      <c r="TX11" s="202"/>
      <c r="TY11" s="202">
        <f t="shared" ref="TY11" si="2157">TY10</f>
        <v>42268</v>
      </c>
      <c r="TZ11" s="202"/>
      <c r="UA11" s="202">
        <f t="shared" ref="UA11" si="2158">UA10</f>
        <v>42269</v>
      </c>
      <c r="UB11" s="202"/>
      <c r="UC11" s="202">
        <f t="shared" ref="UC11" si="2159">UC10</f>
        <v>42270</v>
      </c>
      <c r="UD11" s="202"/>
      <c r="UE11" s="202">
        <f t="shared" ref="UE11" si="2160">UE10</f>
        <v>42271</v>
      </c>
      <c r="UF11" s="202"/>
      <c r="UG11" s="202">
        <f t="shared" ref="UG11" si="2161">UG10</f>
        <v>42272</v>
      </c>
      <c r="UH11" s="202"/>
      <c r="UI11" s="202">
        <f t="shared" ref="UI11" si="2162">UI10</f>
        <v>42273</v>
      </c>
      <c r="UJ11" s="202"/>
      <c r="UK11" s="202">
        <f t="shared" ref="UK11" si="2163">UK10</f>
        <v>42274</v>
      </c>
      <c r="UL11" s="202"/>
      <c r="UM11" s="202">
        <f t="shared" ref="UM11" si="2164">UM10</f>
        <v>42275</v>
      </c>
      <c r="UN11" s="202"/>
      <c r="UO11" s="202">
        <f t="shared" ref="UO11" si="2165">UO10</f>
        <v>42276</v>
      </c>
      <c r="UP11" s="202"/>
      <c r="UQ11" s="202">
        <f t="shared" ref="UQ11" si="2166">UQ10</f>
        <v>42277</v>
      </c>
      <c r="UR11" s="202"/>
      <c r="US11" s="202">
        <f t="shared" ref="US11" si="2167">US10</f>
        <v>42278</v>
      </c>
      <c r="UT11" s="202"/>
      <c r="UU11" s="202">
        <f t="shared" ref="UU11" si="2168">UU10</f>
        <v>42279</v>
      </c>
      <c r="UV11" s="202"/>
      <c r="UW11" s="202">
        <f t="shared" ref="UW11" si="2169">UW10</f>
        <v>42280</v>
      </c>
      <c r="UX11" s="202"/>
      <c r="UY11" s="202">
        <f t="shared" ref="UY11" si="2170">UY10</f>
        <v>42281</v>
      </c>
      <c r="UZ11" s="202"/>
      <c r="VA11" s="202">
        <f t="shared" ref="VA11" si="2171">VA10</f>
        <v>42282</v>
      </c>
      <c r="VB11" s="202"/>
      <c r="VC11" s="202">
        <f t="shared" ref="VC11" si="2172">VC10</f>
        <v>42283</v>
      </c>
      <c r="VD11" s="202"/>
      <c r="VE11" s="202">
        <f t="shared" ref="VE11" si="2173">VE10</f>
        <v>42284</v>
      </c>
      <c r="VF11" s="202"/>
      <c r="VG11" s="202">
        <f t="shared" ref="VG11" si="2174">VG10</f>
        <v>42285</v>
      </c>
      <c r="VH11" s="202"/>
      <c r="VI11" s="202">
        <f t="shared" ref="VI11" si="2175">VI10</f>
        <v>42286</v>
      </c>
      <c r="VJ11" s="202"/>
      <c r="VK11" s="202">
        <f t="shared" ref="VK11" si="2176">VK10</f>
        <v>42287</v>
      </c>
      <c r="VL11" s="202"/>
      <c r="VM11" s="202">
        <f t="shared" ref="VM11" si="2177">VM10</f>
        <v>42288</v>
      </c>
      <c r="VN11" s="202"/>
      <c r="VO11" s="202">
        <f t="shared" ref="VO11" si="2178">VO10</f>
        <v>42289</v>
      </c>
      <c r="VP11" s="202"/>
      <c r="VQ11" s="202">
        <f t="shared" ref="VQ11" si="2179">VQ10</f>
        <v>42290</v>
      </c>
      <c r="VR11" s="202"/>
      <c r="VS11" s="202">
        <f t="shared" ref="VS11" si="2180">VS10</f>
        <v>42291</v>
      </c>
      <c r="VT11" s="202"/>
      <c r="VU11" s="202">
        <f t="shared" ref="VU11" si="2181">VU10</f>
        <v>42292</v>
      </c>
      <c r="VV11" s="202"/>
      <c r="VW11" s="202">
        <f t="shared" ref="VW11" si="2182">VW10</f>
        <v>42293</v>
      </c>
      <c r="VX11" s="202"/>
      <c r="VY11" s="202">
        <f t="shared" ref="VY11" si="2183">VY10</f>
        <v>42294</v>
      </c>
      <c r="VZ11" s="202"/>
      <c r="WA11" s="202">
        <f t="shared" ref="WA11" si="2184">WA10</f>
        <v>42295</v>
      </c>
      <c r="WB11" s="202"/>
      <c r="WC11" s="202">
        <f t="shared" ref="WC11" si="2185">WC10</f>
        <v>42296</v>
      </c>
      <c r="WD11" s="202"/>
      <c r="WE11" s="202">
        <f t="shared" ref="WE11" si="2186">WE10</f>
        <v>42297</v>
      </c>
      <c r="WF11" s="202"/>
      <c r="WG11" s="202">
        <f t="shared" ref="WG11" si="2187">WG10</f>
        <v>42298</v>
      </c>
      <c r="WH11" s="202"/>
      <c r="WI11" s="202">
        <f t="shared" ref="WI11" si="2188">WI10</f>
        <v>42299</v>
      </c>
      <c r="WJ11" s="202"/>
      <c r="WK11" s="202">
        <f t="shared" ref="WK11" si="2189">WK10</f>
        <v>42300</v>
      </c>
      <c r="WL11" s="202"/>
      <c r="WM11" s="202">
        <f t="shared" ref="WM11" si="2190">WM10</f>
        <v>42301</v>
      </c>
      <c r="WN11" s="202"/>
      <c r="WO11" s="202">
        <f t="shared" ref="WO11" si="2191">WO10</f>
        <v>42302</v>
      </c>
      <c r="WP11" s="202"/>
      <c r="WQ11" s="202">
        <f t="shared" ref="WQ11" si="2192">WQ10</f>
        <v>42303</v>
      </c>
      <c r="WR11" s="202"/>
      <c r="WS11" s="202">
        <f t="shared" ref="WS11" si="2193">WS10</f>
        <v>42304</v>
      </c>
      <c r="WT11" s="202"/>
      <c r="WU11" s="202">
        <f t="shared" ref="WU11" si="2194">WU10</f>
        <v>42305</v>
      </c>
      <c r="WV11" s="202"/>
      <c r="WW11" s="202">
        <f t="shared" ref="WW11" si="2195">WW10</f>
        <v>42306</v>
      </c>
      <c r="WX11" s="202"/>
      <c r="WY11" s="202">
        <f t="shared" ref="WY11" si="2196">WY10</f>
        <v>42307</v>
      </c>
      <c r="WZ11" s="202"/>
      <c r="XA11" s="202">
        <f t="shared" ref="XA11" si="2197">XA10</f>
        <v>42308</v>
      </c>
      <c r="XB11" s="202"/>
      <c r="XC11" s="202">
        <f t="shared" ref="XC11" si="2198">XC10</f>
        <v>42309</v>
      </c>
      <c r="XD11" s="202"/>
      <c r="XE11" s="202">
        <f t="shared" ref="XE11" si="2199">XE10</f>
        <v>42310</v>
      </c>
      <c r="XF11" s="202"/>
      <c r="XG11" s="202">
        <f t="shared" ref="XG11" si="2200">XG10</f>
        <v>42311</v>
      </c>
      <c r="XH11" s="202"/>
      <c r="XI11" s="202">
        <f t="shared" ref="XI11" si="2201">XI10</f>
        <v>42312</v>
      </c>
      <c r="XJ11" s="202"/>
      <c r="XK11" s="202">
        <f t="shared" ref="XK11" si="2202">XK10</f>
        <v>42313</v>
      </c>
      <c r="XL11" s="202"/>
      <c r="XM11" s="202">
        <f t="shared" ref="XM11" si="2203">XM10</f>
        <v>42314</v>
      </c>
      <c r="XN11" s="202"/>
      <c r="XO11" s="202">
        <f t="shared" ref="XO11" si="2204">XO10</f>
        <v>42315</v>
      </c>
      <c r="XP11" s="202"/>
      <c r="XQ11" s="202">
        <f t="shared" ref="XQ11" si="2205">XQ10</f>
        <v>42316</v>
      </c>
      <c r="XR11" s="202"/>
      <c r="XS11" s="202">
        <f t="shared" ref="XS11" si="2206">XS10</f>
        <v>42317</v>
      </c>
      <c r="XT11" s="202"/>
      <c r="XU11" s="202">
        <f t="shared" ref="XU11" si="2207">XU10</f>
        <v>42318</v>
      </c>
      <c r="XV11" s="202"/>
      <c r="XW11" s="202">
        <f t="shared" ref="XW11" si="2208">XW10</f>
        <v>42319</v>
      </c>
      <c r="XX11" s="202"/>
      <c r="XY11" s="202">
        <f t="shared" ref="XY11" si="2209">XY10</f>
        <v>42320</v>
      </c>
      <c r="XZ11" s="202"/>
      <c r="YA11" s="202">
        <f t="shared" ref="YA11" si="2210">YA10</f>
        <v>42321</v>
      </c>
      <c r="YB11" s="202"/>
      <c r="YC11" s="202">
        <f t="shared" ref="YC11" si="2211">YC10</f>
        <v>42322</v>
      </c>
      <c r="YD11" s="202"/>
      <c r="YE11" s="202">
        <f t="shared" ref="YE11" si="2212">YE10</f>
        <v>42323</v>
      </c>
      <c r="YF11" s="202"/>
      <c r="YG11" s="202">
        <f t="shared" ref="YG11" si="2213">YG10</f>
        <v>42324</v>
      </c>
      <c r="YH11" s="202"/>
      <c r="YI11" s="202">
        <f t="shared" ref="YI11" si="2214">YI10</f>
        <v>42325</v>
      </c>
      <c r="YJ11" s="202"/>
      <c r="YK11" s="202">
        <f t="shared" ref="YK11" si="2215">YK10</f>
        <v>42326</v>
      </c>
      <c r="YL11" s="202"/>
      <c r="YM11" s="202">
        <f t="shared" ref="YM11" si="2216">YM10</f>
        <v>42327</v>
      </c>
      <c r="YN11" s="202"/>
      <c r="YO11" s="202">
        <f t="shared" ref="YO11" si="2217">YO10</f>
        <v>42328</v>
      </c>
      <c r="YP11" s="202"/>
      <c r="YQ11" s="202">
        <f t="shared" ref="YQ11" si="2218">YQ10</f>
        <v>42329</v>
      </c>
      <c r="YR11" s="202"/>
      <c r="YS11" s="202">
        <f t="shared" ref="YS11" si="2219">YS10</f>
        <v>42330</v>
      </c>
      <c r="YT11" s="202"/>
      <c r="YU11" s="202">
        <f t="shared" ref="YU11" si="2220">YU10</f>
        <v>42331</v>
      </c>
      <c r="YV11" s="202"/>
      <c r="YW11" s="202">
        <f t="shared" ref="YW11" si="2221">YW10</f>
        <v>42332</v>
      </c>
      <c r="YX11" s="202"/>
      <c r="YY11" s="202">
        <f t="shared" ref="YY11" si="2222">YY10</f>
        <v>42333</v>
      </c>
      <c r="YZ11" s="202"/>
      <c r="ZA11" s="202">
        <f t="shared" ref="ZA11" si="2223">ZA10</f>
        <v>42334</v>
      </c>
      <c r="ZB11" s="202"/>
      <c r="ZC11" s="202">
        <f t="shared" ref="ZC11" si="2224">ZC10</f>
        <v>42335</v>
      </c>
      <c r="ZD11" s="202"/>
      <c r="ZE11" s="202">
        <f t="shared" ref="ZE11" si="2225">ZE10</f>
        <v>42336</v>
      </c>
      <c r="ZF11" s="202"/>
      <c r="ZG11" s="202">
        <f t="shared" ref="ZG11" si="2226">ZG10</f>
        <v>42337</v>
      </c>
      <c r="ZH11" s="202"/>
      <c r="ZI11" s="202">
        <f t="shared" ref="ZI11" si="2227">ZI10</f>
        <v>42338</v>
      </c>
      <c r="ZJ11" s="202"/>
      <c r="ZK11" s="202">
        <f t="shared" ref="ZK11" si="2228">ZK10</f>
        <v>42339</v>
      </c>
      <c r="ZL11" s="202"/>
      <c r="ZM11" s="202">
        <f t="shared" ref="ZM11" si="2229">ZM10</f>
        <v>42340</v>
      </c>
      <c r="ZN11" s="202"/>
      <c r="ZO11" s="202">
        <f t="shared" ref="ZO11" si="2230">ZO10</f>
        <v>42341</v>
      </c>
      <c r="ZP11" s="202"/>
      <c r="ZQ11" s="202">
        <f t="shared" ref="ZQ11" si="2231">ZQ10</f>
        <v>42342</v>
      </c>
      <c r="ZR11" s="202"/>
      <c r="ZS11" s="202">
        <f t="shared" ref="ZS11" si="2232">ZS10</f>
        <v>42343</v>
      </c>
      <c r="ZT11" s="202"/>
      <c r="ZU11" s="202">
        <f t="shared" ref="ZU11" si="2233">ZU10</f>
        <v>42344</v>
      </c>
      <c r="ZV11" s="202"/>
      <c r="ZW11" s="202">
        <f t="shared" ref="ZW11" si="2234">ZW10</f>
        <v>42345</v>
      </c>
      <c r="ZX11" s="202"/>
      <c r="ZY11" s="202">
        <f t="shared" ref="ZY11" si="2235">ZY10</f>
        <v>42346</v>
      </c>
      <c r="ZZ11" s="202"/>
      <c r="AAA11" s="202">
        <f t="shared" ref="AAA11" si="2236">AAA10</f>
        <v>42347</v>
      </c>
      <c r="AAB11" s="202"/>
      <c r="AAC11" s="202">
        <f t="shared" ref="AAC11" si="2237">AAC10</f>
        <v>42348</v>
      </c>
      <c r="AAD11" s="202"/>
      <c r="AAE11" s="202">
        <f t="shared" ref="AAE11" si="2238">AAE10</f>
        <v>42349</v>
      </c>
      <c r="AAF11" s="202"/>
      <c r="AAG11" s="202">
        <f t="shared" ref="AAG11" si="2239">AAG10</f>
        <v>42350</v>
      </c>
      <c r="AAH11" s="202"/>
      <c r="AAI11" s="202">
        <f t="shared" ref="AAI11" si="2240">AAI10</f>
        <v>42351</v>
      </c>
      <c r="AAJ11" s="202"/>
      <c r="AAK11" s="202">
        <f t="shared" ref="AAK11" si="2241">AAK10</f>
        <v>42352</v>
      </c>
      <c r="AAL11" s="202"/>
      <c r="AAM11" s="202">
        <f t="shared" ref="AAM11" si="2242">AAM10</f>
        <v>42353</v>
      </c>
      <c r="AAN11" s="202"/>
      <c r="AAO11" s="202">
        <f t="shared" ref="AAO11" si="2243">AAO10</f>
        <v>42354</v>
      </c>
      <c r="AAP11" s="202"/>
      <c r="AAQ11" s="202">
        <f t="shared" ref="AAQ11" si="2244">AAQ10</f>
        <v>42355</v>
      </c>
      <c r="AAR11" s="202"/>
      <c r="AAS11" s="202">
        <f t="shared" ref="AAS11" si="2245">AAS10</f>
        <v>42356</v>
      </c>
      <c r="AAT11" s="202"/>
      <c r="AAU11" s="202">
        <f t="shared" ref="AAU11" si="2246">AAU10</f>
        <v>42357</v>
      </c>
      <c r="AAV11" s="202"/>
      <c r="AAW11" s="202">
        <f t="shared" ref="AAW11" si="2247">AAW10</f>
        <v>42358</v>
      </c>
      <c r="AAX11" s="202"/>
      <c r="AAY11" s="202">
        <f t="shared" ref="AAY11" si="2248">AAY10</f>
        <v>42359</v>
      </c>
      <c r="AAZ11" s="202"/>
      <c r="ABA11" s="202">
        <f t="shared" ref="ABA11" si="2249">ABA10</f>
        <v>42360</v>
      </c>
      <c r="ABB11" s="202"/>
      <c r="ABC11" s="202">
        <f t="shared" ref="ABC11" si="2250">ABC10</f>
        <v>42361</v>
      </c>
      <c r="ABD11" s="202"/>
      <c r="ABE11" s="202">
        <f t="shared" ref="ABE11" si="2251">ABE10</f>
        <v>42362</v>
      </c>
      <c r="ABF11" s="202"/>
      <c r="ABG11" s="202">
        <f t="shared" ref="ABG11" si="2252">ABG10</f>
        <v>42363</v>
      </c>
      <c r="ABH11" s="202"/>
      <c r="ABI11" s="202">
        <f t="shared" ref="ABI11" si="2253">ABI10</f>
        <v>42364</v>
      </c>
      <c r="ABJ11" s="202"/>
      <c r="ABK11" s="202">
        <f t="shared" ref="ABK11" si="2254">ABK10</f>
        <v>42365</v>
      </c>
      <c r="ABL11" s="202"/>
      <c r="ABM11" s="202">
        <f t="shared" ref="ABM11" si="2255">ABM10</f>
        <v>42366</v>
      </c>
      <c r="ABN11" s="202"/>
      <c r="ABO11" s="202">
        <f t="shared" ref="ABO11" si="2256">ABO10</f>
        <v>42367</v>
      </c>
      <c r="ABP11" s="202"/>
      <c r="ABQ11" s="202">
        <f t="shared" ref="ABQ11:ABS11" si="2257">ABQ10</f>
        <v>42368</v>
      </c>
      <c r="ABR11" s="202"/>
      <c r="ABS11" s="202">
        <f t="shared" si="2257"/>
        <v>42369</v>
      </c>
      <c r="ABT11" s="202"/>
      <c r="ABU11" s="202">
        <f t="shared" ref="ABU11:ABW11" si="2258">ABU10</f>
        <v>42370</v>
      </c>
      <c r="ABV11" s="202"/>
      <c r="ABW11" s="202">
        <f t="shared" si="2258"/>
        <v>42371</v>
      </c>
      <c r="ABX11" s="202"/>
      <c r="ABY11" s="202">
        <f t="shared" ref="ABY11" si="2259">ABY10</f>
        <v>42372</v>
      </c>
      <c r="ABZ11" s="202"/>
      <c r="ACA11" s="202">
        <f t="shared" ref="ACA11" si="2260">ACA10</f>
        <v>42373</v>
      </c>
      <c r="ACB11" s="202"/>
      <c r="ACC11" s="202">
        <f t="shared" ref="ACC11" si="2261">ACC10</f>
        <v>42374</v>
      </c>
      <c r="ACD11" s="202"/>
      <c r="ACE11" s="202">
        <f t="shared" ref="ACE11" si="2262">ACE10</f>
        <v>42375</v>
      </c>
      <c r="ACF11" s="202"/>
      <c r="ACG11" s="202">
        <f t="shared" ref="ACG11" si="2263">ACG10</f>
        <v>42376</v>
      </c>
      <c r="ACH11" s="202"/>
      <c r="ACI11" s="202">
        <f t="shared" ref="ACI11" si="2264">ACI10</f>
        <v>42377</v>
      </c>
      <c r="ACJ11" s="202"/>
      <c r="ACK11" s="202">
        <f t="shared" ref="ACK11" si="2265">ACK10</f>
        <v>42378</v>
      </c>
      <c r="ACL11" s="202"/>
      <c r="ACM11" s="202">
        <f t="shared" ref="ACM11" si="2266">ACM10</f>
        <v>42379</v>
      </c>
      <c r="ACN11" s="202"/>
      <c r="ACO11" s="78" t="str">
        <f>H11</f>
        <v>A</v>
      </c>
      <c r="ACP11" s="79" t="str">
        <f>I11</f>
        <v>B</v>
      </c>
      <c r="ACQ11" s="80" t="str">
        <f>J11</f>
        <v>C</v>
      </c>
      <c r="ACR11" s="81" t="str">
        <f>K11</f>
        <v>D</v>
      </c>
      <c r="ACS11" s="78" t="str">
        <f>ACO11</f>
        <v>A</v>
      </c>
      <c r="ACT11" s="79" t="str">
        <f>ACP11</f>
        <v>B</v>
      </c>
      <c r="ACU11" s="80" t="str">
        <f>ACQ11</f>
        <v>C</v>
      </c>
      <c r="ACV11" s="81" t="str">
        <f>ACR11</f>
        <v>D</v>
      </c>
      <c r="ACW11" s="82" t="s">
        <v>112</v>
      </c>
      <c r="ACX11" s="83" t="s">
        <v>112</v>
      </c>
      <c r="ACY11" s="84"/>
      <c r="ACZ11" s="55"/>
      <c r="ADA11" s="55"/>
      <c r="ADB11" s="55"/>
      <c r="ADC11" s="55"/>
      <c r="ADD11" s="55"/>
      <c r="ADE11" s="55"/>
      <c r="ADF11" s="55"/>
      <c r="ADG11" s="55"/>
      <c r="ADH11" s="55"/>
      <c r="ADI11" s="55"/>
      <c r="ADJ11" s="55"/>
      <c r="ADK11" s="55"/>
      <c r="ADL11" s="55"/>
      <c r="ADM11" s="55"/>
      <c r="ADN11" s="55"/>
      <c r="ADO11" s="55"/>
      <c r="ADP11" s="55"/>
      <c r="ADQ11" s="85"/>
      <c r="ADR11" s="84"/>
      <c r="ADS11" s="84"/>
      <c r="ADT11" s="55"/>
      <c r="ADU11" s="55"/>
      <c r="ADV11" s="55"/>
      <c r="ADW11" s="55"/>
      <c r="ADX11" s="55"/>
      <c r="ADY11" s="55"/>
      <c r="ADZ11" s="55"/>
      <c r="AEA11" s="55"/>
      <c r="AEB11" s="55"/>
      <c r="AEC11" s="55"/>
      <c r="AED11" s="55"/>
      <c r="AEE11" s="55"/>
      <c r="AEF11" s="55"/>
      <c r="AEG11" s="55"/>
      <c r="AEH11" s="55"/>
      <c r="AEI11" s="55"/>
      <c r="AEJ11" s="85"/>
      <c r="AEK11" s="85"/>
      <c r="AEL11" s="84"/>
      <c r="AEM11" s="84"/>
      <c r="AEN11" s="55"/>
      <c r="AEO11" s="55"/>
      <c r="AEP11" s="55"/>
      <c r="AEQ11" s="55"/>
      <c r="AER11" s="55"/>
      <c r="AES11" s="55"/>
      <c r="AET11" s="55"/>
      <c r="AEU11" s="55"/>
      <c r="AEV11" s="55"/>
      <c r="AEW11" s="55"/>
      <c r="AEX11" s="55"/>
      <c r="AEY11" s="55"/>
      <c r="AEZ11" s="55"/>
      <c r="AFA11" s="55"/>
      <c r="AFB11" s="55"/>
      <c r="AFC11" s="55"/>
      <c r="AFD11" s="85"/>
      <c r="AFE11" s="85"/>
      <c r="AFF11" s="84"/>
      <c r="AFG11" s="84"/>
      <c r="AFH11" s="55"/>
      <c r="AFI11" s="55"/>
      <c r="AFJ11" s="55"/>
      <c r="AFK11" s="55"/>
      <c r="AFL11" s="55"/>
      <c r="AFM11" s="55"/>
      <c r="AFN11" s="55"/>
      <c r="AFO11" s="55"/>
      <c r="AFP11" s="55"/>
      <c r="AFQ11" s="55"/>
      <c r="AFR11" s="55"/>
      <c r="AFS11" s="55"/>
      <c r="AFT11" s="55"/>
      <c r="AFU11" s="55"/>
      <c r="AFV11" s="55"/>
      <c r="AFW11" s="55"/>
      <c r="AFX11" s="85"/>
      <c r="AFY11" s="85"/>
      <c r="AFZ11" s="84"/>
      <c r="AGA11" s="84"/>
      <c r="AGB11" s="55"/>
      <c r="AGC11" s="55"/>
      <c r="AGD11" s="55"/>
      <c r="AGE11" s="55"/>
      <c r="AGF11" s="55"/>
      <c r="AGG11" s="55"/>
      <c r="AGH11" s="55"/>
      <c r="AGI11" s="55"/>
      <c r="AGJ11" s="55"/>
      <c r="AGK11" s="55"/>
      <c r="AGL11" s="55"/>
      <c r="AGM11" s="55"/>
      <c r="AGN11" s="55"/>
      <c r="AGO11" s="55"/>
      <c r="AGP11" s="55"/>
      <c r="AGQ11" s="55"/>
      <c r="AGR11" s="85"/>
      <c r="AGS11" s="85"/>
      <c r="AGT11" s="84"/>
      <c r="AGU11" s="84"/>
      <c r="AGV11" s="55"/>
      <c r="AGW11" s="55"/>
      <c r="AGX11" s="55"/>
      <c r="AGY11" s="55"/>
      <c r="AGZ11" s="55"/>
      <c r="AHA11" s="55"/>
      <c r="AHB11" s="55"/>
      <c r="AHC11" s="55"/>
      <c r="AHD11" s="55"/>
      <c r="AHE11" s="55"/>
      <c r="AHF11" s="55"/>
      <c r="AHG11" s="55"/>
      <c r="AHH11" s="55"/>
      <c r="AHI11" s="55"/>
      <c r="AHJ11" s="55"/>
      <c r="AHK11" s="55"/>
      <c r="AHL11" s="85"/>
      <c r="AHM11" s="85"/>
      <c r="AHN11" s="84"/>
      <c r="AHO11" s="84"/>
      <c r="AHP11" s="55"/>
      <c r="AHQ11" s="55"/>
      <c r="AHR11" s="55"/>
      <c r="AHS11" s="55"/>
      <c r="AHT11" s="55"/>
      <c r="AHU11" s="55"/>
      <c r="AHV11" s="55"/>
      <c r="AHW11" s="55"/>
      <c r="AHX11" s="55"/>
      <c r="AHY11" s="55"/>
      <c r="AHZ11" s="55"/>
      <c r="AIA11" s="55"/>
      <c r="AIB11" s="55"/>
      <c r="AIC11" s="55"/>
      <c r="AID11" s="55"/>
      <c r="AIE11" s="55"/>
      <c r="AIF11" s="85"/>
      <c r="AIG11" s="85"/>
      <c r="AIH11" s="84"/>
      <c r="AII11" s="84"/>
      <c r="AIJ11" s="55"/>
      <c r="AIK11" s="55"/>
      <c r="AIL11" s="55"/>
      <c r="AIM11" s="55"/>
      <c r="AIN11" s="55"/>
      <c r="AIO11" s="55"/>
      <c r="AIP11" s="55"/>
      <c r="AIQ11" s="55"/>
      <c r="AIR11" s="55"/>
      <c r="AIS11" s="55"/>
      <c r="AIT11" s="55"/>
      <c r="AIU11" s="55"/>
      <c r="AIV11" s="55"/>
      <c r="AIW11" s="55"/>
      <c r="AIX11" s="55"/>
      <c r="AIY11" s="55"/>
      <c r="AIZ11" s="85"/>
      <c r="AJA11" s="85"/>
      <c r="AJB11" s="84"/>
      <c r="AJC11" s="84"/>
      <c r="AJD11" s="55"/>
      <c r="AJE11" s="55"/>
      <c r="AJF11" s="55"/>
      <c r="AJG11" s="55"/>
      <c r="AJH11" s="55"/>
      <c r="AJI11" s="55"/>
      <c r="AJJ11" s="55"/>
      <c r="AJK11" s="55"/>
      <c r="AJL11" s="55"/>
      <c r="AJM11" s="55"/>
      <c r="AJN11" s="55"/>
      <c r="AJO11" s="55"/>
      <c r="AJP11" s="55"/>
      <c r="AJQ11" s="55"/>
      <c r="AJR11" s="55"/>
      <c r="AJS11" s="55"/>
      <c r="AJT11" s="85"/>
      <c r="AJU11" s="85"/>
      <c r="AJV11" s="84"/>
      <c r="AJW11" s="84"/>
      <c r="AJX11" s="55"/>
      <c r="AJY11" s="55"/>
      <c r="AJZ11" s="55"/>
      <c r="AKA11" s="55"/>
      <c r="AKB11" s="55"/>
      <c r="AKC11" s="55"/>
      <c r="AKD11" s="55"/>
      <c r="AKE11" s="55"/>
      <c r="AKF11" s="55"/>
      <c r="AKG11" s="55"/>
      <c r="AKH11" s="55"/>
      <c r="AKI11" s="55"/>
      <c r="AKJ11" s="55"/>
      <c r="AKK11" s="55"/>
      <c r="AKL11" s="55"/>
      <c r="AKM11" s="55"/>
      <c r="AKN11" s="85"/>
      <c r="AKO11" s="85"/>
      <c r="AKP11" s="84"/>
      <c r="AKQ11" s="84"/>
      <c r="AKR11" s="55"/>
      <c r="AKS11" s="55"/>
      <c r="AKT11" s="55"/>
      <c r="AKU11" s="55"/>
      <c r="AKV11" s="55"/>
      <c r="AKW11" s="55"/>
      <c r="AKX11" s="55"/>
      <c r="AKY11" s="55"/>
      <c r="AKZ11" s="55"/>
      <c r="ALA11" s="55"/>
      <c r="ALB11" s="55"/>
      <c r="ALC11" s="55"/>
      <c r="ALD11" s="55"/>
      <c r="ALE11" s="55"/>
      <c r="ALF11" s="55"/>
      <c r="ALG11" s="55"/>
      <c r="ALH11" s="85"/>
      <c r="ALI11" s="85"/>
      <c r="ALJ11" s="84"/>
      <c r="ALK11" s="84"/>
      <c r="ALL11" s="55"/>
      <c r="ALM11" s="55"/>
      <c r="ALN11" s="55"/>
      <c r="ALO11" s="55"/>
      <c r="ALP11" s="55"/>
      <c r="ALQ11" s="55"/>
      <c r="ALR11" s="55"/>
      <c r="ALS11" s="55"/>
      <c r="ALT11" s="55"/>
      <c r="ALU11" s="55"/>
      <c r="ALV11" s="55"/>
      <c r="ALW11" s="55"/>
      <c r="ALX11" s="55"/>
      <c r="ALY11" s="55"/>
      <c r="ALZ11" s="55"/>
      <c r="AMA11" s="55"/>
      <c r="AMB11" s="85"/>
      <c r="AMC11" s="86"/>
      <c r="AMD11" s="86"/>
      <c r="AME11" s="86"/>
      <c r="AMF11" s="86"/>
    </row>
    <row r="12" spans="2:1020" x14ac:dyDescent="0.3">
      <c r="B12" s="94">
        <v>1</v>
      </c>
      <c r="C12" s="94" t="s">
        <v>2</v>
      </c>
      <c r="D12" s="95">
        <v>42005</v>
      </c>
      <c r="E12" s="94"/>
      <c r="F12" s="94" t="s">
        <v>32</v>
      </c>
      <c r="G12" s="96" t="s">
        <v>40</v>
      </c>
      <c r="H12" s="97">
        <f>4*8</f>
        <v>32</v>
      </c>
      <c r="I12" s="98">
        <f>4*8</f>
        <v>32</v>
      </c>
      <c r="J12" s="98">
        <f>4*8</f>
        <v>32</v>
      </c>
      <c r="K12" s="98">
        <f>4*8</f>
        <v>32</v>
      </c>
      <c r="L12" s="99"/>
      <c r="M12" s="100"/>
      <c r="N12" s="101"/>
      <c r="O12" s="102"/>
      <c r="P12" s="102"/>
      <c r="Q12" s="102"/>
      <c r="R12" s="102"/>
      <c r="S12" s="102" t="s">
        <v>26</v>
      </c>
      <c r="T12" s="102"/>
      <c r="U12" s="102">
        <v>8</v>
      </c>
      <c r="V12" s="102"/>
      <c r="W12" s="102" t="s">
        <v>38</v>
      </c>
      <c r="X12" s="102"/>
      <c r="Y12" s="102" t="s">
        <v>38</v>
      </c>
      <c r="Z12" s="102"/>
      <c r="AA12" s="102">
        <v>8</v>
      </c>
      <c r="AB12" s="102" t="s">
        <v>152</v>
      </c>
      <c r="AC12" s="102">
        <v>8</v>
      </c>
      <c r="AD12" s="102"/>
      <c r="AE12" s="102">
        <v>8</v>
      </c>
      <c r="AF12" s="102"/>
      <c r="AG12" s="102">
        <v>8</v>
      </c>
      <c r="AH12" s="102"/>
      <c r="AI12" s="102">
        <v>8</v>
      </c>
      <c r="AJ12" s="102"/>
      <c r="AK12" s="102" t="s">
        <v>38</v>
      </c>
      <c r="AL12" s="102"/>
      <c r="AM12" s="102" t="s">
        <v>38</v>
      </c>
      <c r="AN12" s="102"/>
      <c r="AO12" s="102">
        <v>8</v>
      </c>
      <c r="AP12" s="102"/>
      <c r="AQ12" s="102"/>
      <c r="AR12" s="102"/>
      <c r="AS12" s="102"/>
      <c r="AT12" s="102"/>
      <c r="AU12" s="102"/>
      <c r="AV12" s="102"/>
      <c r="AW12" s="102"/>
      <c r="AX12" s="102"/>
      <c r="AY12" s="102"/>
      <c r="AZ12" s="102"/>
      <c r="BA12" s="102"/>
      <c r="BB12" s="102"/>
      <c r="BC12" s="102"/>
      <c r="BD12" s="102"/>
      <c r="BE12" s="102"/>
      <c r="BF12" s="102"/>
      <c r="BG12" s="102"/>
      <c r="BH12" s="102"/>
      <c r="BI12" s="102"/>
      <c r="BJ12" s="102"/>
      <c r="BK12" s="102"/>
      <c r="BL12" s="102"/>
      <c r="BM12" s="102"/>
      <c r="BN12" s="102"/>
      <c r="BO12" s="102"/>
      <c r="BP12" s="102"/>
      <c r="BQ12" s="102"/>
      <c r="BR12" s="102"/>
      <c r="BS12" s="102"/>
      <c r="BT12" s="102"/>
      <c r="BU12" s="102"/>
      <c r="BV12" s="102"/>
      <c r="BW12" s="102"/>
      <c r="BX12" s="102"/>
      <c r="BY12" s="102"/>
      <c r="BZ12" s="102"/>
      <c r="CA12" s="102"/>
      <c r="CB12" s="102"/>
      <c r="CC12" s="102"/>
      <c r="CD12" s="102"/>
      <c r="CE12" s="102"/>
      <c r="CF12" s="102"/>
      <c r="CG12" s="102"/>
      <c r="CH12" s="102"/>
      <c r="CI12" s="102"/>
      <c r="CJ12" s="102"/>
      <c r="CK12" s="102"/>
      <c r="CL12" s="102"/>
      <c r="CM12" s="102"/>
      <c r="CN12" s="102"/>
      <c r="CO12" s="102"/>
      <c r="CP12" s="102"/>
      <c r="CQ12" s="102"/>
      <c r="CR12" s="102"/>
      <c r="CS12" s="102"/>
      <c r="CT12" s="102"/>
      <c r="CU12" s="102"/>
      <c r="CV12" s="102"/>
      <c r="CW12" s="102"/>
      <c r="CX12" s="102"/>
      <c r="CY12" s="102"/>
      <c r="CZ12" s="102"/>
      <c r="DA12" s="102"/>
      <c r="DB12" s="102"/>
      <c r="DC12" s="102"/>
      <c r="DD12" s="102"/>
      <c r="DE12" s="102"/>
      <c r="DF12" s="102"/>
      <c r="DG12" s="102"/>
      <c r="DH12" s="102"/>
      <c r="DI12" s="102"/>
      <c r="DJ12" s="102"/>
      <c r="DK12" s="102"/>
      <c r="DL12" s="102"/>
      <c r="DM12" s="102"/>
      <c r="DN12" s="102"/>
      <c r="DO12" s="102"/>
      <c r="DP12" s="102"/>
      <c r="DQ12" s="102"/>
      <c r="DR12" s="102"/>
      <c r="DS12" s="102"/>
      <c r="DT12" s="102"/>
      <c r="DU12" s="102"/>
      <c r="DV12" s="102"/>
      <c r="DW12" s="102"/>
      <c r="DX12" s="102"/>
      <c r="DY12" s="102"/>
      <c r="DZ12" s="102"/>
      <c r="EA12" s="102"/>
      <c r="EB12" s="102"/>
      <c r="EC12" s="102"/>
      <c r="ED12" s="102"/>
      <c r="EE12" s="102"/>
      <c r="EF12" s="102"/>
      <c r="EG12" s="102"/>
      <c r="EH12" s="102"/>
      <c r="EI12" s="102"/>
      <c r="EJ12" s="102"/>
      <c r="EK12" s="102"/>
      <c r="EL12" s="102"/>
      <c r="EM12" s="102"/>
      <c r="EN12" s="102"/>
      <c r="EO12" s="102"/>
      <c r="EP12" s="102"/>
      <c r="EQ12" s="102"/>
      <c r="ER12" s="102"/>
      <c r="ES12" s="102"/>
      <c r="ET12" s="102"/>
      <c r="EU12" s="102"/>
      <c r="EV12" s="102"/>
      <c r="EW12" s="102"/>
      <c r="EX12" s="102"/>
      <c r="EY12" s="102"/>
      <c r="EZ12" s="102"/>
      <c r="FA12" s="102"/>
      <c r="FB12" s="102"/>
      <c r="FC12" s="102"/>
      <c r="FD12" s="102"/>
      <c r="FE12" s="102"/>
      <c r="FF12" s="102"/>
      <c r="FG12" s="102"/>
      <c r="FH12" s="102"/>
      <c r="FI12" s="102"/>
      <c r="FJ12" s="102"/>
      <c r="FK12" s="102"/>
      <c r="FL12" s="102"/>
      <c r="FM12" s="102"/>
      <c r="FN12" s="102"/>
      <c r="FO12" s="102"/>
      <c r="FP12" s="102"/>
      <c r="FQ12" s="102"/>
      <c r="FR12" s="102"/>
      <c r="FS12" s="102"/>
      <c r="FT12" s="102"/>
      <c r="FU12" s="102"/>
      <c r="FV12" s="102"/>
      <c r="FW12" s="102"/>
      <c r="FX12" s="102"/>
      <c r="FY12" s="102"/>
      <c r="FZ12" s="102"/>
      <c r="GA12" s="102"/>
      <c r="GB12" s="102"/>
      <c r="GC12" s="102"/>
      <c r="GD12" s="102"/>
      <c r="GE12" s="102"/>
      <c r="GF12" s="102"/>
      <c r="GG12" s="102"/>
      <c r="GH12" s="102"/>
      <c r="GI12" s="102"/>
      <c r="GJ12" s="102"/>
      <c r="GK12" s="102"/>
      <c r="GL12" s="102"/>
      <c r="GM12" s="102"/>
      <c r="GN12" s="102"/>
      <c r="GO12" s="102"/>
      <c r="GP12" s="102"/>
      <c r="GQ12" s="102"/>
      <c r="GR12" s="102"/>
      <c r="GS12" s="102"/>
      <c r="GT12" s="102"/>
      <c r="GU12" s="102"/>
      <c r="GV12" s="102"/>
      <c r="GW12" s="102"/>
      <c r="GX12" s="102"/>
      <c r="GY12" s="102"/>
      <c r="GZ12" s="102"/>
      <c r="HA12" s="102"/>
      <c r="HB12" s="102"/>
      <c r="HC12" s="102"/>
      <c r="HD12" s="102"/>
      <c r="HE12" s="102"/>
      <c r="HF12" s="102"/>
      <c r="HG12" s="102"/>
      <c r="HH12" s="102"/>
      <c r="HI12" s="102"/>
      <c r="HJ12" s="102"/>
      <c r="HK12" s="102"/>
      <c r="HL12" s="102"/>
      <c r="HM12" s="102"/>
      <c r="HN12" s="102"/>
      <c r="HO12" s="102"/>
      <c r="HP12" s="102"/>
      <c r="HQ12" s="102"/>
      <c r="HR12" s="102"/>
      <c r="HS12" s="102"/>
      <c r="HT12" s="102"/>
      <c r="HU12" s="102"/>
      <c r="HV12" s="102"/>
      <c r="HW12" s="102"/>
      <c r="HX12" s="102"/>
      <c r="HY12" s="102"/>
      <c r="HZ12" s="102"/>
      <c r="IA12" s="102"/>
      <c r="IB12" s="102"/>
      <c r="IC12" s="102"/>
      <c r="ID12" s="102"/>
      <c r="IE12" s="102"/>
      <c r="IF12" s="102"/>
      <c r="IG12" s="102"/>
      <c r="IH12" s="102"/>
      <c r="II12" s="102"/>
      <c r="IJ12" s="102"/>
      <c r="IK12" s="102"/>
      <c r="IL12" s="102"/>
      <c r="IM12" s="102"/>
      <c r="IN12" s="102"/>
      <c r="IO12" s="102"/>
      <c r="IP12" s="102"/>
      <c r="IQ12" s="102"/>
      <c r="IR12" s="102"/>
      <c r="IS12" s="102"/>
      <c r="IT12" s="102"/>
      <c r="IU12" s="102"/>
      <c r="IV12" s="102"/>
      <c r="IW12" s="102"/>
      <c r="IX12" s="102"/>
      <c r="IY12" s="102"/>
      <c r="IZ12" s="102"/>
      <c r="JA12" s="102"/>
      <c r="JB12" s="102"/>
      <c r="JC12" s="102"/>
      <c r="JD12" s="102"/>
      <c r="JE12" s="102"/>
      <c r="JF12" s="102"/>
      <c r="JG12" s="102"/>
      <c r="JH12" s="102"/>
      <c r="JI12" s="102"/>
      <c r="JJ12" s="102"/>
      <c r="JK12" s="102"/>
      <c r="JL12" s="102"/>
      <c r="JM12" s="102"/>
      <c r="JN12" s="102"/>
      <c r="JO12" s="102"/>
      <c r="JP12" s="102"/>
      <c r="JQ12" s="102"/>
      <c r="JR12" s="102"/>
      <c r="JS12" s="102"/>
      <c r="JT12" s="102"/>
      <c r="JU12" s="102"/>
      <c r="JV12" s="102"/>
      <c r="JW12" s="102"/>
      <c r="JX12" s="102"/>
      <c r="JY12" s="102"/>
      <c r="JZ12" s="102"/>
      <c r="KA12" s="102"/>
      <c r="KB12" s="102"/>
      <c r="KC12" s="102"/>
      <c r="KD12" s="102"/>
      <c r="KE12" s="102"/>
      <c r="KF12" s="102"/>
      <c r="KG12" s="102"/>
      <c r="KH12" s="102"/>
      <c r="KI12" s="102"/>
      <c r="KJ12" s="102"/>
      <c r="KK12" s="102"/>
      <c r="KL12" s="102"/>
      <c r="KM12" s="102"/>
      <c r="KN12" s="102"/>
      <c r="KO12" s="102"/>
      <c r="KP12" s="102"/>
      <c r="KQ12" s="102"/>
      <c r="KR12" s="102"/>
      <c r="KS12" s="102"/>
      <c r="KT12" s="102"/>
      <c r="KU12" s="102"/>
      <c r="KV12" s="102"/>
      <c r="KW12" s="102"/>
      <c r="KX12" s="102"/>
      <c r="KY12" s="102"/>
      <c r="KZ12" s="102"/>
      <c r="LA12" s="102"/>
      <c r="LB12" s="102"/>
      <c r="LC12" s="102"/>
      <c r="LD12" s="102"/>
      <c r="LE12" s="102"/>
      <c r="LF12" s="102"/>
      <c r="LG12" s="102"/>
      <c r="LH12" s="102"/>
      <c r="LI12" s="102"/>
      <c r="LJ12" s="102"/>
      <c r="LK12" s="102"/>
      <c r="LL12" s="102"/>
      <c r="LM12" s="102"/>
      <c r="LN12" s="102"/>
      <c r="LO12" s="102"/>
      <c r="LP12" s="102"/>
      <c r="LQ12" s="102"/>
      <c r="LR12" s="102"/>
      <c r="LS12" s="102"/>
      <c r="LT12" s="102"/>
      <c r="LU12" s="102"/>
      <c r="LV12" s="102"/>
      <c r="LW12" s="102"/>
      <c r="LX12" s="102"/>
      <c r="LY12" s="102"/>
      <c r="LZ12" s="102"/>
      <c r="MA12" s="102"/>
      <c r="MB12" s="102"/>
      <c r="MC12" s="102"/>
      <c r="MD12" s="102"/>
      <c r="ME12" s="102"/>
      <c r="MF12" s="102"/>
      <c r="MG12" s="102"/>
      <c r="MH12" s="102"/>
      <c r="MI12" s="102"/>
      <c r="MJ12" s="102"/>
      <c r="MK12" s="102"/>
      <c r="ML12" s="102"/>
      <c r="MM12" s="102"/>
      <c r="MN12" s="102"/>
      <c r="MO12" s="102"/>
      <c r="MP12" s="102"/>
      <c r="MQ12" s="102"/>
      <c r="MR12" s="102"/>
      <c r="MS12" s="102"/>
      <c r="MT12" s="102"/>
      <c r="MU12" s="102"/>
      <c r="MV12" s="102"/>
      <c r="MW12" s="102"/>
      <c r="MX12" s="102"/>
      <c r="MY12" s="102"/>
      <c r="MZ12" s="102"/>
      <c r="NA12" s="102"/>
      <c r="NB12" s="102"/>
      <c r="NC12" s="102"/>
      <c r="ND12" s="102"/>
      <c r="NE12" s="102"/>
      <c r="NF12" s="102"/>
      <c r="NG12" s="102"/>
      <c r="NH12" s="102"/>
      <c r="NI12" s="102"/>
      <c r="NJ12" s="102"/>
      <c r="NK12" s="102"/>
      <c r="NL12" s="102"/>
      <c r="NM12" s="102"/>
      <c r="NN12" s="102"/>
      <c r="NO12" s="102"/>
      <c r="NP12" s="102"/>
      <c r="NQ12" s="102"/>
      <c r="NR12" s="102"/>
      <c r="NS12" s="102"/>
      <c r="NT12" s="102"/>
      <c r="NU12" s="102"/>
      <c r="NV12" s="102"/>
      <c r="NW12" s="102"/>
      <c r="NX12" s="102"/>
      <c r="NY12" s="102"/>
      <c r="NZ12" s="102"/>
      <c r="OA12" s="102"/>
      <c r="OB12" s="102"/>
      <c r="OC12" s="102"/>
      <c r="OD12" s="102"/>
      <c r="OE12" s="102"/>
      <c r="OF12" s="102"/>
      <c r="OG12" s="102"/>
      <c r="OH12" s="102"/>
      <c r="OI12" s="102"/>
      <c r="OJ12" s="102"/>
      <c r="OK12" s="102"/>
      <c r="OL12" s="102"/>
      <c r="OM12" s="102"/>
      <c r="ON12" s="102"/>
      <c r="OO12" s="102"/>
      <c r="OP12" s="102"/>
      <c r="OQ12" s="102"/>
      <c r="OR12" s="102"/>
      <c r="OS12" s="102"/>
      <c r="OT12" s="102"/>
      <c r="OU12" s="102"/>
      <c r="OV12" s="102"/>
      <c r="OW12" s="102"/>
      <c r="OX12" s="102"/>
      <c r="OY12" s="102"/>
      <c r="OZ12" s="102"/>
      <c r="PA12" s="102"/>
      <c r="PB12" s="102"/>
      <c r="PC12" s="102"/>
      <c r="PD12" s="102"/>
      <c r="PE12" s="102"/>
      <c r="PF12" s="102"/>
      <c r="PG12" s="102"/>
      <c r="PH12" s="102"/>
      <c r="PI12" s="102"/>
      <c r="PJ12" s="102"/>
      <c r="PK12" s="102"/>
      <c r="PL12" s="102"/>
      <c r="PM12" s="102"/>
      <c r="PN12" s="102"/>
      <c r="PO12" s="102"/>
      <c r="PP12" s="102"/>
      <c r="PQ12" s="102"/>
      <c r="PR12" s="102"/>
      <c r="PS12" s="102"/>
      <c r="PT12" s="102"/>
      <c r="PU12" s="102"/>
      <c r="PV12" s="102"/>
      <c r="PW12" s="102"/>
      <c r="PX12" s="102"/>
      <c r="PY12" s="102"/>
      <c r="PZ12" s="102"/>
      <c r="QA12" s="102"/>
      <c r="QB12" s="102"/>
      <c r="QC12" s="102"/>
      <c r="QD12" s="102"/>
      <c r="QE12" s="102"/>
      <c r="QF12" s="102"/>
      <c r="QG12" s="102"/>
      <c r="QH12" s="102"/>
      <c r="QI12" s="102"/>
      <c r="QJ12" s="102"/>
      <c r="QK12" s="102"/>
      <c r="QL12" s="102"/>
      <c r="QM12" s="102"/>
      <c r="QN12" s="102"/>
      <c r="QO12" s="102"/>
      <c r="QP12" s="102"/>
      <c r="QQ12" s="102"/>
      <c r="QR12" s="102"/>
      <c r="QS12" s="102"/>
      <c r="QT12" s="102"/>
      <c r="QU12" s="102"/>
      <c r="QV12" s="102"/>
      <c r="QW12" s="102"/>
      <c r="QX12" s="102"/>
      <c r="QY12" s="102"/>
      <c r="QZ12" s="102"/>
      <c r="RA12" s="102"/>
      <c r="RB12" s="102"/>
      <c r="RC12" s="102"/>
      <c r="RD12" s="102"/>
      <c r="RE12" s="102"/>
      <c r="RF12" s="102"/>
      <c r="RG12" s="102"/>
      <c r="RH12" s="102"/>
      <c r="RI12" s="102"/>
      <c r="RJ12" s="102"/>
      <c r="RK12" s="102"/>
      <c r="RL12" s="102"/>
      <c r="RM12" s="102"/>
      <c r="RN12" s="102"/>
      <c r="RO12" s="102"/>
      <c r="RP12" s="102"/>
      <c r="RQ12" s="102"/>
      <c r="RR12" s="102"/>
      <c r="RS12" s="102"/>
      <c r="RT12" s="102"/>
      <c r="RU12" s="102"/>
      <c r="RV12" s="102"/>
      <c r="RW12" s="102"/>
      <c r="RX12" s="102"/>
      <c r="RY12" s="102"/>
      <c r="RZ12" s="102"/>
      <c r="SA12" s="102"/>
      <c r="SB12" s="102"/>
      <c r="SC12" s="102"/>
      <c r="SD12" s="102"/>
      <c r="SE12" s="102"/>
      <c r="SF12" s="102"/>
      <c r="SG12" s="102"/>
      <c r="SH12" s="102"/>
      <c r="SI12" s="102"/>
      <c r="SJ12" s="102"/>
      <c r="SK12" s="102"/>
      <c r="SL12" s="102"/>
      <c r="SM12" s="102"/>
      <c r="SN12" s="102"/>
      <c r="SO12" s="102"/>
      <c r="SP12" s="102"/>
      <c r="SQ12" s="102"/>
      <c r="SR12" s="102"/>
      <c r="SS12" s="102"/>
      <c r="ST12" s="102"/>
      <c r="SU12" s="102"/>
      <c r="SV12" s="102"/>
      <c r="SW12" s="102"/>
      <c r="SX12" s="102"/>
      <c r="SY12" s="102"/>
      <c r="SZ12" s="102"/>
      <c r="TA12" s="102"/>
      <c r="TB12" s="102"/>
      <c r="TC12" s="102"/>
      <c r="TD12" s="102"/>
      <c r="TE12" s="102"/>
      <c r="TF12" s="102"/>
      <c r="TG12" s="102"/>
      <c r="TH12" s="102"/>
      <c r="TI12" s="102"/>
      <c r="TJ12" s="102"/>
      <c r="TK12" s="102"/>
      <c r="TL12" s="102"/>
      <c r="TM12" s="102"/>
      <c r="TN12" s="102"/>
      <c r="TO12" s="102"/>
      <c r="TP12" s="102"/>
      <c r="TQ12" s="102"/>
      <c r="TR12" s="102"/>
      <c r="TS12" s="102"/>
      <c r="TT12" s="102"/>
      <c r="TU12" s="102"/>
      <c r="TV12" s="102"/>
      <c r="TW12" s="102"/>
      <c r="TX12" s="102"/>
      <c r="TY12" s="102"/>
      <c r="TZ12" s="102"/>
      <c r="UA12" s="102"/>
      <c r="UB12" s="102"/>
      <c r="UC12" s="102"/>
      <c r="UD12" s="102"/>
      <c r="UE12" s="102"/>
      <c r="UF12" s="102"/>
      <c r="UG12" s="102"/>
      <c r="UH12" s="102"/>
      <c r="UI12" s="102"/>
      <c r="UJ12" s="102"/>
      <c r="UK12" s="102"/>
      <c r="UL12" s="102"/>
      <c r="UM12" s="102"/>
      <c r="UN12" s="102"/>
      <c r="UO12" s="102"/>
      <c r="UP12" s="102"/>
      <c r="UQ12" s="102"/>
      <c r="UR12" s="102"/>
      <c r="US12" s="102"/>
      <c r="UT12" s="102"/>
      <c r="UU12" s="102"/>
      <c r="UV12" s="102"/>
      <c r="UW12" s="102"/>
      <c r="UX12" s="102"/>
      <c r="UY12" s="102"/>
      <c r="UZ12" s="102"/>
      <c r="VA12" s="102"/>
      <c r="VB12" s="102"/>
      <c r="VC12" s="102"/>
      <c r="VD12" s="102"/>
      <c r="VE12" s="102"/>
      <c r="VF12" s="102"/>
      <c r="VG12" s="102"/>
      <c r="VH12" s="102"/>
      <c r="VI12" s="102"/>
      <c r="VJ12" s="102"/>
      <c r="VK12" s="102"/>
      <c r="VL12" s="102"/>
      <c r="VM12" s="102"/>
      <c r="VN12" s="102"/>
      <c r="VO12" s="102"/>
      <c r="VP12" s="102"/>
      <c r="VQ12" s="102"/>
      <c r="VR12" s="102"/>
      <c r="VS12" s="102"/>
      <c r="VT12" s="102"/>
      <c r="VU12" s="102"/>
      <c r="VV12" s="102"/>
      <c r="VW12" s="102"/>
      <c r="VX12" s="102"/>
      <c r="VY12" s="102"/>
      <c r="VZ12" s="102"/>
      <c r="WA12" s="102"/>
      <c r="WB12" s="102"/>
      <c r="WC12" s="102"/>
      <c r="WD12" s="102"/>
      <c r="WE12" s="102"/>
      <c r="WF12" s="102"/>
      <c r="WG12" s="102"/>
      <c r="WH12" s="102"/>
      <c r="WI12" s="102"/>
      <c r="WJ12" s="102"/>
      <c r="WK12" s="102"/>
      <c r="WL12" s="102"/>
      <c r="WM12" s="102"/>
      <c r="WN12" s="102"/>
      <c r="WO12" s="102"/>
      <c r="WP12" s="102"/>
      <c r="WQ12" s="102"/>
      <c r="WR12" s="102"/>
      <c r="WS12" s="102"/>
      <c r="WT12" s="102"/>
      <c r="WU12" s="102"/>
      <c r="WV12" s="102"/>
      <c r="WW12" s="102"/>
      <c r="WX12" s="102"/>
      <c r="WY12" s="102"/>
      <c r="WZ12" s="102"/>
      <c r="XA12" s="102"/>
      <c r="XB12" s="102"/>
      <c r="XC12" s="102"/>
      <c r="XD12" s="102"/>
      <c r="XE12" s="102"/>
      <c r="XF12" s="102"/>
      <c r="XG12" s="102"/>
      <c r="XH12" s="102"/>
      <c r="XI12" s="102"/>
      <c r="XJ12" s="102"/>
      <c r="XK12" s="102"/>
      <c r="XL12" s="102"/>
      <c r="XM12" s="102"/>
      <c r="XN12" s="102"/>
      <c r="XO12" s="102"/>
      <c r="XP12" s="102"/>
      <c r="XQ12" s="102"/>
      <c r="XR12" s="102"/>
      <c r="XS12" s="102"/>
      <c r="XT12" s="102"/>
      <c r="XU12" s="102"/>
      <c r="XV12" s="102"/>
      <c r="XW12" s="102"/>
      <c r="XX12" s="102"/>
      <c r="XY12" s="102"/>
      <c r="XZ12" s="102"/>
      <c r="YA12" s="102"/>
      <c r="YB12" s="102"/>
      <c r="YC12" s="102"/>
      <c r="YD12" s="102"/>
      <c r="YE12" s="102"/>
      <c r="YF12" s="102"/>
      <c r="YG12" s="102"/>
      <c r="YH12" s="102"/>
      <c r="YI12" s="102"/>
      <c r="YJ12" s="102"/>
      <c r="YK12" s="102"/>
      <c r="YL12" s="102"/>
      <c r="YM12" s="102"/>
      <c r="YN12" s="102"/>
      <c r="YO12" s="102"/>
      <c r="YP12" s="102"/>
      <c r="YQ12" s="102"/>
      <c r="YR12" s="102"/>
      <c r="YS12" s="102"/>
      <c r="YT12" s="102"/>
      <c r="YU12" s="102"/>
      <c r="YV12" s="102"/>
      <c r="YW12" s="102"/>
      <c r="YX12" s="102"/>
      <c r="YY12" s="102"/>
      <c r="YZ12" s="102"/>
      <c r="ZA12" s="102"/>
      <c r="ZB12" s="102"/>
      <c r="ZC12" s="102"/>
      <c r="ZD12" s="102"/>
      <c r="ZE12" s="102"/>
      <c r="ZF12" s="102"/>
      <c r="ZG12" s="102"/>
      <c r="ZH12" s="102"/>
      <c r="ZI12" s="102"/>
      <c r="ZJ12" s="102"/>
      <c r="ZK12" s="102"/>
      <c r="ZL12" s="102"/>
      <c r="ZM12" s="102"/>
      <c r="ZN12" s="102"/>
      <c r="ZO12" s="102"/>
      <c r="ZP12" s="102"/>
      <c r="ZQ12" s="102"/>
      <c r="ZR12" s="102"/>
      <c r="ZS12" s="102"/>
      <c r="ZT12" s="102"/>
      <c r="ZU12" s="102"/>
      <c r="ZV12" s="102"/>
      <c r="ZW12" s="102"/>
      <c r="ZX12" s="102"/>
      <c r="ZY12" s="102"/>
      <c r="ZZ12" s="102"/>
      <c r="AAA12" s="102"/>
      <c r="AAB12" s="102"/>
      <c r="AAC12" s="102"/>
      <c r="AAD12" s="102"/>
      <c r="AAE12" s="102"/>
      <c r="AAF12" s="102"/>
      <c r="AAG12" s="102"/>
      <c r="AAH12" s="102"/>
      <c r="AAI12" s="102"/>
      <c r="AAJ12" s="102"/>
      <c r="AAK12" s="102"/>
      <c r="AAL12" s="102"/>
      <c r="AAM12" s="102"/>
      <c r="AAN12" s="102"/>
      <c r="AAO12" s="102"/>
      <c r="AAP12" s="102"/>
      <c r="AAQ12" s="102"/>
      <c r="AAR12" s="102"/>
      <c r="AAS12" s="102"/>
      <c r="AAT12" s="102"/>
      <c r="AAU12" s="102"/>
      <c r="AAV12" s="102"/>
      <c r="AAW12" s="102"/>
      <c r="AAX12" s="102"/>
      <c r="AAY12" s="102"/>
      <c r="AAZ12" s="102"/>
      <c r="ABA12" s="102"/>
      <c r="ABB12" s="102"/>
      <c r="ABC12" s="102"/>
      <c r="ABD12" s="102"/>
      <c r="ABE12" s="102"/>
      <c r="ABF12" s="102"/>
      <c r="ABG12" s="102"/>
      <c r="ABH12" s="102"/>
      <c r="ABI12" s="102"/>
      <c r="ABJ12" s="102"/>
      <c r="ABK12" s="102"/>
      <c r="ABL12" s="102"/>
      <c r="ABM12" s="102"/>
      <c r="ABN12" s="102"/>
      <c r="ABO12" s="102"/>
      <c r="ABP12" s="102"/>
      <c r="ABQ12" s="102"/>
      <c r="ABR12" s="102"/>
      <c r="ABS12" s="102"/>
      <c r="ABT12" s="102"/>
      <c r="ABU12" s="102"/>
      <c r="ABV12" s="102"/>
      <c r="ABW12" s="102"/>
      <c r="ABX12" s="102"/>
      <c r="ABY12" s="102"/>
      <c r="ABZ12" s="102"/>
      <c r="ACA12" s="102"/>
      <c r="ACB12" s="102"/>
      <c r="ACC12" s="102"/>
      <c r="ACD12" s="102"/>
      <c r="ACE12" s="102"/>
      <c r="ACF12" s="102"/>
      <c r="ACG12" s="102"/>
      <c r="ACH12" s="102"/>
      <c r="ACI12" s="102"/>
      <c r="ACJ12" s="102"/>
      <c r="ACK12" s="102"/>
      <c r="ACL12" s="102"/>
      <c r="ACM12" s="102"/>
      <c r="ACN12" s="103"/>
      <c r="ACO12" s="89">
        <f t="array" ref="ACO12">SUM(IF(RIGHT($M12:$ACN12)=ACO$11,IFERROR(--LEFT($M12:$ACN12,LEN($M12:$ACN12)-1),0)))</f>
        <v>0</v>
      </c>
      <c r="ACP12" s="89">
        <f t="array" ref="ACP12">SUM(IF(RIGHT($M12:$ACN12)=ACP$11,IFERROR(--LEFT($M12:$ACN12,LEN($M12:$ACN12)-1),0)))</f>
        <v>4</v>
      </c>
      <c r="ACQ12" s="89">
        <f t="array" ref="ACQ12">SUM(IF(RIGHT($M12:$ACN12)=ACQ$11,IFERROR(--LEFT($M12:$ACN12,LEN($M12:$ACN12)-1),0)))</f>
        <v>0</v>
      </c>
      <c r="ACR12" s="89">
        <f t="array" ref="ACR12">SUM(IF(RIGHT($M12:$ACN12)=ACR$11,IFERROR(--LEFT($M12:$ACN12,LEN($M12:$ACN12)-1),0)))</f>
        <v>0</v>
      </c>
      <c r="ACS12" s="88">
        <f t="shared" ref="ACS12:ACS36" si="2267">H12-ACO12</f>
        <v>32</v>
      </c>
      <c r="ACT12" s="88">
        <f t="shared" ref="ACT12:ACT36" si="2268">I12-ACP12</f>
        <v>28</v>
      </c>
      <c r="ACU12" s="88">
        <f t="shared" ref="ACU12:ACU36" si="2269">J12-ACQ12</f>
        <v>32</v>
      </c>
      <c r="ACV12" s="88">
        <f t="shared" ref="ACV12:ACV36" si="2270">K12-ACR12</f>
        <v>32</v>
      </c>
      <c r="ACW12" s="89">
        <f t="array" ref="ACW12">SUM(IF(RIGHT($M12:$ACN12)=ACW$11,IFERROR(--LEFT($M12:$ACN12,LEN($M12:$ACN12)-1),0)))</f>
        <v>0</v>
      </c>
      <c r="ACX12" s="90">
        <f t="shared" ref="ACX12:ACX36" si="2271">L12-ACW12</f>
        <v>0</v>
      </c>
      <c r="ADQ12" s="85"/>
      <c r="AEC12" s="55"/>
      <c r="AED12" s="55"/>
      <c r="AEE12" s="55"/>
      <c r="AEF12" s="55"/>
      <c r="AEG12" s="55"/>
      <c r="AEH12" s="55"/>
      <c r="AEI12" s="55"/>
      <c r="AEJ12" s="55"/>
      <c r="AEK12" s="85"/>
      <c r="AEW12" s="55"/>
      <c r="AEX12" s="55"/>
      <c r="AEY12" s="55"/>
      <c r="AEZ12" s="55"/>
      <c r="AFA12" s="55"/>
      <c r="AFB12" s="55"/>
      <c r="AFC12" s="55"/>
      <c r="AFD12" s="55"/>
      <c r="AFE12" s="85"/>
      <c r="AFQ12" s="55"/>
      <c r="AFR12" s="55"/>
      <c r="AFS12" s="55"/>
      <c r="AFT12" s="55"/>
      <c r="AFU12" s="55"/>
      <c r="AFV12" s="55"/>
      <c r="AFW12" s="55"/>
      <c r="AFX12" s="55"/>
      <c r="AFY12" s="85"/>
      <c r="AGK12" s="55"/>
      <c r="AGL12" s="55"/>
      <c r="AGM12" s="55"/>
      <c r="AGN12" s="55"/>
      <c r="AGO12" s="55"/>
      <c r="AGP12" s="55"/>
      <c r="AGQ12" s="55"/>
      <c r="AGR12" s="55"/>
      <c r="AGS12" s="85"/>
      <c r="AHE12" s="55"/>
      <c r="AHF12" s="55"/>
      <c r="AHG12" s="55"/>
      <c r="AHH12" s="55"/>
      <c r="AHI12" s="55"/>
      <c r="AHJ12" s="55"/>
      <c r="AHK12" s="55"/>
      <c r="AHL12" s="55"/>
      <c r="AHM12" s="85"/>
      <c r="AHY12" s="55"/>
      <c r="AHZ12" s="55"/>
      <c r="AIA12" s="55"/>
      <c r="AIB12" s="55"/>
      <c r="AIC12" s="55"/>
      <c r="AID12" s="55"/>
      <c r="AIE12" s="55"/>
      <c r="AIF12" s="55"/>
      <c r="AIG12" s="85"/>
      <c r="AIS12" s="55"/>
      <c r="AIT12" s="55"/>
      <c r="AIU12" s="55"/>
      <c r="AIV12" s="55"/>
      <c r="AIW12" s="55"/>
      <c r="AIX12" s="55"/>
      <c r="AIY12" s="55"/>
      <c r="AIZ12" s="55"/>
      <c r="AJA12" s="85"/>
      <c r="AJM12" s="55"/>
      <c r="AJN12" s="55"/>
      <c r="AJO12" s="55"/>
      <c r="AJP12" s="55"/>
      <c r="AJQ12" s="55"/>
      <c r="AJR12" s="55"/>
      <c r="AJS12" s="55"/>
      <c r="AJT12" s="55"/>
      <c r="AJU12" s="85"/>
      <c r="AKG12" s="55"/>
      <c r="AKH12" s="55"/>
      <c r="AKI12" s="55"/>
      <c r="AKJ12" s="55"/>
      <c r="AKK12" s="55"/>
      <c r="AKL12" s="55"/>
      <c r="AKM12" s="55"/>
      <c r="AKN12" s="55"/>
      <c r="AKO12" s="85"/>
      <c r="ALA12" s="55"/>
      <c r="ALB12" s="55"/>
      <c r="ALC12" s="55"/>
      <c r="ALD12" s="55"/>
      <c r="ALE12" s="55"/>
      <c r="ALF12" s="55"/>
      <c r="ALG12" s="55"/>
      <c r="ALH12" s="55"/>
      <c r="ALI12" s="85"/>
      <c r="ALU12" s="55"/>
      <c r="ALV12" s="55"/>
      <c r="ALW12" s="55"/>
      <c r="ALX12" s="55"/>
      <c r="ALY12" s="55"/>
      <c r="ALZ12" s="55"/>
      <c r="AMA12" s="55"/>
      <c r="AMB12" s="55"/>
    </row>
    <row r="13" spans="2:1020" x14ac:dyDescent="0.3">
      <c r="B13" s="104">
        <v>2</v>
      </c>
      <c r="C13" s="104" t="s">
        <v>3</v>
      </c>
      <c r="D13" s="105">
        <v>41620</v>
      </c>
      <c r="E13" s="105">
        <v>42128</v>
      </c>
      <c r="F13" s="104" t="s">
        <v>32</v>
      </c>
      <c r="G13" s="106" t="s">
        <v>40</v>
      </c>
      <c r="H13" s="107">
        <v>32</v>
      </c>
      <c r="I13" s="108">
        <v>32</v>
      </c>
      <c r="J13" s="108">
        <v>32</v>
      </c>
      <c r="K13" s="108">
        <v>32</v>
      </c>
      <c r="L13" s="109"/>
      <c r="M13" s="110"/>
      <c r="N13" s="111"/>
      <c r="O13" s="112"/>
      <c r="P13" s="112"/>
      <c r="Q13" s="112"/>
      <c r="R13" s="112"/>
      <c r="S13" s="112" t="s">
        <v>26</v>
      </c>
      <c r="T13" s="112"/>
      <c r="U13" s="112">
        <v>8</v>
      </c>
      <c r="V13" s="112" t="s">
        <v>151</v>
      </c>
      <c r="W13" s="112" t="s">
        <v>38</v>
      </c>
      <c r="X13" s="112"/>
      <c r="Y13" s="112" t="s">
        <v>38</v>
      </c>
      <c r="Z13" s="112"/>
      <c r="AA13" s="112">
        <v>8</v>
      </c>
      <c r="AB13" s="112"/>
      <c r="AC13" s="112">
        <v>8</v>
      </c>
      <c r="AD13" s="112"/>
      <c r="AE13" s="112">
        <v>8</v>
      </c>
      <c r="AF13" s="112"/>
      <c r="AG13" s="112">
        <v>8</v>
      </c>
      <c r="AH13" s="112"/>
      <c r="AI13" s="112">
        <v>8</v>
      </c>
      <c r="AJ13" s="112"/>
      <c r="AK13" s="112" t="s">
        <v>38</v>
      </c>
      <c r="AL13" s="112"/>
      <c r="AM13" s="112" t="s">
        <v>38</v>
      </c>
      <c r="AN13" s="112"/>
      <c r="AO13" s="112">
        <v>8</v>
      </c>
      <c r="AP13" s="112"/>
      <c r="AQ13" s="112"/>
      <c r="AR13" s="112"/>
      <c r="AS13" s="112"/>
      <c r="AT13" s="112"/>
      <c r="AU13" s="112"/>
      <c r="AV13" s="112"/>
      <c r="AW13" s="112"/>
      <c r="AX13" s="112"/>
      <c r="AY13" s="112"/>
      <c r="AZ13" s="112"/>
      <c r="BA13" s="112"/>
      <c r="BB13" s="112"/>
      <c r="BC13" s="112"/>
      <c r="BD13" s="112"/>
      <c r="BE13" s="112"/>
      <c r="BF13" s="112"/>
      <c r="BG13" s="112"/>
      <c r="BH13" s="112"/>
      <c r="BI13" s="112"/>
      <c r="BJ13" s="112"/>
      <c r="BK13" s="112"/>
      <c r="BL13" s="112"/>
      <c r="BM13" s="112"/>
      <c r="BN13" s="112"/>
      <c r="BO13" s="112"/>
      <c r="BP13" s="112"/>
      <c r="BQ13" s="112"/>
      <c r="BR13" s="112"/>
      <c r="BS13" s="112"/>
      <c r="BT13" s="112"/>
      <c r="BU13" s="112"/>
      <c r="BV13" s="112"/>
      <c r="BW13" s="112"/>
      <c r="BX13" s="112"/>
      <c r="BY13" s="112"/>
      <c r="BZ13" s="112"/>
      <c r="CA13" s="112"/>
      <c r="CB13" s="112"/>
      <c r="CC13" s="112"/>
      <c r="CD13" s="112"/>
      <c r="CE13" s="112"/>
      <c r="CF13" s="112"/>
      <c r="CG13" s="112"/>
      <c r="CH13" s="112"/>
      <c r="CI13" s="112"/>
      <c r="CJ13" s="112"/>
      <c r="CK13" s="112"/>
      <c r="CL13" s="112"/>
      <c r="CM13" s="112"/>
      <c r="CN13" s="112"/>
      <c r="CO13" s="112"/>
      <c r="CP13" s="112"/>
      <c r="CQ13" s="112"/>
      <c r="CR13" s="112"/>
      <c r="CS13" s="112"/>
      <c r="CT13" s="112"/>
      <c r="CU13" s="112"/>
      <c r="CV13" s="112"/>
      <c r="CW13" s="112"/>
      <c r="CX13" s="112"/>
      <c r="CY13" s="112"/>
      <c r="CZ13" s="112"/>
      <c r="DA13" s="112"/>
      <c r="DB13" s="112"/>
      <c r="DC13" s="112"/>
      <c r="DD13" s="112"/>
      <c r="DE13" s="112"/>
      <c r="DF13" s="112"/>
      <c r="DG13" s="112"/>
      <c r="DH13" s="112"/>
      <c r="DI13" s="112"/>
      <c r="DJ13" s="112"/>
      <c r="DK13" s="112"/>
      <c r="DL13" s="112"/>
      <c r="DM13" s="112"/>
      <c r="DN13" s="112"/>
      <c r="DO13" s="112"/>
      <c r="DP13" s="112"/>
      <c r="DQ13" s="112"/>
      <c r="DR13" s="112"/>
      <c r="DS13" s="112"/>
      <c r="DT13" s="112"/>
      <c r="DU13" s="112"/>
      <c r="DV13" s="112"/>
      <c r="DW13" s="112"/>
      <c r="DX13" s="112"/>
      <c r="DY13" s="112"/>
      <c r="DZ13" s="112"/>
      <c r="EA13" s="112"/>
      <c r="EB13" s="112"/>
      <c r="EC13" s="112"/>
      <c r="ED13" s="112"/>
      <c r="EE13" s="112"/>
      <c r="EF13" s="112"/>
      <c r="EG13" s="112"/>
      <c r="EH13" s="112"/>
      <c r="EI13" s="112"/>
      <c r="EJ13" s="112"/>
      <c r="EK13" s="112"/>
      <c r="EL13" s="112"/>
      <c r="EM13" s="112"/>
      <c r="EN13" s="112"/>
      <c r="EO13" s="112"/>
      <c r="EP13" s="112"/>
      <c r="EQ13" s="112"/>
      <c r="ER13" s="112"/>
      <c r="ES13" s="112"/>
      <c r="ET13" s="112"/>
      <c r="EU13" s="112"/>
      <c r="EV13" s="112"/>
      <c r="EW13" s="112"/>
      <c r="EX13" s="112"/>
      <c r="EY13" s="112"/>
      <c r="EZ13" s="112"/>
      <c r="FA13" s="112"/>
      <c r="FB13" s="112"/>
      <c r="FC13" s="112"/>
      <c r="FD13" s="112"/>
      <c r="FE13" s="112"/>
      <c r="FF13" s="112"/>
      <c r="FG13" s="112"/>
      <c r="FH13" s="112"/>
      <c r="FI13" s="112"/>
      <c r="FJ13" s="112"/>
      <c r="FK13" s="112"/>
      <c r="FL13" s="112"/>
      <c r="FM13" s="112"/>
      <c r="FN13" s="112"/>
      <c r="FO13" s="112"/>
      <c r="FP13" s="112"/>
      <c r="FQ13" s="112"/>
      <c r="FR13" s="112"/>
      <c r="FS13" s="112"/>
      <c r="FT13" s="112"/>
      <c r="FU13" s="112"/>
      <c r="FV13" s="112"/>
      <c r="FW13" s="112"/>
      <c r="FX13" s="112"/>
      <c r="FY13" s="112"/>
      <c r="FZ13" s="112"/>
      <c r="GA13" s="112"/>
      <c r="GB13" s="112"/>
      <c r="GC13" s="112"/>
      <c r="GD13" s="112"/>
      <c r="GE13" s="112"/>
      <c r="GF13" s="112"/>
      <c r="GG13" s="112"/>
      <c r="GH13" s="112"/>
      <c r="GI13" s="112"/>
      <c r="GJ13" s="112"/>
      <c r="GK13" s="112"/>
      <c r="GL13" s="112"/>
      <c r="GM13" s="112"/>
      <c r="GN13" s="112"/>
      <c r="GO13" s="112"/>
      <c r="GP13" s="112"/>
      <c r="GQ13" s="112"/>
      <c r="GR13" s="112"/>
      <c r="GS13" s="112"/>
      <c r="GT13" s="112"/>
      <c r="GU13" s="112"/>
      <c r="GV13" s="112"/>
      <c r="GW13" s="112"/>
      <c r="GX13" s="112"/>
      <c r="GY13" s="112"/>
      <c r="GZ13" s="112"/>
      <c r="HA13" s="112"/>
      <c r="HB13" s="112"/>
      <c r="HC13" s="112"/>
      <c r="HD13" s="112"/>
      <c r="HE13" s="112"/>
      <c r="HF13" s="112"/>
      <c r="HG13" s="112"/>
      <c r="HH13" s="112"/>
      <c r="HI13" s="112"/>
      <c r="HJ13" s="112"/>
      <c r="HK13" s="112"/>
      <c r="HL13" s="112"/>
      <c r="HM13" s="112"/>
      <c r="HN13" s="112"/>
      <c r="HO13" s="112"/>
      <c r="HP13" s="112"/>
      <c r="HQ13" s="112"/>
      <c r="HR13" s="112"/>
      <c r="HS13" s="112"/>
      <c r="HT13" s="112"/>
      <c r="HU13" s="112"/>
      <c r="HV13" s="112"/>
      <c r="HW13" s="112"/>
      <c r="HX13" s="112"/>
      <c r="HY13" s="112"/>
      <c r="HZ13" s="112"/>
      <c r="IA13" s="112"/>
      <c r="IB13" s="112"/>
      <c r="IC13" s="112"/>
      <c r="ID13" s="112"/>
      <c r="IE13" s="112"/>
      <c r="IF13" s="112"/>
      <c r="IG13" s="112"/>
      <c r="IH13" s="112"/>
      <c r="II13" s="112"/>
      <c r="IJ13" s="112"/>
      <c r="IK13" s="112"/>
      <c r="IL13" s="112"/>
      <c r="IM13" s="112"/>
      <c r="IN13" s="112"/>
      <c r="IO13" s="112"/>
      <c r="IP13" s="112"/>
      <c r="IQ13" s="112"/>
      <c r="IR13" s="112"/>
      <c r="IS13" s="112"/>
      <c r="IT13" s="112"/>
      <c r="IU13" s="112"/>
      <c r="IV13" s="112"/>
      <c r="IW13" s="112"/>
      <c r="IX13" s="112"/>
      <c r="IY13" s="112"/>
      <c r="IZ13" s="112"/>
      <c r="JA13" s="112"/>
      <c r="JB13" s="112"/>
      <c r="JC13" s="112"/>
      <c r="JD13" s="112"/>
      <c r="JE13" s="112"/>
      <c r="JF13" s="112"/>
      <c r="JG13" s="112"/>
      <c r="JH13" s="112"/>
      <c r="JI13" s="112"/>
      <c r="JJ13" s="112"/>
      <c r="JK13" s="112"/>
      <c r="JL13" s="112"/>
      <c r="JM13" s="112"/>
      <c r="JN13" s="112"/>
      <c r="JO13" s="112"/>
      <c r="JP13" s="112"/>
      <c r="JQ13" s="112"/>
      <c r="JR13" s="112"/>
      <c r="JS13" s="112"/>
      <c r="JT13" s="112"/>
      <c r="JU13" s="112"/>
      <c r="JV13" s="112"/>
      <c r="JW13" s="112"/>
      <c r="JX13" s="112"/>
      <c r="JY13" s="112"/>
      <c r="JZ13" s="112"/>
      <c r="KA13" s="112"/>
      <c r="KB13" s="112"/>
      <c r="KC13" s="112"/>
      <c r="KD13" s="112"/>
      <c r="KE13" s="112"/>
      <c r="KF13" s="112"/>
      <c r="KG13" s="112"/>
      <c r="KH13" s="112"/>
      <c r="KI13" s="112"/>
      <c r="KJ13" s="112"/>
      <c r="KK13" s="112"/>
      <c r="KL13" s="112"/>
      <c r="KM13" s="112"/>
      <c r="KN13" s="112"/>
      <c r="KO13" s="112"/>
      <c r="KP13" s="112"/>
      <c r="KQ13" s="112"/>
      <c r="KR13" s="112"/>
      <c r="KS13" s="112"/>
      <c r="KT13" s="112"/>
      <c r="KU13" s="112"/>
      <c r="KV13" s="112"/>
      <c r="KW13" s="112"/>
      <c r="KX13" s="112"/>
      <c r="KY13" s="112"/>
      <c r="KZ13" s="112"/>
      <c r="LA13" s="112"/>
      <c r="LB13" s="112"/>
      <c r="LC13" s="112"/>
      <c r="LD13" s="112"/>
      <c r="LE13" s="112"/>
      <c r="LF13" s="112"/>
      <c r="LG13" s="112"/>
      <c r="LH13" s="112"/>
      <c r="LI13" s="112"/>
      <c r="LJ13" s="112"/>
      <c r="LK13" s="112"/>
      <c r="LL13" s="112"/>
      <c r="LM13" s="112"/>
      <c r="LN13" s="112"/>
      <c r="LO13" s="112"/>
      <c r="LP13" s="112"/>
      <c r="LQ13" s="112"/>
      <c r="LR13" s="112"/>
      <c r="LS13" s="112"/>
      <c r="LT13" s="112"/>
      <c r="LU13" s="112"/>
      <c r="LV13" s="112"/>
      <c r="LW13" s="112"/>
      <c r="LX13" s="112"/>
      <c r="LY13" s="112"/>
      <c r="LZ13" s="112"/>
      <c r="MA13" s="112"/>
      <c r="MB13" s="112"/>
      <c r="MC13" s="112"/>
      <c r="MD13" s="112"/>
      <c r="ME13" s="112"/>
      <c r="MF13" s="112"/>
      <c r="MG13" s="112"/>
      <c r="MH13" s="112"/>
      <c r="MI13" s="112"/>
      <c r="MJ13" s="112"/>
      <c r="MK13" s="112"/>
      <c r="ML13" s="112"/>
      <c r="MM13" s="112"/>
      <c r="MN13" s="112"/>
      <c r="MO13" s="112"/>
      <c r="MP13" s="112"/>
      <c r="MQ13" s="112"/>
      <c r="MR13" s="112"/>
      <c r="MS13" s="112"/>
      <c r="MT13" s="112"/>
      <c r="MU13" s="112"/>
      <c r="MV13" s="112"/>
      <c r="MW13" s="112"/>
      <c r="MX13" s="112"/>
      <c r="MY13" s="112"/>
      <c r="MZ13" s="112"/>
      <c r="NA13" s="112"/>
      <c r="NB13" s="112"/>
      <c r="NC13" s="112"/>
      <c r="ND13" s="112"/>
      <c r="NE13" s="112"/>
      <c r="NF13" s="112"/>
      <c r="NG13" s="112"/>
      <c r="NH13" s="112"/>
      <c r="NI13" s="112"/>
      <c r="NJ13" s="112"/>
      <c r="NK13" s="112"/>
      <c r="NL13" s="112"/>
      <c r="NM13" s="112"/>
      <c r="NN13" s="112"/>
      <c r="NO13" s="112"/>
      <c r="NP13" s="112"/>
      <c r="NQ13" s="112"/>
      <c r="NR13" s="112"/>
      <c r="NS13" s="112"/>
      <c r="NT13" s="112"/>
      <c r="NU13" s="112"/>
      <c r="NV13" s="112"/>
      <c r="NW13" s="112"/>
      <c r="NX13" s="112"/>
      <c r="NY13" s="112"/>
      <c r="NZ13" s="112"/>
      <c r="OA13" s="112"/>
      <c r="OB13" s="112"/>
      <c r="OC13" s="112"/>
      <c r="OD13" s="112"/>
      <c r="OE13" s="112"/>
      <c r="OF13" s="112"/>
      <c r="OG13" s="112"/>
      <c r="OH13" s="112"/>
      <c r="OI13" s="112"/>
      <c r="OJ13" s="112"/>
      <c r="OK13" s="112"/>
      <c r="OL13" s="112"/>
      <c r="OM13" s="112"/>
      <c r="ON13" s="112"/>
      <c r="OO13" s="112"/>
      <c r="OP13" s="112"/>
      <c r="OQ13" s="112"/>
      <c r="OR13" s="112"/>
      <c r="OS13" s="112"/>
      <c r="OT13" s="112"/>
      <c r="OU13" s="112"/>
      <c r="OV13" s="112"/>
      <c r="OW13" s="112"/>
      <c r="OX13" s="112"/>
      <c r="OY13" s="112"/>
      <c r="OZ13" s="112"/>
      <c r="PA13" s="112"/>
      <c r="PB13" s="112"/>
      <c r="PC13" s="112"/>
      <c r="PD13" s="112"/>
      <c r="PE13" s="112"/>
      <c r="PF13" s="112"/>
      <c r="PG13" s="112"/>
      <c r="PH13" s="112"/>
      <c r="PI13" s="112"/>
      <c r="PJ13" s="112"/>
      <c r="PK13" s="112"/>
      <c r="PL13" s="112"/>
      <c r="PM13" s="112"/>
      <c r="PN13" s="112"/>
      <c r="PO13" s="112"/>
      <c r="PP13" s="112"/>
      <c r="PQ13" s="112"/>
      <c r="PR13" s="112"/>
      <c r="PS13" s="112"/>
      <c r="PT13" s="112"/>
      <c r="PU13" s="112"/>
      <c r="PV13" s="112"/>
      <c r="PW13" s="112"/>
      <c r="PX13" s="112"/>
      <c r="PY13" s="112"/>
      <c r="PZ13" s="112"/>
      <c r="QA13" s="112"/>
      <c r="QB13" s="112"/>
      <c r="QC13" s="112"/>
      <c r="QD13" s="112"/>
      <c r="QE13" s="112"/>
      <c r="QF13" s="112"/>
      <c r="QG13" s="112"/>
      <c r="QH13" s="112"/>
      <c r="QI13" s="112"/>
      <c r="QJ13" s="112"/>
      <c r="QK13" s="112"/>
      <c r="QL13" s="112"/>
      <c r="QM13" s="112"/>
      <c r="QN13" s="112"/>
      <c r="QO13" s="112"/>
      <c r="QP13" s="112"/>
      <c r="QQ13" s="112"/>
      <c r="QR13" s="112"/>
      <c r="QS13" s="112"/>
      <c r="QT13" s="112"/>
      <c r="QU13" s="112"/>
      <c r="QV13" s="112"/>
      <c r="QW13" s="112"/>
      <c r="QX13" s="112"/>
      <c r="QY13" s="112"/>
      <c r="QZ13" s="112"/>
      <c r="RA13" s="112"/>
      <c r="RB13" s="112"/>
      <c r="RC13" s="112"/>
      <c r="RD13" s="112"/>
      <c r="RE13" s="112"/>
      <c r="RF13" s="112"/>
      <c r="RG13" s="112"/>
      <c r="RH13" s="112"/>
      <c r="RI13" s="112"/>
      <c r="RJ13" s="112"/>
      <c r="RK13" s="112"/>
      <c r="RL13" s="112"/>
      <c r="RM13" s="112"/>
      <c r="RN13" s="112"/>
      <c r="RO13" s="112"/>
      <c r="RP13" s="112"/>
      <c r="RQ13" s="112"/>
      <c r="RR13" s="112"/>
      <c r="RS13" s="112"/>
      <c r="RT13" s="112"/>
      <c r="RU13" s="112"/>
      <c r="RV13" s="112"/>
      <c r="RW13" s="112"/>
      <c r="RX13" s="112"/>
      <c r="RY13" s="112"/>
      <c r="RZ13" s="112"/>
      <c r="SA13" s="112"/>
      <c r="SB13" s="112"/>
      <c r="SC13" s="112"/>
      <c r="SD13" s="112"/>
      <c r="SE13" s="112"/>
      <c r="SF13" s="112"/>
      <c r="SG13" s="112"/>
      <c r="SH13" s="112"/>
      <c r="SI13" s="112"/>
      <c r="SJ13" s="112"/>
      <c r="SK13" s="112"/>
      <c r="SL13" s="112"/>
      <c r="SM13" s="112"/>
      <c r="SN13" s="112"/>
      <c r="SO13" s="112"/>
      <c r="SP13" s="112"/>
      <c r="SQ13" s="112"/>
      <c r="SR13" s="112"/>
      <c r="SS13" s="112"/>
      <c r="ST13" s="112"/>
      <c r="SU13" s="112"/>
      <c r="SV13" s="112"/>
      <c r="SW13" s="112"/>
      <c r="SX13" s="112"/>
      <c r="SY13" s="112"/>
      <c r="SZ13" s="112"/>
      <c r="TA13" s="112"/>
      <c r="TB13" s="112"/>
      <c r="TC13" s="112"/>
      <c r="TD13" s="112"/>
      <c r="TE13" s="112"/>
      <c r="TF13" s="112"/>
      <c r="TG13" s="112"/>
      <c r="TH13" s="112"/>
      <c r="TI13" s="112"/>
      <c r="TJ13" s="112"/>
      <c r="TK13" s="112"/>
      <c r="TL13" s="112"/>
      <c r="TM13" s="112"/>
      <c r="TN13" s="112"/>
      <c r="TO13" s="112"/>
      <c r="TP13" s="112"/>
      <c r="TQ13" s="112"/>
      <c r="TR13" s="112"/>
      <c r="TS13" s="112"/>
      <c r="TT13" s="112"/>
      <c r="TU13" s="112"/>
      <c r="TV13" s="112"/>
      <c r="TW13" s="112"/>
      <c r="TX13" s="112"/>
      <c r="TY13" s="112"/>
      <c r="TZ13" s="112"/>
      <c r="UA13" s="112"/>
      <c r="UB13" s="112"/>
      <c r="UC13" s="112"/>
      <c r="UD13" s="112"/>
      <c r="UE13" s="112"/>
      <c r="UF13" s="112"/>
      <c r="UG13" s="112"/>
      <c r="UH13" s="112"/>
      <c r="UI13" s="112"/>
      <c r="UJ13" s="112"/>
      <c r="UK13" s="112"/>
      <c r="UL13" s="112"/>
      <c r="UM13" s="112"/>
      <c r="UN13" s="112"/>
      <c r="UO13" s="112"/>
      <c r="UP13" s="112"/>
      <c r="UQ13" s="112"/>
      <c r="UR13" s="112"/>
      <c r="US13" s="112"/>
      <c r="UT13" s="112"/>
      <c r="UU13" s="112"/>
      <c r="UV13" s="112"/>
      <c r="UW13" s="112"/>
      <c r="UX13" s="112"/>
      <c r="UY13" s="112"/>
      <c r="UZ13" s="112"/>
      <c r="VA13" s="112"/>
      <c r="VB13" s="112"/>
      <c r="VC13" s="112"/>
      <c r="VD13" s="112"/>
      <c r="VE13" s="112"/>
      <c r="VF13" s="112"/>
      <c r="VG13" s="112"/>
      <c r="VH13" s="112"/>
      <c r="VI13" s="112"/>
      <c r="VJ13" s="112"/>
      <c r="VK13" s="112"/>
      <c r="VL13" s="112"/>
      <c r="VM13" s="112"/>
      <c r="VN13" s="112"/>
      <c r="VO13" s="112"/>
      <c r="VP13" s="112"/>
      <c r="VQ13" s="112"/>
      <c r="VR13" s="112"/>
      <c r="VS13" s="112"/>
      <c r="VT13" s="112"/>
      <c r="VU13" s="112"/>
      <c r="VV13" s="112"/>
      <c r="VW13" s="112"/>
      <c r="VX13" s="112"/>
      <c r="VY13" s="112"/>
      <c r="VZ13" s="112"/>
      <c r="WA13" s="112"/>
      <c r="WB13" s="112"/>
      <c r="WC13" s="112"/>
      <c r="WD13" s="112"/>
      <c r="WE13" s="112"/>
      <c r="WF13" s="112"/>
      <c r="WG13" s="112"/>
      <c r="WH13" s="112"/>
      <c r="WI13" s="112"/>
      <c r="WJ13" s="112"/>
      <c r="WK13" s="112"/>
      <c r="WL13" s="112"/>
      <c r="WM13" s="112"/>
      <c r="WN13" s="112"/>
      <c r="WO13" s="112"/>
      <c r="WP13" s="112"/>
      <c r="WQ13" s="112"/>
      <c r="WR13" s="112"/>
      <c r="WS13" s="112"/>
      <c r="WT13" s="112"/>
      <c r="WU13" s="112"/>
      <c r="WV13" s="112"/>
      <c r="WW13" s="112"/>
      <c r="WX13" s="112"/>
      <c r="WY13" s="112"/>
      <c r="WZ13" s="112"/>
      <c r="XA13" s="112"/>
      <c r="XB13" s="112"/>
      <c r="XC13" s="112"/>
      <c r="XD13" s="112"/>
      <c r="XE13" s="112"/>
      <c r="XF13" s="112"/>
      <c r="XG13" s="112"/>
      <c r="XH13" s="112"/>
      <c r="XI13" s="112"/>
      <c r="XJ13" s="112"/>
      <c r="XK13" s="112"/>
      <c r="XL13" s="112"/>
      <c r="XM13" s="112"/>
      <c r="XN13" s="112"/>
      <c r="XO13" s="112"/>
      <c r="XP13" s="112"/>
      <c r="XQ13" s="112"/>
      <c r="XR13" s="112"/>
      <c r="XS13" s="112"/>
      <c r="XT13" s="112"/>
      <c r="XU13" s="112"/>
      <c r="XV13" s="112"/>
      <c r="XW13" s="112"/>
      <c r="XX13" s="112"/>
      <c r="XY13" s="112"/>
      <c r="XZ13" s="112"/>
      <c r="YA13" s="112"/>
      <c r="YB13" s="112"/>
      <c r="YC13" s="112"/>
      <c r="YD13" s="112"/>
      <c r="YE13" s="112"/>
      <c r="YF13" s="112"/>
      <c r="YG13" s="112"/>
      <c r="YH13" s="112"/>
      <c r="YI13" s="112"/>
      <c r="YJ13" s="112"/>
      <c r="YK13" s="112"/>
      <c r="YL13" s="112"/>
      <c r="YM13" s="112"/>
      <c r="YN13" s="112"/>
      <c r="YO13" s="112"/>
      <c r="YP13" s="112"/>
      <c r="YQ13" s="112"/>
      <c r="YR13" s="112"/>
      <c r="YS13" s="112"/>
      <c r="YT13" s="112"/>
      <c r="YU13" s="112"/>
      <c r="YV13" s="112"/>
      <c r="YW13" s="112"/>
      <c r="YX13" s="112"/>
      <c r="YY13" s="112"/>
      <c r="YZ13" s="112"/>
      <c r="ZA13" s="112"/>
      <c r="ZB13" s="112"/>
      <c r="ZC13" s="112"/>
      <c r="ZD13" s="112"/>
      <c r="ZE13" s="112"/>
      <c r="ZF13" s="112"/>
      <c r="ZG13" s="112"/>
      <c r="ZH13" s="112"/>
      <c r="ZI13" s="112"/>
      <c r="ZJ13" s="112"/>
      <c r="ZK13" s="112"/>
      <c r="ZL13" s="112"/>
      <c r="ZM13" s="112"/>
      <c r="ZN13" s="112"/>
      <c r="ZO13" s="112"/>
      <c r="ZP13" s="112"/>
      <c r="ZQ13" s="112"/>
      <c r="ZR13" s="112"/>
      <c r="ZS13" s="112"/>
      <c r="ZT13" s="112"/>
      <c r="ZU13" s="112"/>
      <c r="ZV13" s="112"/>
      <c r="ZW13" s="112"/>
      <c r="ZX13" s="112"/>
      <c r="ZY13" s="112"/>
      <c r="ZZ13" s="112"/>
      <c r="AAA13" s="112"/>
      <c r="AAB13" s="112"/>
      <c r="AAC13" s="112"/>
      <c r="AAD13" s="112"/>
      <c r="AAE13" s="112"/>
      <c r="AAF13" s="112"/>
      <c r="AAG13" s="112"/>
      <c r="AAH13" s="112"/>
      <c r="AAI13" s="112"/>
      <c r="AAJ13" s="112"/>
      <c r="AAK13" s="112"/>
      <c r="AAL13" s="112"/>
      <c r="AAM13" s="112"/>
      <c r="AAN13" s="112"/>
      <c r="AAO13" s="112"/>
      <c r="AAP13" s="112"/>
      <c r="AAQ13" s="112"/>
      <c r="AAR13" s="112"/>
      <c r="AAS13" s="112"/>
      <c r="AAT13" s="112"/>
      <c r="AAU13" s="112"/>
      <c r="AAV13" s="112"/>
      <c r="AAW13" s="112"/>
      <c r="AAX13" s="112"/>
      <c r="AAY13" s="112"/>
      <c r="AAZ13" s="112"/>
      <c r="ABA13" s="112"/>
      <c r="ABB13" s="112"/>
      <c r="ABC13" s="112"/>
      <c r="ABD13" s="112"/>
      <c r="ABE13" s="112"/>
      <c r="ABF13" s="112"/>
      <c r="ABG13" s="112"/>
      <c r="ABH13" s="112"/>
      <c r="ABI13" s="112"/>
      <c r="ABJ13" s="112"/>
      <c r="ABK13" s="112"/>
      <c r="ABL13" s="112"/>
      <c r="ABM13" s="112"/>
      <c r="ABN13" s="112"/>
      <c r="ABO13" s="112"/>
      <c r="ABP13" s="112"/>
      <c r="ABQ13" s="112"/>
      <c r="ABR13" s="112"/>
      <c r="ABS13" s="112"/>
      <c r="ABT13" s="112"/>
      <c r="ABU13" s="112"/>
      <c r="ABV13" s="112"/>
      <c r="ABW13" s="112"/>
      <c r="ABX13" s="112"/>
      <c r="ABY13" s="112"/>
      <c r="ABZ13" s="112"/>
      <c r="ACA13" s="112"/>
      <c r="ACB13" s="112"/>
      <c r="ACC13" s="112"/>
      <c r="ACD13" s="112"/>
      <c r="ACE13" s="112"/>
      <c r="ACF13" s="112"/>
      <c r="ACG13" s="112"/>
      <c r="ACH13" s="112"/>
      <c r="ACI13" s="112"/>
      <c r="ACJ13" s="112"/>
      <c r="ACK13" s="112"/>
      <c r="ACL13" s="112"/>
      <c r="ACM13" s="112"/>
      <c r="ACN13" s="113"/>
      <c r="ACO13" s="92">
        <f t="array" ref="ACO13">SUM(IF(RIGHT($M13:$ACN13)=ACO$11,IFERROR(--LEFT($M13:$ACN13,LEN($M13:$ACN13)-1),0)))</f>
        <v>8</v>
      </c>
      <c r="ACP13" s="92">
        <f t="array" ref="ACP13">SUM(IF(RIGHT($M13:$ACN13)=ACP$11,IFERROR(--LEFT($M13:$ACN13,LEN($M13:$ACN13)-1),0)))</f>
        <v>0</v>
      </c>
      <c r="ACQ13" s="92">
        <f t="array" ref="ACQ13">SUM(IF(RIGHT($M13:$ACN13)=ACQ$11,IFERROR(--LEFT($M13:$ACN13,LEN($M13:$ACN13)-1),0)))</f>
        <v>0</v>
      </c>
      <c r="ACR13" s="92">
        <f t="array" ref="ACR13">SUM(IF(RIGHT($M13:$ACN13)=ACR$11,IFERROR(--LEFT($M13:$ACN13,LEN($M13:$ACN13)-1),0)))</f>
        <v>0</v>
      </c>
      <c r="ACS13" s="91">
        <f t="shared" si="2267"/>
        <v>24</v>
      </c>
      <c r="ACT13" s="91">
        <f t="shared" si="2268"/>
        <v>32</v>
      </c>
      <c r="ACU13" s="91">
        <f t="shared" si="2269"/>
        <v>32</v>
      </c>
      <c r="ACV13" s="91">
        <f t="shared" si="2270"/>
        <v>32</v>
      </c>
      <c r="ACW13" s="92">
        <f t="array" ref="ACW13">SUM(IF(RIGHT($M13:$ACN13)=ACW$11,IFERROR(--LEFT($M13:$ACN13,LEN($M13:$ACN13)-1),0)))</f>
        <v>0</v>
      </c>
      <c r="ACX13" s="90">
        <f t="shared" si="2271"/>
        <v>0</v>
      </c>
      <c r="ADQ13" s="85"/>
      <c r="AEC13" s="55"/>
      <c r="AED13" s="55"/>
      <c r="AEE13" s="55"/>
      <c r="AEF13" s="55"/>
      <c r="AEG13" s="55"/>
      <c r="AEH13" s="55"/>
      <c r="AEI13" s="55"/>
      <c r="AEJ13" s="55"/>
      <c r="AEK13" s="85"/>
      <c r="AEW13" s="55"/>
      <c r="AEX13" s="55"/>
      <c r="AEY13" s="55"/>
      <c r="AEZ13" s="55"/>
      <c r="AFA13" s="55"/>
      <c r="AFB13" s="55"/>
      <c r="AFC13" s="55"/>
      <c r="AFD13" s="55"/>
      <c r="AFE13" s="85"/>
      <c r="AFQ13" s="55"/>
      <c r="AFR13" s="55"/>
      <c r="AFS13" s="55"/>
      <c r="AFT13" s="55"/>
      <c r="AFU13" s="55"/>
      <c r="AFV13" s="55"/>
      <c r="AFW13" s="55"/>
      <c r="AFX13" s="55"/>
      <c r="AFY13" s="85"/>
      <c r="AGK13" s="55"/>
      <c r="AGL13" s="55"/>
      <c r="AGM13" s="55"/>
      <c r="AGN13" s="55"/>
      <c r="AGO13" s="55"/>
      <c r="AGP13" s="55"/>
      <c r="AGQ13" s="55"/>
      <c r="AGR13" s="55"/>
      <c r="AGS13" s="85"/>
      <c r="AHE13" s="55"/>
      <c r="AHF13" s="55"/>
      <c r="AHG13" s="55"/>
      <c r="AHH13" s="55"/>
      <c r="AHI13" s="55"/>
      <c r="AHJ13" s="55"/>
      <c r="AHK13" s="55"/>
      <c r="AHL13" s="55"/>
      <c r="AHM13" s="85"/>
      <c r="AHY13" s="55"/>
      <c r="AHZ13" s="55"/>
      <c r="AIA13" s="55"/>
      <c r="AIB13" s="55"/>
      <c r="AIC13" s="55"/>
      <c r="AID13" s="55"/>
      <c r="AIE13" s="55"/>
      <c r="AIF13" s="55"/>
      <c r="AIG13" s="85"/>
      <c r="AIS13" s="55"/>
      <c r="AIT13" s="55"/>
      <c r="AIU13" s="55"/>
      <c r="AIV13" s="55"/>
      <c r="AIW13" s="55"/>
      <c r="AIX13" s="55"/>
      <c r="AIY13" s="55"/>
      <c r="AIZ13" s="55"/>
      <c r="AJA13" s="85"/>
      <c r="AJM13" s="55"/>
      <c r="AJN13" s="55"/>
      <c r="AJO13" s="55"/>
      <c r="AJP13" s="55"/>
      <c r="AJQ13" s="55"/>
      <c r="AJR13" s="55"/>
      <c r="AJS13" s="55"/>
      <c r="AJT13" s="55"/>
      <c r="AJU13" s="85"/>
      <c r="AKG13" s="55"/>
      <c r="AKH13" s="55"/>
      <c r="AKI13" s="55"/>
      <c r="AKJ13" s="55"/>
      <c r="AKK13" s="55"/>
      <c r="AKL13" s="55"/>
      <c r="AKM13" s="55"/>
      <c r="AKN13" s="55"/>
      <c r="AKO13" s="85"/>
      <c r="ALA13" s="55"/>
      <c r="ALB13" s="55"/>
      <c r="ALC13" s="55"/>
      <c r="ALD13" s="55"/>
      <c r="ALE13" s="55"/>
      <c r="ALF13" s="55"/>
      <c r="ALG13" s="55"/>
      <c r="ALH13" s="55"/>
      <c r="ALI13" s="85"/>
      <c r="ALU13" s="55"/>
      <c r="ALV13" s="55"/>
      <c r="ALW13" s="55"/>
      <c r="ALX13" s="55"/>
      <c r="ALY13" s="55"/>
      <c r="ALZ13" s="55"/>
      <c r="AMA13" s="55"/>
      <c r="AMB13" s="55"/>
    </row>
    <row r="14" spans="2:1020" x14ac:dyDescent="0.3">
      <c r="B14" s="104">
        <v>3</v>
      </c>
      <c r="C14" s="104" t="s">
        <v>4</v>
      </c>
      <c r="D14" s="105">
        <v>41974</v>
      </c>
      <c r="E14" s="105"/>
      <c r="F14" s="104" t="s">
        <v>32</v>
      </c>
      <c r="G14" s="106" t="s">
        <v>40</v>
      </c>
      <c r="H14" s="107">
        <v>32</v>
      </c>
      <c r="I14" s="108">
        <v>32</v>
      </c>
      <c r="J14" s="108">
        <v>32</v>
      </c>
      <c r="K14" s="108">
        <v>32</v>
      </c>
      <c r="L14" s="109"/>
      <c r="M14" s="110"/>
      <c r="N14" s="111"/>
      <c r="O14" s="111"/>
      <c r="P14" s="112"/>
      <c r="Q14" s="112"/>
      <c r="R14" s="112"/>
      <c r="S14" s="112" t="s">
        <v>26</v>
      </c>
      <c r="T14" s="112"/>
      <c r="U14" s="112">
        <v>8</v>
      </c>
      <c r="V14" s="112" t="s">
        <v>151</v>
      </c>
      <c r="W14" s="112" t="s">
        <v>38</v>
      </c>
      <c r="X14" s="112"/>
      <c r="Y14" s="112" t="s">
        <v>38</v>
      </c>
      <c r="Z14" s="112"/>
      <c r="AA14" s="112">
        <v>8</v>
      </c>
      <c r="AB14" s="112"/>
      <c r="AC14" s="112">
        <v>8</v>
      </c>
      <c r="AD14" s="112"/>
      <c r="AE14" s="112">
        <v>8</v>
      </c>
      <c r="AF14" s="112"/>
      <c r="AG14" s="112">
        <v>8</v>
      </c>
      <c r="AH14" s="112"/>
      <c r="AI14" s="112">
        <v>8</v>
      </c>
      <c r="AJ14" s="112"/>
      <c r="AK14" s="112" t="s">
        <v>38</v>
      </c>
      <c r="AL14" s="112"/>
      <c r="AM14" s="112" t="s">
        <v>38</v>
      </c>
      <c r="AN14" s="112"/>
      <c r="AO14" s="112">
        <v>8</v>
      </c>
      <c r="AP14" s="112"/>
      <c r="AQ14" s="112"/>
      <c r="AR14" s="112"/>
      <c r="AS14" s="112"/>
      <c r="AT14" s="112"/>
      <c r="AU14" s="112"/>
      <c r="AV14" s="112"/>
      <c r="AW14" s="112"/>
      <c r="AX14" s="112"/>
      <c r="AY14" s="112"/>
      <c r="AZ14" s="112"/>
      <c r="BA14" s="112"/>
      <c r="BB14" s="112"/>
      <c r="BC14" s="112"/>
      <c r="BD14" s="112"/>
      <c r="BE14" s="112"/>
      <c r="BF14" s="112"/>
      <c r="BG14" s="112"/>
      <c r="BH14" s="112"/>
      <c r="BI14" s="112"/>
      <c r="BJ14" s="112"/>
      <c r="BK14" s="112"/>
      <c r="BL14" s="112"/>
      <c r="BM14" s="112"/>
      <c r="BN14" s="112"/>
      <c r="BO14" s="112"/>
      <c r="BP14" s="112"/>
      <c r="BQ14" s="112"/>
      <c r="BR14" s="112"/>
      <c r="BS14" s="112"/>
      <c r="BT14" s="112"/>
      <c r="BU14" s="112"/>
      <c r="BV14" s="112"/>
      <c r="BW14" s="112"/>
      <c r="BX14" s="112"/>
      <c r="BY14" s="112"/>
      <c r="BZ14" s="112"/>
      <c r="CA14" s="112"/>
      <c r="CB14" s="112"/>
      <c r="CC14" s="112"/>
      <c r="CD14" s="112"/>
      <c r="CE14" s="112"/>
      <c r="CF14" s="112"/>
      <c r="CG14" s="112"/>
      <c r="CH14" s="112"/>
      <c r="CI14" s="112"/>
      <c r="CJ14" s="112"/>
      <c r="CK14" s="112"/>
      <c r="CL14" s="112"/>
      <c r="CM14" s="112"/>
      <c r="CN14" s="112"/>
      <c r="CO14" s="112"/>
      <c r="CP14" s="112"/>
      <c r="CQ14" s="112"/>
      <c r="CR14" s="112"/>
      <c r="CS14" s="112"/>
      <c r="CT14" s="112"/>
      <c r="CU14" s="112"/>
      <c r="CV14" s="112"/>
      <c r="CW14" s="112"/>
      <c r="CX14" s="112"/>
      <c r="CY14" s="112"/>
      <c r="CZ14" s="112"/>
      <c r="DA14" s="112"/>
      <c r="DB14" s="112"/>
      <c r="DC14" s="112"/>
      <c r="DD14" s="112"/>
      <c r="DE14" s="112"/>
      <c r="DF14" s="112"/>
      <c r="DG14" s="112"/>
      <c r="DH14" s="112"/>
      <c r="DI14" s="112"/>
      <c r="DJ14" s="112"/>
      <c r="DK14" s="112"/>
      <c r="DL14" s="112"/>
      <c r="DM14" s="112"/>
      <c r="DN14" s="112"/>
      <c r="DO14" s="112"/>
      <c r="DP14" s="112"/>
      <c r="DQ14" s="112"/>
      <c r="DR14" s="112"/>
      <c r="DS14" s="112"/>
      <c r="DT14" s="112"/>
      <c r="DU14" s="112"/>
      <c r="DV14" s="112"/>
      <c r="DW14" s="112"/>
      <c r="DX14" s="112"/>
      <c r="DY14" s="112"/>
      <c r="DZ14" s="112"/>
      <c r="EA14" s="112"/>
      <c r="EB14" s="112"/>
      <c r="EC14" s="112"/>
      <c r="ED14" s="112"/>
      <c r="EE14" s="112"/>
      <c r="EF14" s="112"/>
      <c r="EG14" s="112"/>
      <c r="EH14" s="112"/>
      <c r="EI14" s="112"/>
      <c r="EJ14" s="112"/>
      <c r="EK14" s="112"/>
      <c r="EL14" s="112"/>
      <c r="EM14" s="112"/>
      <c r="EN14" s="112"/>
      <c r="EO14" s="112"/>
      <c r="EP14" s="112"/>
      <c r="EQ14" s="112"/>
      <c r="ER14" s="112"/>
      <c r="ES14" s="112"/>
      <c r="ET14" s="112"/>
      <c r="EU14" s="112"/>
      <c r="EV14" s="112"/>
      <c r="EW14" s="112"/>
      <c r="EX14" s="112"/>
      <c r="EY14" s="112"/>
      <c r="EZ14" s="112"/>
      <c r="FA14" s="112"/>
      <c r="FB14" s="112"/>
      <c r="FC14" s="112"/>
      <c r="FD14" s="112"/>
      <c r="FE14" s="112"/>
      <c r="FF14" s="112"/>
      <c r="FG14" s="112"/>
      <c r="FH14" s="112"/>
      <c r="FI14" s="112"/>
      <c r="FJ14" s="112"/>
      <c r="FK14" s="112"/>
      <c r="FL14" s="112"/>
      <c r="FM14" s="112"/>
      <c r="FN14" s="112"/>
      <c r="FO14" s="112"/>
      <c r="FP14" s="112"/>
      <c r="FQ14" s="112"/>
      <c r="FR14" s="112"/>
      <c r="FS14" s="112"/>
      <c r="FT14" s="112"/>
      <c r="FU14" s="112"/>
      <c r="FV14" s="112"/>
      <c r="FW14" s="112"/>
      <c r="FX14" s="112"/>
      <c r="FY14" s="112"/>
      <c r="FZ14" s="112"/>
      <c r="GA14" s="112"/>
      <c r="GB14" s="112"/>
      <c r="GC14" s="112"/>
      <c r="GD14" s="112"/>
      <c r="GE14" s="112"/>
      <c r="GF14" s="112"/>
      <c r="GG14" s="112"/>
      <c r="GH14" s="112"/>
      <c r="GI14" s="112"/>
      <c r="GJ14" s="112"/>
      <c r="GK14" s="112"/>
      <c r="GL14" s="112"/>
      <c r="GM14" s="112"/>
      <c r="GN14" s="112"/>
      <c r="GO14" s="112"/>
      <c r="GP14" s="112"/>
      <c r="GQ14" s="112"/>
      <c r="GR14" s="112"/>
      <c r="GS14" s="112"/>
      <c r="GT14" s="112"/>
      <c r="GU14" s="112"/>
      <c r="GV14" s="112"/>
      <c r="GW14" s="112"/>
      <c r="GX14" s="112"/>
      <c r="GY14" s="112"/>
      <c r="GZ14" s="112"/>
      <c r="HA14" s="112"/>
      <c r="HB14" s="112"/>
      <c r="HC14" s="112"/>
      <c r="HD14" s="112"/>
      <c r="HE14" s="112"/>
      <c r="HF14" s="112"/>
      <c r="HG14" s="112"/>
      <c r="HH14" s="112"/>
      <c r="HI14" s="112"/>
      <c r="HJ14" s="112"/>
      <c r="HK14" s="112"/>
      <c r="HL14" s="112"/>
      <c r="HM14" s="112"/>
      <c r="HN14" s="112"/>
      <c r="HO14" s="112"/>
      <c r="HP14" s="112"/>
      <c r="HQ14" s="112"/>
      <c r="HR14" s="112"/>
      <c r="HS14" s="112"/>
      <c r="HT14" s="112"/>
      <c r="HU14" s="112"/>
      <c r="HV14" s="112"/>
      <c r="HW14" s="112"/>
      <c r="HX14" s="112"/>
      <c r="HY14" s="112"/>
      <c r="HZ14" s="112"/>
      <c r="IA14" s="112"/>
      <c r="IB14" s="112"/>
      <c r="IC14" s="112"/>
      <c r="ID14" s="112"/>
      <c r="IE14" s="112"/>
      <c r="IF14" s="112"/>
      <c r="IG14" s="112"/>
      <c r="IH14" s="112"/>
      <c r="II14" s="112"/>
      <c r="IJ14" s="112"/>
      <c r="IK14" s="112"/>
      <c r="IL14" s="112"/>
      <c r="IM14" s="112"/>
      <c r="IN14" s="112"/>
      <c r="IO14" s="112"/>
      <c r="IP14" s="112"/>
      <c r="IQ14" s="112"/>
      <c r="IR14" s="112"/>
      <c r="IS14" s="112"/>
      <c r="IT14" s="112"/>
      <c r="IU14" s="112"/>
      <c r="IV14" s="112"/>
      <c r="IW14" s="112"/>
      <c r="IX14" s="112"/>
      <c r="IY14" s="112"/>
      <c r="IZ14" s="112"/>
      <c r="JA14" s="112"/>
      <c r="JB14" s="112"/>
      <c r="JC14" s="112"/>
      <c r="JD14" s="112"/>
      <c r="JE14" s="112"/>
      <c r="JF14" s="112"/>
      <c r="JG14" s="112"/>
      <c r="JH14" s="112"/>
      <c r="JI14" s="112"/>
      <c r="JJ14" s="112"/>
      <c r="JK14" s="112"/>
      <c r="JL14" s="112"/>
      <c r="JM14" s="112"/>
      <c r="JN14" s="112"/>
      <c r="JO14" s="112"/>
      <c r="JP14" s="112"/>
      <c r="JQ14" s="112"/>
      <c r="JR14" s="112"/>
      <c r="JS14" s="112"/>
      <c r="JT14" s="112"/>
      <c r="JU14" s="112"/>
      <c r="JV14" s="112"/>
      <c r="JW14" s="112"/>
      <c r="JX14" s="112"/>
      <c r="JY14" s="112"/>
      <c r="JZ14" s="112"/>
      <c r="KA14" s="112"/>
      <c r="KB14" s="112"/>
      <c r="KC14" s="112"/>
      <c r="KD14" s="112"/>
      <c r="KE14" s="112"/>
      <c r="KF14" s="112"/>
      <c r="KG14" s="112"/>
      <c r="KH14" s="112"/>
      <c r="KI14" s="112"/>
      <c r="KJ14" s="112"/>
      <c r="KK14" s="112"/>
      <c r="KL14" s="112"/>
      <c r="KM14" s="112"/>
      <c r="KN14" s="112"/>
      <c r="KO14" s="112"/>
      <c r="KP14" s="112"/>
      <c r="KQ14" s="112"/>
      <c r="KR14" s="112"/>
      <c r="KS14" s="112"/>
      <c r="KT14" s="112"/>
      <c r="KU14" s="112"/>
      <c r="KV14" s="112"/>
      <c r="KW14" s="112"/>
      <c r="KX14" s="112"/>
      <c r="KY14" s="112"/>
      <c r="KZ14" s="112"/>
      <c r="LA14" s="112"/>
      <c r="LB14" s="112"/>
      <c r="LC14" s="112"/>
      <c r="LD14" s="112"/>
      <c r="LE14" s="112"/>
      <c r="LF14" s="112"/>
      <c r="LG14" s="112"/>
      <c r="LH14" s="112"/>
      <c r="LI14" s="112"/>
      <c r="LJ14" s="112"/>
      <c r="LK14" s="112"/>
      <c r="LL14" s="112"/>
      <c r="LM14" s="112"/>
      <c r="LN14" s="112"/>
      <c r="LO14" s="112"/>
      <c r="LP14" s="112"/>
      <c r="LQ14" s="112"/>
      <c r="LR14" s="112"/>
      <c r="LS14" s="112"/>
      <c r="LT14" s="112"/>
      <c r="LU14" s="112"/>
      <c r="LV14" s="112"/>
      <c r="LW14" s="112"/>
      <c r="LX14" s="112"/>
      <c r="LY14" s="112"/>
      <c r="LZ14" s="112"/>
      <c r="MA14" s="112"/>
      <c r="MB14" s="112"/>
      <c r="MC14" s="112"/>
      <c r="MD14" s="112"/>
      <c r="ME14" s="112"/>
      <c r="MF14" s="112"/>
      <c r="MG14" s="112"/>
      <c r="MH14" s="112"/>
      <c r="MI14" s="112"/>
      <c r="MJ14" s="112"/>
      <c r="MK14" s="112"/>
      <c r="ML14" s="112"/>
      <c r="MM14" s="112"/>
      <c r="MN14" s="112"/>
      <c r="MO14" s="112"/>
      <c r="MP14" s="112"/>
      <c r="MQ14" s="112"/>
      <c r="MR14" s="112"/>
      <c r="MS14" s="112"/>
      <c r="MT14" s="112"/>
      <c r="MU14" s="112"/>
      <c r="MV14" s="112"/>
      <c r="MW14" s="112"/>
      <c r="MX14" s="112"/>
      <c r="MY14" s="112"/>
      <c r="MZ14" s="112"/>
      <c r="NA14" s="112"/>
      <c r="NB14" s="112"/>
      <c r="NC14" s="112"/>
      <c r="ND14" s="112"/>
      <c r="NE14" s="112"/>
      <c r="NF14" s="112"/>
      <c r="NG14" s="112"/>
      <c r="NH14" s="112"/>
      <c r="NI14" s="112"/>
      <c r="NJ14" s="112"/>
      <c r="NK14" s="112"/>
      <c r="NL14" s="112"/>
      <c r="NM14" s="112"/>
      <c r="NN14" s="112"/>
      <c r="NO14" s="112"/>
      <c r="NP14" s="112"/>
      <c r="NQ14" s="112"/>
      <c r="NR14" s="112"/>
      <c r="NS14" s="112"/>
      <c r="NT14" s="112"/>
      <c r="NU14" s="112"/>
      <c r="NV14" s="112"/>
      <c r="NW14" s="112"/>
      <c r="NX14" s="112"/>
      <c r="NY14" s="112"/>
      <c r="NZ14" s="112"/>
      <c r="OA14" s="112"/>
      <c r="OB14" s="112"/>
      <c r="OC14" s="112"/>
      <c r="OD14" s="112"/>
      <c r="OE14" s="112"/>
      <c r="OF14" s="112"/>
      <c r="OG14" s="112"/>
      <c r="OH14" s="112"/>
      <c r="OI14" s="112"/>
      <c r="OJ14" s="112"/>
      <c r="OK14" s="112"/>
      <c r="OL14" s="112"/>
      <c r="OM14" s="112"/>
      <c r="ON14" s="112"/>
      <c r="OO14" s="112"/>
      <c r="OP14" s="112"/>
      <c r="OQ14" s="112"/>
      <c r="OR14" s="112"/>
      <c r="OS14" s="112"/>
      <c r="OT14" s="112"/>
      <c r="OU14" s="112"/>
      <c r="OV14" s="112"/>
      <c r="OW14" s="112"/>
      <c r="OX14" s="112"/>
      <c r="OY14" s="112"/>
      <c r="OZ14" s="112"/>
      <c r="PA14" s="112"/>
      <c r="PB14" s="112"/>
      <c r="PC14" s="112"/>
      <c r="PD14" s="112"/>
      <c r="PE14" s="112"/>
      <c r="PF14" s="112"/>
      <c r="PG14" s="112"/>
      <c r="PH14" s="112"/>
      <c r="PI14" s="112"/>
      <c r="PJ14" s="112"/>
      <c r="PK14" s="112"/>
      <c r="PL14" s="112"/>
      <c r="PM14" s="112"/>
      <c r="PN14" s="112"/>
      <c r="PO14" s="112"/>
      <c r="PP14" s="112"/>
      <c r="PQ14" s="112"/>
      <c r="PR14" s="112"/>
      <c r="PS14" s="112"/>
      <c r="PT14" s="112"/>
      <c r="PU14" s="112"/>
      <c r="PV14" s="112"/>
      <c r="PW14" s="112"/>
      <c r="PX14" s="112"/>
      <c r="PY14" s="112"/>
      <c r="PZ14" s="112"/>
      <c r="QA14" s="112"/>
      <c r="QB14" s="112"/>
      <c r="QC14" s="112"/>
      <c r="QD14" s="112"/>
      <c r="QE14" s="112"/>
      <c r="QF14" s="112"/>
      <c r="QG14" s="112"/>
      <c r="QH14" s="112"/>
      <c r="QI14" s="112"/>
      <c r="QJ14" s="112"/>
      <c r="QK14" s="112"/>
      <c r="QL14" s="112"/>
      <c r="QM14" s="112"/>
      <c r="QN14" s="112"/>
      <c r="QO14" s="112"/>
      <c r="QP14" s="112"/>
      <c r="QQ14" s="112"/>
      <c r="QR14" s="112"/>
      <c r="QS14" s="112"/>
      <c r="QT14" s="112"/>
      <c r="QU14" s="112"/>
      <c r="QV14" s="112"/>
      <c r="QW14" s="112"/>
      <c r="QX14" s="112"/>
      <c r="QY14" s="112"/>
      <c r="QZ14" s="112"/>
      <c r="RA14" s="112"/>
      <c r="RB14" s="112"/>
      <c r="RC14" s="112"/>
      <c r="RD14" s="112"/>
      <c r="RE14" s="112"/>
      <c r="RF14" s="112"/>
      <c r="RG14" s="112"/>
      <c r="RH14" s="112"/>
      <c r="RI14" s="112"/>
      <c r="RJ14" s="112"/>
      <c r="RK14" s="112"/>
      <c r="RL14" s="112"/>
      <c r="RM14" s="112"/>
      <c r="RN14" s="112"/>
      <c r="RO14" s="112"/>
      <c r="RP14" s="112"/>
      <c r="RQ14" s="112"/>
      <c r="RR14" s="112"/>
      <c r="RS14" s="112"/>
      <c r="RT14" s="112"/>
      <c r="RU14" s="112"/>
      <c r="RV14" s="112"/>
      <c r="RW14" s="112"/>
      <c r="RX14" s="112"/>
      <c r="RY14" s="112"/>
      <c r="RZ14" s="112"/>
      <c r="SA14" s="112"/>
      <c r="SB14" s="112"/>
      <c r="SC14" s="112"/>
      <c r="SD14" s="112"/>
      <c r="SE14" s="112"/>
      <c r="SF14" s="112"/>
      <c r="SG14" s="112"/>
      <c r="SH14" s="112"/>
      <c r="SI14" s="112"/>
      <c r="SJ14" s="112"/>
      <c r="SK14" s="112"/>
      <c r="SL14" s="112"/>
      <c r="SM14" s="112"/>
      <c r="SN14" s="112"/>
      <c r="SO14" s="112"/>
      <c r="SP14" s="112"/>
      <c r="SQ14" s="112"/>
      <c r="SR14" s="112"/>
      <c r="SS14" s="112"/>
      <c r="ST14" s="112"/>
      <c r="SU14" s="112"/>
      <c r="SV14" s="112"/>
      <c r="SW14" s="112"/>
      <c r="SX14" s="112"/>
      <c r="SY14" s="112"/>
      <c r="SZ14" s="112"/>
      <c r="TA14" s="112"/>
      <c r="TB14" s="112"/>
      <c r="TC14" s="112"/>
      <c r="TD14" s="112"/>
      <c r="TE14" s="112"/>
      <c r="TF14" s="112"/>
      <c r="TG14" s="112"/>
      <c r="TH14" s="112"/>
      <c r="TI14" s="112"/>
      <c r="TJ14" s="112"/>
      <c r="TK14" s="112"/>
      <c r="TL14" s="112"/>
      <c r="TM14" s="112"/>
      <c r="TN14" s="112"/>
      <c r="TO14" s="112"/>
      <c r="TP14" s="112"/>
      <c r="TQ14" s="112"/>
      <c r="TR14" s="112"/>
      <c r="TS14" s="112"/>
      <c r="TT14" s="112"/>
      <c r="TU14" s="112"/>
      <c r="TV14" s="112"/>
      <c r="TW14" s="112"/>
      <c r="TX14" s="112"/>
      <c r="TY14" s="112"/>
      <c r="TZ14" s="112"/>
      <c r="UA14" s="112"/>
      <c r="UB14" s="112"/>
      <c r="UC14" s="112"/>
      <c r="UD14" s="112"/>
      <c r="UE14" s="112"/>
      <c r="UF14" s="112"/>
      <c r="UG14" s="112"/>
      <c r="UH14" s="112"/>
      <c r="UI14" s="112"/>
      <c r="UJ14" s="112"/>
      <c r="UK14" s="112"/>
      <c r="UL14" s="112"/>
      <c r="UM14" s="112"/>
      <c r="UN14" s="112"/>
      <c r="UO14" s="112"/>
      <c r="UP14" s="112"/>
      <c r="UQ14" s="112"/>
      <c r="UR14" s="112"/>
      <c r="US14" s="112"/>
      <c r="UT14" s="112"/>
      <c r="UU14" s="112"/>
      <c r="UV14" s="112"/>
      <c r="UW14" s="112"/>
      <c r="UX14" s="112"/>
      <c r="UY14" s="112"/>
      <c r="UZ14" s="112"/>
      <c r="VA14" s="112"/>
      <c r="VB14" s="112"/>
      <c r="VC14" s="112"/>
      <c r="VD14" s="112"/>
      <c r="VE14" s="112"/>
      <c r="VF14" s="112"/>
      <c r="VG14" s="112"/>
      <c r="VH14" s="112"/>
      <c r="VI14" s="112"/>
      <c r="VJ14" s="112"/>
      <c r="VK14" s="112"/>
      <c r="VL14" s="112"/>
      <c r="VM14" s="112"/>
      <c r="VN14" s="112"/>
      <c r="VO14" s="112"/>
      <c r="VP14" s="112"/>
      <c r="VQ14" s="112"/>
      <c r="VR14" s="112"/>
      <c r="VS14" s="112"/>
      <c r="VT14" s="112"/>
      <c r="VU14" s="112"/>
      <c r="VV14" s="112"/>
      <c r="VW14" s="112"/>
      <c r="VX14" s="112"/>
      <c r="VY14" s="112"/>
      <c r="VZ14" s="112"/>
      <c r="WA14" s="112"/>
      <c r="WB14" s="112"/>
      <c r="WC14" s="112"/>
      <c r="WD14" s="112"/>
      <c r="WE14" s="112"/>
      <c r="WF14" s="112"/>
      <c r="WG14" s="112"/>
      <c r="WH14" s="112"/>
      <c r="WI14" s="112"/>
      <c r="WJ14" s="112"/>
      <c r="WK14" s="112"/>
      <c r="WL14" s="112"/>
      <c r="WM14" s="112"/>
      <c r="WN14" s="112"/>
      <c r="WO14" s="112"/>
      <c r="WP14" s="112"/>
      <c r="WQ14" s="112"/>
      <c r="WR14" s="112"/>
      <c r="WS14" s="112"/>
      <c r="WT14" s="112"/>
      <c r="WU14" s="112"/>
      <c r="WV14" s="112"/>
      <c r="WW14" s="112"/>
      <c r="WX14" s="112"/>
      <c r="WY14" s="112"/>
      <c r="WZ14" s="112"/>
      <c r="XA14" s="112"/>
      <c r="XB14" s="112"/>
      <c r="XC14" s="112"/>
      <c r="XD14" s="112"/>
      <c r="XE14" s="112"/>
      <c r="XF14" s="112"/>
      <c r="XG14" s="112"/>
      <c r="XH14" s="112"/>
      <c r="XI14" s="112"/>
      <c r="XJ14" s="112"/>
      <c r="XK14" s="112"/>
      <c r="XL14" s="112"/>
      <c r="XM14" s="112"/>
      <c r="XN14" s="112"/>
      <c r="XO14" s="112"/>
      <c r="XP14" s="112"/>
      <c r="XQ14" s="112"/>
      <c r="XR14" s="112"/>
      <c r="XS14" s="112"/>
      <c r="XT14" s="112"/>
      <c r="XU14" s="112"/>
      <c r="XV14" s="112"/>
      <c r="XW14" s="112"/>
      <c r="XX14" s="112"/>
      <c r="XY14" s="112"/>
      <c r="XZ14" s="112"/>
      <c r="YA14" s="112"/>
      <c r="YB14" s="112"/>
      <c r="YC14" s="112"/>
      <c r="YD14" s="112"/>
      <c r="YE14" s="112"/>
      <c r="YF14" s="112"/>
      <c r="YG14" s="112"/>
      <c r="YH14" s="112"/>
      <c r="YI14" s="112"/>
      <c r="YJ14" s="112"/>
      <c r="YK14" s="112"/>
      <c r="YL14" s="112"/>
      <c r="YM14" s="112"/>
      <c r="YN14" s="112"/>
      <c r="YO14" s="112"/>
      <c r="YP14" s="112"/>
      <c r="YQ14" s="112"/>
      <c r="YR14" s="112"/>
      <c r="YS14" s="112"/>
      <c r="YT14" s="112"/>
      <c r="YU14" s="112"/>
      <c r="YV14" s="112"/>
      <c r="YW14" s="112"/>
      <c r="YX14" s="112"/>
      <c r="YY14" s="112"/>
      <c r="YZ14" s="112"/>
      <c r="ZA14" s="112"/>
      <c r="ZB14" s="112"/>
      <c r="ZC14" s="112"/>
      <c r="ZD14" s="112"/>
      <c r="ZE14" s="112"/>
      <c r="ZF14" s="112"/>
      <c r="ZG14" s="112"/>
      <c r="ZH14" s="112"/>
      <c r="ZI14" s="112"/>
      <c r="ZJ14" s="112"/>
      <c r="ZK14" s="112"/>
      <c r="ZL14" s="112"/>
      <c r="ZM14" s="112"/>
      <c r="ZN14" s="112"/>
      <c r="ZO14" s="112"/>
      <c r="ZP14" s="112"/>
      <c r="ZQ14" s="112"/>
      <c r="ZR14" s="112"/>
      <c r="ZS14" s="112"/>
      <c r="ZT14" s="112"/>
      <c r="ZU14" s="112"/>
      <c r="ZV14" s="112"/>
      <c r="ZW14" s="112"/>
      <c r="ZX14" s="112"/>
      <c r="ZY14" s="112"/>
      <c r="ZZ14" s="112"/>
      <c r="AAA14" s="112"/>
      <c r="AAB14" s="112"/>
      <c r="AAC14" s="112"/>
      <c r="AAD14" s="112"/>
      <c r="AAE14" s="112"/>
      <c r="AAF14" s="112"/>
      <c r="AAG14" s="112"/>
      <c r="AAH14" s="112"/>
      <c r="AAI14" s="112"/>
      <c r="AAJ14" s="112"/>
      <c r="AAK14" s="112"/>
      <c r="AAL14" s="112"/>
      <c r="AAM14" s="112"/>
      <c r="AAN14" s="112"/>
      <c r="AAO14" s="112"/>
      <c r="AAP14" s="112"/>
      <c r="AAQ14" s="112"/>
      <c r="AAR14" s="112"/>
      <c r="AAS14" s="112"/>
      <c r="AAT14" s="112"/>
      <c r="AAU14" s="112"/>
      <c r="AAV14" s="112"/>
      <c r="AAW14" s="112"/>
      <c r="AAX14" s="112"/>
      <c r="AAY14" s="112"/>
      <c r="AAZ14" s="112"/>
      <c r="ABA14" s="112"/>
      <c r="ABB14" s="112"/>
      <c r="ABC14" s="112"/>
      <c r="ABD14" s="112"/>
      <c r="ABE14" s="112"/>
      <c r="ABF14" s="112"/>
      <c r="ABG14" s="112"/>
      <c r="ABH14" s="112"/>
      <c r="ABI14" s="112"/>
      <c r="ABJ14" s="112"/>
      <c r="ABK14" s="112"/>
      <c r="ABL14" s="112"/>
      <c r="ABM14" s="112"/>
      <c r="ABN14" s="112"/>
      <c r="ABO14" s="112"/>
      <c r="ABP14" s="112"/>
      <c r="ABQ14" s="112"/>
      <c r="ABR14" s="112"/>
      <c r="ABS14" s="112"/>
      <c r="ABT14" s="112"/>
      <c r="ABU14" s="112"/>
      <c r="ABV14" s="112"/>
      <c r="ABW14" s="112"/>
      <c r="ABX14" s="112"/>
      <c r="ABY14" s="112"/>
      <c r="ABZ14" s="112"/>
      <c r="ACA14" s="112"/>
      <c r="ACB14" s="112"/>
      <c r="ACC14" s="112"/>
      <c r="ACD14" s="112"/>
      <c r="ACE14" s="112"/>
      <c r="ACF14" s="112"/>
      <c r="ACG14" s="112"/>
      <c r="ACH14" s="112"/>
      <c r="ACI14" s="112"/>
      <c r="ACJ14" s="112"/>
      <c r="ACK14" s="112"/>
      <c r="ACL14" s="112"/>
      <c r="ACM14" s="112"/>
      <c r="ACN14" s="113"/>
      <c r="ACO14" s="92">
        <f t="array" ref="ACO14">SUM(IF(RIGHT($M14:$ACN14)=ACO$11,IFERROR(--LEFT($M14:$ACN14,LEN($M14:$ACN14)-1),0)))</f>
        <v>8</v>
      </c>
      <c r="ACP14" s="92">
        <f t="array" ref="ACP14">SUM(IF(RIGHT($M14:$ACN14)=ACP$11,IFERROR(--LEFT($M14:$ACN14,LEN($M14:$ACN14)-1),0)))</f>
        <v>0</v>
      </c>
      <c r="ACQ14" s="92">
        <f t="array" ref="ACQ14">SUM(IF(RIGHT($M14:$ACN14)=ACQ$11,IFERROR(--LEFT($M14:$ACN14,LEN($M14:$ACN14)-1),0)))</f>
        <v>0</v>
      </c>
      <c r="ACR14" s="92">
        <f t="array" ref="ACR14">SUM(IF(RIGHT($M14:$ACN14)=ACR$11,IFERROR(--LEFT($M14:$ACN14,LEN($M14:$ACN14)-1),0)))</f>
        <v>0</v>
      </c>
      <c r="ACS14" s="91">
        <f t="shared" si="2267"/>
        <v>24</v>
      </c>
      <c r="ACT14" s="91">
        <f t="shared" si="2268"/>
        <v>32</v>
      </c>
      <c r="ACU14" s="91">
        <f t="shared" si="2269"/>
        <v>32</v>
      </c>
      <c r="ACV14" s="91">
        <f t="shared" si="2270"/>
        <v>32</v>
      </c>
      <c r="ACW14" s="92">
        <f t="array" ref="ACW14">SUM(IF(RIGHT($M14:$ACN14)=ACW$11,IFERROR(--LEFT($M14:$ACN14,LEN($M14:$ACN14)-1),0)))</f>
        <v>0</v>
      </c>
      <c r="ACX14" s="90">
        <f t="shared" si="2271"/>
        <v>0</v>
      </c>
      <c r="ADQ14" s="85"/>
      <c r="AEC14" s="55"/>
      <c r="AED14" s="55"/>
      <c r="AEE14" s="55"/>
      <c r="AEF14" s="55"/>
      <c r="AEG14" s="55"/>
      <c r="AEH14" s="55"/>
      <c r="AEI14" s="55"/>
      <c r="AEJ14" s="55"/>
      <c r="AEK14" s="85"/>
      <c r="AEW14" s="55"/>
      <c r="AEX14" s="55"/>
      <c r="AEY14" s="55"/>
      <c r="AEZ14" s="55"/>
      <c r="AFA14" s="55"/>
      <c r="AFB14" s="55"/>
      <c r="AFC14" s="55"/>
      <c r="AFD14" s="55"/>
      <c r="AFE14" s="85"/>
      <c r="AFQ14" s="55"/>
      <c r="AFR14" s="55"/>
      <c r="AFS14" s="55"/>
      <c r="AFT14" s="55"/>
      <c r="AFU14" s="55"/>
      <c r="AFV14" s="55"/>
      <c r="AFW14" s="55"/>
      <c r="AFX14" s="55"/>
      <c r="AFY14" s="85"/>
      <c r="AGK14" s="55"/>
      <c r="AGL14" s="55"/>
      <c r="AGM14" s="55"/>
      <c r="AGN14" s="55"/>
      <c r="AGO14" s="55"/>
      <c r="AGP14" s="55"/>
      <c r="AGQ14" s="55"/>
      <c r="AGR14" s="55"/>
      <c r="AGS14" s="85"/>
      <c r="AHE14" s="55"/>
      <c r="AHF14" s="55"/>
      <c r="AHG14" s="55"/>
      <c r="AHH14" s="55"/>
      <c r="AHI14" s="55"/>
      <c r="AHJ14" s="55"/>
      <c r="AHK14" s="55"/>
      <c r="AHL14" s="55"/>
      <c r="AHM14" s="85"/>
      <c r="AHY14" s="55"/>
      <c r="AHZ14" s="55"/>
      <c r="AIA14" s="55"/>
      <c r="AIB14" s="55"/>
      <c r="AIC14" s="55"/>
      <c r="AID14" s="55"/>
      <c r="AIE14" s="55"/>
      <c r="AIF14" s="55"/>
      <c r="AIG14" s="85"/>
      <c r="AIS14" s="55"/>
      <c r="AIT14" s="55"/>
      <c r="AIU14" s="55"/>
      <c r="AIV14" s="55"/>
      <c r="AIW14" s="55"/>
      <c r="AIX14" s="55"/>
      <c r="AIY14" s="55"/>
      <c r="AIZ14" s="55"/>
      <c r="AJA14" s="85"/>
      <c r="AJM14" s="55"/>
      <c r="AJN14" s="55"/>
      <c r="AJO14" s="55"/>
      <c r="AJP14" s="55"/>
      <c r="AJQ14" s="55"/>
      <c r="AJR14" s="55"/>
      <c r="AJS14" s="55"/>
      <c r="AJT14" s="55"/>
      <c r="AJU14" s="85"/>
      <c r="AKG14" s="55"/>
      <c r="AKH14" s="55"/>
      <c r="AKI14" s="55"/>
      <c r="AKJ14" s="55"/>
      <c r="AKK14" s="55"/>
      <c r="AKL14" s="55"/>
      <c r="AKM14" s="55"/>
      <c r="AKN14" s="55"/>
      <c r="AKO14" s="85"/>
      <c r="ALA14" s="55"/>
      <c r="ALB14" s="55"/>
      <c r="ALC14" s="55"/>
      <c r="ALD14" s="55"/>
      <c r="ALE14" s="55"/>
      <c r="ALF14" s="55"/>
      <c r="ALG14" s="55"/>
      <c r="ALH14" s="55"/>
      <c r="ALI14" s="85"/>
      <c r="ALU14" s="55"/>
      <c r="ALV14" s="55"/>
      <c r="ALW14" s="55"/>
      <c r="ALX14" s="55"/>
      <c r="ALY14" s="55"/>
      <c r="ALZ14" s="55"/>
      <c r="AMA14" s="55"/>
      <c r="AMB14" s="55"/>
    </row>
    <row r="15" spans="2:1020" x14ac:dyDescent="0.3">
      <c r="B15" s="104">
        <v>4</v>
      </c>
      <c r="C15" s="104" t="s">
        <v>5</v>
      </c>
      <c r="D15" s="105">
        <v>42040</v>
      </c>
      <c r="E15" s="105"/>
      <c r="F15" s="104" t="s">
        <v>33</v>
      </c>
      <c r="G15" s="106" t="s">
        <v>40</v>
      </c>
      <c r="H15" s="107">
        <v>32</v>
      </c>
      <c r="I15" s="108">
        <v>32</v>
      </c>
      <c r="J15" s="108">
        <v>32</v>
      </c>
      <c r="K15" s="108">
        <v>32</v>
      </c>
      <c r="L15" s="109"/>
      <c r="M15" s="110"/>
      <c r="N15" s="111"/>
      <c r="O15" s="112"/>
      <c r="P15" s="112"/>
      <c r="Q15" s="112"/>
      <c r="R15" s="112"/>
      <c r="S15" s="112"/>
      <c r="T15" s="112"/>
      <c r="U15" s="112"/>
      <c r="V15" s="112"/>
      <c r="W15" s="112"/>
      <c r="X15" s="112"/>
      <c r="Y15" s="112"/>
      <c r="Z15" s="112"/>
      <c r="AA15" s="112"/>
      <c r="AB15" s="112"/>
      <c r="AC15" s="112"/>
      <c r="AD15" s="112"/>
      <c r="AE15" s="112"/>
      <c r="AF15" s="112"/>
      <c r="AG15" s="112"/>
      <c r="AH15" s="112"/>
      <c r="AI15" s="112"/>
      <c r="AJ15" s="112"/>
      <c r="AK15" s="112"/>
      <c r="AL15" s="112"/>
      <c r="AM15" s="112"/>
      <c r="AN15" s="112"/>
      <c r="AO15" s="112"/>
      <c r="AP15" s="112"/>
      <c r="AQ15" s="112"/>
      <c r="AR15" s="112"/>
      <c r="AS15" s="112"/>
      <c r="AT15" s="112"/>
      <c r="AU15" s="112"/>
      <c r="AV15" s="112"/>
      <c r="AW15" s="112"/>
      <c r="AX15" s="112"/>
      <c r="AY15" s="112"/>
      <c r="AZ15" s="112"/>
      <c r="BA15" s="112"/>
      <c r="BB15" s="112"/>
      <c r="BC15" s="112"/>
      <c r="BD15" s="112"/>
      <c r="BE15" s="112"/>
      <c r="BF15" s="112"/>
      <c r="BG15" s="112"/>
      <c r="BH15" s="112"/>
      <c r="BI15" s="112"/>
      <c r="BJ15" s="112"/>
      <c r="BK15" s="112"/>
      <c r="BL15" s="112"/>
      <c r="BM15" s="112"/>
      <c r="BN15" s="112"/>
      <c r="BO15" s="112"/>
      <c r="BP15" s="112"/>
      <c r="BQ15" s="112"/>
      <c r="BR15" s="112"/>
      <c r="BS15" s="112"/>
      <c r="BT15" s="112"/>
      <c r="BU15" s="112"/>
      <c r="BV15" s="112"/>
      <c r="BW15" s="112"/>
      <c r="BX15" s="112"/>
      <c r="BY15" s="112"/>
      <c r="BZ15" s="112"/>
      <c r="CA15" s="112"/>
      <c r="CB15" s="112"/>
      <c r="CC15" s="112"/>
      <c r="CD15" s="112"/>
      <c r="CE15" s="112"/>
      <c r="CF15" s="112"/>
      <c r="CG15" s="112"/>
      <c r="CH15" s="112"/>
      <c r="CI15" s="112"/>
      <c r="CJ15" s="112"/>
      <c r="CK15" s="112"/>
      <c r="CL15" s="112"/>
      <c r="CM15" s="112"/>
      <c r="CN15" s="112"/>
      <c r="CO15" s="112"/>
      <c r="CP15" s="112"/>
      <c r="CQ15" s="112"/>
      <c r="CR15" s="112"/>
      <c r="CS15" s="112"/>
      <c r="CT15" s="112"/>
      <c r="CU15" s="112"/>
      <c r="CV15" s="112"/>
      <c r="CW15" s="112"/>
      <c r="CX15" s="112"/>
      <c r="CY15" s="112"/>
      <c r="CZ15" s="112"/>
      <c r="DA15" s="112"/>
      <c r="DB15" s="112"/>
      <c r="DC15" s="112"/>
      <c r="DD15" s="112"/>
      <c r="DE15" s="112"/>
      <c r="DF15" s="112"/>
      <c r="DG15" s="112"/>
      <c r="DH15" s="112"/>
      <c r="DI15" s="112"/>
      <c r="DJ15" s="112"/>
      <c r="DK15" s="112"/>
      <c r="DL15" s="112"/>
      <c r="DM15" s="112"/>
      <c r="DN15" s="112"/>
      <c r="DO15" s="112"/>
      <c r="DP15" s="112"/>
      <c r="DQ15" s="112"/>
      <c r="DR15" s="112"/>
      <c r="DS15" s="112"/>
      <c r="DT15" s="112"/>
      <c r="DU15" s="112"/>
      <c r="DV15" s="112"/>
      <c r="DW15" s="112"/>
      <c r="DX15" s="112"/>
      <c r="DY15" s="112"/>
      <c r="DZ15" s="112"/>
      <c r="EA15" s="112"/>
      <c r="EB15" s="112"/>
      <c r="EC15" s="112"/>
      <c r="ED15" s="112"/>
      <c r="EE15" s="112"/>
      <c r="EF15" s="112"/>
      <c r="EG15" s="112"/>
      <c r="EH15" s="112"/>
      <c r="EI15" s="112"/>
      <c r="EJ15" s="112"/>
      <c r="EK15" s="112"/>
      <c r="EL15" s="112"/>
      <c r="EM15" s="112"/>
      <c r="EN15" s="112"/>
      <c r="EO15" s="112"/>
      <c r="EP15" s="112"/>
      <c r="EQ15" s="112"/>
      <c r="ER15" s="112"/>
      <c r="ES15" s="112"/>
      <c r="ET15" s="112"/>
      <c r="EU15" s="112"/>
      <c r="EV15" s="112"/>
      <c r="EW15" s="112"/>
      <c r="EX15" s="112"/>
      <c r="EY15" s="112"/>
      <c r="EZ15" s="112"/>
      <c r="FA15" s="112"/>
      <c r="FB15" s="112"/>
      <c r="FC15" s="112"/>
      <c r="FD15" s="112"/>
      <c r="FE15" s="112"/>
      <c r="FF15" s="112"/>
      <c r="FG15" s="112"/>
      <c r="FH15" s="112"/>
      <c r="FI15" s="112"/>
      <c r="FJ15" s="112"/>
      <c r="FK15" s="112"/>
      <c r="FL15" s="112"/>
      <c r="FM15" s="112"/>
      <c r="FN15" s="112"/>
      <c r="FO15" s="112"/>
      <c r="FP15" s="112"/>
      <c r="FQ15" s="112"/>
      <c r="FR15" s="112"/>
      <c r="FS15" s="112"/>
      <c r="FT15" s="112"/>
      <c r="FU15" s="112"/>
      <c r="FV15" s="112"/>
      <c r="FW15" s="112"/>
      <c r="FX15" s="112"/>
      <c r="FY15" s="112"/>
      <c r="FZ15" s="112"/>
      <c r="GA15" s="112"/>
      <c r="GB15" s="112"/>
      <c r="GC15" s="112"/>
      <c r="GD15" s="112"/>
      <c r="GE15" s="112"/>
      <c r="GF15" s="112"/>
      <c r="GG15" s="112"/>
      <c r="GH15" s="112"/>
      <c r="GI15" s="112"/>
      <c r="GJ15" s="112"/>
      <c r="GK15" s="112"/>
      <c r="GL15" s="112"/>
      <c r="GM15" s="112"/>
      <c r="GN15" s="112"/>
      <c r="GO15" s="112"/>
      <c r="GP15" s="112"/>
      <c r="GQ15" s="112"/>
      <c r="GR15" s="112"/>
      <c r="GS15" s="112"/>
      <c r="GT15" s="112"/>
      <c r="GU15" s="112"/>
      <c r="GV15" s="112"/>
      <c r="GW15" s="112"/>
      <c r="GX15" s="112"/>
      <c r="GY15" s="112"/>
      <c r="GZ15" s="112"/>
      <c r="HA15" s="112"/>
      <c r="HB15" s="112"/>
      <c r="HC15" s="112"/>
      <c r="HD15" s="112"/>
      <c r="HE15" s="112"/>
      <c r="HF15" s="112"/>
      <c r="HG15" s="112"/>
      <c r="HH15" s="112"/>
      <c r="HI15" s="112"/>
      <c r="HJ15" s="112"/>
      <c r="HK15" s="112"/>
      <c r="HL15" s="112"/>
      <c r="HM15" s="112"/>
      <c r="HN15" s="112"/>
      <c r="HO15" s="112"/>
      <c r="HP15" s="112"/>
      <c r="HQ15" s="112"/>
      <c r="HR15" s="112"/>
      <c r="HS15" s="112"/>
      <c r="HT15" s="112"/>
      <c r="HU15" s="112"/>
      <c r="HV15" s="112"/>
      <c r="HW15" s="112"/>
      <c r="HX15" s="112"/>
      <c r="HY15" s="112"/>
      <c r="HZ15" s="112"/>
      <c r="IA15" s="112"/>
      <c r="IB15" s="112"/>
      <c r="IC15" s="112"/>
      <c r="ID15" s="112"/>
      <c r="IE15" s="112"/>
      <c r="IF15" s="112"/>
      <c r="IG15" s="112"/>
      <c r="IH15" s="112"/>
      <c r="II15" s="112"/>
      <c r="IJ15" s="112"/>
      <c r="IK15" s="112"/>
      <c r="IL15" s="112"/>
      <c r="IM15" s="112"/>
      <c r="IN15" s="112"/>
      <c r="IO15" s="112"/>
      <c r="IP15" s="112"/>
      <c r="IQ15" s="112"/>
      <c r="IR15" s="112"/>
      <c r="IS15" s="112"/>
      <c r="IT15" s="112"/>
      <c r="IU15" s="112"/>
      <c r="IV15" s="112"/>
      <c r="IW15" s="112"/>
      <c r="IX15" s="112"/>
      <c r="IY15" s="112"/>
      <c r="IZ15" s="112"/>
      <c r="JA15" s="112"/>
      <c r="JB15" s="112"/>
      <c r="JC15" s="112"/>
      <c r="JD15" s="112"/>
      <c r="JE15" s="112"/>
      <c r="JF15" s="112"/>
      <c r="JG15" s="112"/>
      <c r="JH15" s="112"/>
      <c r="JI15" s="112"/>
      <c r="JJ15" s="112"/>
      <c r="JK15" s="112"/>
      <c r="JL15" s="112"/>
      <c r="JM15" s="112"/>
      <c r="JN15" s="112"/>
      <c r="JO15" s="112"/>
      <c r="JP15" s="112"/>
      <c r="JQ15" s="112"/>
      <c r="JR15" s="112"/>
      <c r="JS15" s="112"/>
      <c r="JT15" s="112"/>
      <c r="JU15" s="112"/>
      <c r="JV15" s="112"/>
      <c r="JW15" s="112"/>
      <c r="JX15" s="112"/>
      <c r="JY15" s="112"/>
      <c r="JZ15" s="112"/>
      <c r="KA15" s="112"/>
      <c r="KB15" s="112"/>
      <c r="KC15" s="112"/>
      <c r="KD15" s="112"/>
      <c r="KE15" s="112"/>
      <c r="KF15" s="112"/>
      <c r="KG15" s="112"/>
      <c r="KH15" s="112"/>
      <c r="KI15" s="112"/>
      <c r="KJ15" s="112"/>
      <c r="KK15" s="112"/>
      <c r="KL15" s="112"/>
      <c r="KM15" s="112"/>
      <c r="KN15" s="112"/>
      <c r="KO15" s="112"/>
      <c r="KP15" s="112"/>
      <c r="KQ15" s="112"/>
      <c r="KR15" s="112"/>
      <c r="KS15" s="112"/>
      <c r="KT15" s="112"/>
      <c r="KU15" s="112"/>
      <c r="KV15" s="112"/>
      <c r="KW15" s="112"/>
      <c r="KX15" s="112"/>
      <c r="KY15" s="112"/>
      <c r="KZ15" s="112"/>
      <c r="LA15" s="112"/>
      <c r="LB15" s="112"/>
      <c r="LC15" s="112"/>
      <c r="LD15" s="112"/>
      <c r="LE15" s="112"/>
      <c r="LF15" s="112"/>
      <c r="LG15" s="112"/>
      <c r="LH15" s="112"/>
      <c r="LI15" s="112"/>
      <c r="LJ15" s="112"/>
      <c r="LK15" s="112"/>
      <c r="LL15" s="112"/>
      <c r="LM15" s="112"/>
      <c r="LN15" s="112"/>
      <c r="LO15" s="112"/>
      <c r="LP15" s="112"/>
      <c r="LQ15" s="112"/>
      <c r="LR15" s="112"/>
      <c r="LS15" s="112"/>
      <c r="LT15" s="112"/>
      <c r="LU15" s="112"/>
      <c r="LV15" s="112"/>
      <c r="LW15" s="112"/>
      <c r="LX15" s="112"/>
      <c r="LY15" s="112"/>
      <c r="LZ15" s="112"/>
      <c r="MA15" s="112"/>
      <c r="MB15" s="112"/>
      <c r="MC15" s="112"/>
      <c r="MD15" s="112"/>
      <c r="ME15" s="112"/>
      <c r="MF15" s="112"/>
      <c r="MG15" s="112"/>
      <c r="MH15" s="112"/>
      <c r="MI15" s="112"/>
      <c r="MJ15" s="112"/>
      <c r="MK15" s="112"/>
      <c r="ML15" s="112"/>
      <c r="MM15" s="112"/>
      <c r="MN15" s="112"/>
      <c r="MO15" s="112"/>
      <c r="MP15" s="112"/>
      <c r="MQ15" s="112"/>
      <c r="MR15" s="112"/>
      <c r="MS15" s="112"/>
      <c r="MT15" s="112"/>
      <c r="MU15" s="112"/>
      <c r="MV15" s="112"/>
      <c r="MW15" s="112"/>
      <c r="MX15" s="112"/>
      <c r="MY15" s="112"/>
      <c r="MZ15" s="112"/>
      <c r="NA15" s="112"/>
      <c r="NB15" s="112"/>
      <c r="NC15" s="112"/>
      <c r="ND15" s="112"/>
      <c r="NE15" s="112"/>
      <c r="NF15" s="112"/>
      <c r="NG15" s="112"/>
      <c r="NH15" s="112"/>
      <c r="NI15" s="112"/>
      <c r="NJ15" s="112"/>
      <c r="NK15" s="112"/>
      <c r="NL15" s="112"/>
      <c r="NM15" s="112"/>
      <c r="NN15" s="112"/>
      <c r="NO15" s="112"/>
      <c r="NP15" s="112"/>
      <c r="NQ15" s="112"/>
      <c r="NR15" s="112"/>
      <c r="NS15" s="112"/>
      <c r="NT15" s="112"/>
      <c r="NU15" s="112"/>
      <c r="NV15" s="112"/>
      <c r="NW15" s="112"/>
      <c r="NX15" s="112"/>
      <c r="NY15" s="112"/>
      <c r="NZ15" s="112"/>
      <c r="OA15" s="112"/>
      <c r="OB15" s="112"/>
      <c r="OC15" s="112"/>
      <c r="OD15" s="112"/>
      <c r="OE15" s="112"/>
      <c r="OF15" s="112"/>
      <c r="OG15" s="112"/>
      <c r="OH15" s="112"/>
      <c r="OI15" s="112"/>
      <c r="OJ15" s="112"/>
      <c r="OK15" s="112"/>
      <c r="OL15" s="112"/>
      <c r="OM15" s="112"/>
      <c r="ON15" s="112"/>
      <c r="OO15" s="112"/>
      <c r="OP15" s="112"/>
      <c r="OQ15" s="112"/>
      <c r="OR15" s="112"/>
      <c r="OS15" s="112"/>
      <c r="OT15" s="112"/>
      <c r="OU15" s="112"/>
      <c r="OV15" s="112"/>
      <c r="OW15" s="112"/>
      <c r="OX15" s="112"/>
      <c r="OY15" s="112"/>
      <c r="OZ15" s="112"/>
      <c r="PA15" s="112"/>
      <c r="PB15" s="112"/>
      <c r="PC15" s="112"/>
      <c r="PD15" s="112"/>
      <c r="PE15" s="112"/>
      <c r="PF15" s="112"/>
      <c r="PG15" s="112"/>
      <c r="PH15" s="112"/>
      <c r="PI15" s="112"/>
      <c r="PJ15" s="112"/>
      <c r="PK15" s="112"/>
      <c r="PL15" s="112"/>
      <c r="PM15" s="112"/>
      <c r="PN15" s="112"/>
      <c r="PO15" s="112"/>
      <c r="PP15" s="112"/>
      <c r="PQ15" s="112"/>
      <c r="PR15" s="112"/>
      <c r="PS15" s="112"/>
      <c r="PT15" s="112"/>
      <c r="PU15" s="112"/>
      <c r="PV15" s="112"/>
      <c r="PW15" s="112"/>
      <c r="PX15" s="112"/>
      <c r="PY15" s="112"/>
      <c r="PZ15" s="112"/>
      <c r="QA15" s="112"/>
      <c r="QB15" s="112"/>
      <c r="QC15" s="112"/>
      <c r="QD15" s="112"/>
      <c r="QE15" s="112"/>
      <c r="QF15" s="112"/>
      <c r="QG15" s="112"/>
      <c r="QH15" s="112"/>
      <c r="QI15" s="112"/>
      <c r="QJ15" s="112"/>
      <c r="QK15" s="112"/>
      <c r="QL15" s="112"/>
      <c r="QM15" s="112"/>
      <c r="QN15" s="112"/>
      <c r="QO15" s="112"/>
      <c r="QP15" s="112"/>
      <c r="QQ15" s="112"/>
      <c r="QR15" s="112"/>
      <c r="QS15" s="112"/>
      <c r="QT15" s="112"/>
      <c r="QU15" s="112"/>
      <c r="QV15" s="112"/>
      <c r="QW15" s="112"/>
      <c r="QX15" s="112"/>
      <c r="QY15" s="112"/>
      <c r="QZ15" s="112"/>
      <c r="RA15" s="112"/>
      <c r="RB15" s="112"/>
      <c r="RC15" s="112"/>
      <c r="RD15" s="112"/>
      <c r="RE15" s="112"/>
      <c r="RF15" s="112"/>
      <c r="RG15" s="112"/>
      <c r="RH15" s="112"/>
      <c r="RI15" s="112"/>
      <c r="RJ15" s="112"/>
      <c r="RK15" s="112"/>
      <c r="RL15" s="112"/>
      <c r="RM15" s="112"/>
      <c r="RN15" s="112"/>
      <c r="RO15" s="112"/>
      <c r="RP15" s="112"/>
      <c r="RQ15" s="112"/>
      <c r="RR15" s="112"/>
      <c r="RS15" s="112"/>
      <c r="RT15" s="112"/>
      <c r="RU15" s="112"/>
      <c r="RV15" s="112"/>
      <c r="RW15" s="112"/>
      <c r="RX15" s="112"/>
      <c r="RY15" s="112"/>
      <c r="RZ15" s="112"/>
      <c r="SA15" s="112"/>
      <c r="SB15" s="112"/>
      <c r="SC15" s="112"/>
      <c r="SD15" s="112"/>
      <c r="SE15" s="112"/>
      <c r="SF15" s="112"/>
      <c r="SG15" s="112"/>
      <c r="SH15" s="112"/>
      <c r="SI15" s="112"/>
      <c r="SJ15" s="112"/>
      <c r="SK15" s="112"/>
      <c r="SL15" s="112"/>
      <c r="SM15" s="112"/>
      <c r="SN15" s="112"/>
      <c r="SO15" s="112"/>
      <c r="SP15" s="112"/>
      <c r="SQ15" s="112"/>
      <c r="SR15" s="112"/>
      <c r="SS15" s="112"/>
      <c r="ST15" s="112"/>
      <c r="SU15" s="112"/>
      <c r="SV15" s="112"/>
      <c r="SW15" s="112"/>
      <c r="SX15" s="112"/>
      <c r="SY15" s="112"/>
      <c r="SZ15" s="112"/>
      <c r="TA15" s="112"/>
      <c r="TB15" s="112"/>
      <c r="TC15" s="112"/>
      <c r="TD15" s="112"/>
      <c r="TE15" s="112"/>
      <c r="TF15" s="112"/>
      <c r="TG15" s="112"/>
      <c r="TH15" s="112"/>
      <c r="TI15" s="112"/>
      <c r="TJ15" s="112"/>
      <c r="TK15" s="112"/>
      <c r="TL15" s="112"/>
      <c r="TM15" s="112"/>
      <c r="TN15" s="112"/>
      <c r="TO15" s="112"/>
      <c r="TP15" s="112"/>
      <c r="TQ15" s="112"/>
      <c r="TR15" s="112"/>
      <c r="TS15" s="112"/>
      <c r="TT15" s="112"/>
      <c r="TU15" s="112"/>
      <c r="TV15" s="112"/>
      <c r="TW15" s="112"/>
      <c r="TX15" s="112"/>
      <c r="TY15" s="112"/>
      <c r="TZ15" s="112"/>
      <c r="UA15" s="112"/>
      <c r="UB15" s="112"/>
      <c r="UC15" s="112"/>
      <c r="UD15" s="112"/>
      <c r="UE15" s="112"/>
      <c r="UF15" s="112"/>
      <c r="UG15" s="112"/>
      <c r="UH15" s="112"/>
      <c r="UI15" s="112"/>
      <c r="UJ15" s="112"/>
      <c r="UK15" s="112"/>
      <c r="UL15" s="112"/>
      <c r="UM15" s="112"/>
      <c r="UN15" s="112"/>
      <c r="UO15" s="112"/>
      <c r="UP15" s="112"/>
      <c r="UQ15" s="112"/>
      <c r="UR15" s="112"/>
      <c r="US15" s="112"/>
      <c r="UT15" s="112"/>
      <c r="UU15" s="112"/>
      <c r="UV15" s="112"/>
      <c r="UW15" s="112"/>
      <c r="UX15" s="112"/>
      <c r="UY15" s="112"/>
      <c r="UZ15" s="112"/>
      <c r="VA15" s="112"/>
      <c r="VB15" s="112"/>
      <c r="VC15" s="112"/>
      <c r="VD15" s="112"/>
      <c r="VE15" s="112"/>
      <c r="VF15" s="112"/>
      <c r="VG15" s="112"/>
      <c r="VH15" s="112"/>
      <c r="VI15" s="112"/>
      <c r="VJ15" s="112"/>
      <c r="VK15" s="112"/>
      <c r="VL15" s="112"/>
      <c r="VM15" s="112"/>
      <c r="VN15" s="112"/>
      <c r="VO15" s="112"/>
      <c r="VP15" s="112"/>
      <c r="VQ15" s="112"/>
      <c r="VR15" s="112"/>
      <c r="VS15" s="112"/>
      <c r="VT15" s="112"/>
      <c r="VU15" s="112"/>
      <c r="VV15" s="112"/>
      <c r="VW15" s="112"/>
      <c r="VX15" s="112"/>
      <c r="VY15" s="112"/>
      <c r="VZ15" s="112"/>
      <c r="WA15" s="112"/>
      <c r="WB15" s="112"/>
      <c r="WC15" s="112"/>
      <c r="WD15" s="112"/>
      <c r="WE15" s="112"/>
      <c r="WF15" s="112"/>
      <c r="WG15" s="112"/>
      <c r="WH15" s="112"/>
      <c r="WI15" s="112"/>
      <c r="WJ15" s="112"/>
      <c r="WK15" s="112"/>
      <c r="WL15" s="112"/>
      <c r="WM15" s="112"/>
      <c r="WN15" s="112"/>
      <c r="WO15" s="112"/>
      <c r="WP15" s="112"/>
      <c r="WQ15" s="112"/>
      <c r="WR15" s="112"/>
      <c r="WS15" s="112"/>
      <c r="WT15" s="112"/>
      <c r="WU15" s="112"/>
      <c r="WV15" s="112"/>
      <c r="WW15" s="112"/>
      <c r="WX15" s="112"/>
      <c r="WY15" s="112"/>
      <c r="WZ15" s="112"/>
      <c r="XA15" s="112"/>
      <c r="XB15" s="112"/>
      <c r="XC15" s="112"/>
      <c r="XD15" s="112"/>
      <c r="XE15" s="112"/>
      <c r="XF15" s="112"/>
      <c r="XG15" s="112"/>
      <c r="XH15" s="112"/>
      <c r="XI15" s="112"/>
      <c r="XJ15" s="112"/>
      <c r="XK15" s="112"/>
      <c r="XL15" s="112"/>
      <c r="XM15" s="112"/>
      <c r="XN15" s="112"/>
      <c r="XO15" s="112"/>
      <c r="XP15" s="112"/>
      <c r="XQ15" s="112"/>
      <c r="XR15" s="112"/>
      <c r="XS15" s="112"/>
      <c r="XT15" s="112"/>
      <c r="XU15" s="112"/>
      <c r="XV15" s="112"/>
      <c r="XW15" s="112"/>
      <c r="XX15" s="112"/>
      <c r="XY15" s="112"/>
      <c r="XZ15" s="112"/>
      <c r="YA15" s="112"/>
      <c r="YB15" s="112"/>
      <c r="YC15" s="112"/>
      <c r="YD15" s="112"/>
      <c r="YE15" s="112"/>
      <c r="YF15" s="112"/>
      <c r="YG15" s="112"/>
      <c r="YH15" s="112"/>
      <c r="YI15" s="112"/>
      <c r="YJ15" s="112"/>
      <c r="YK15" s="112"/>
      <c r="YL15" s="112"/>
      <c r="YM15" s="112"/>
      <c r="YN15" s="112"/>
      <c r="YO15" s="112"/>
      <c r="YP15" s="112"/>
      <c r="YQ15" s="112"/>
      <c r="YR15" s="112"/>
      <c r="YS15" s="112"/>
      <c r="YT15" s="112"/>
      <c r="YU15" s="112"/>
      <c r="YV15" s="112"/>
      <c r="YW15" s="112"/>
      <c r="YX15" s="112"/>
      <c r="YY15" s="112"/>
      <c r="YZ15" s="112"/>
      <c r="ZA15" s="112"/>
      <c r="ZB15" s="112"/>
      <c r="ZC15" s="112"/>
      <c r="ZD15" s="112"/>
      <c r="ZE15" s="112"/>
      <c r="ZF15" s="112"/>
      <c r="ZG15" s="112"/>
      <c r="ZH15" s="112"/>
      <c r="ZI15" s="112"/>
      <c r="ZJ15" s="112"/>
      <c r="ZK15" s="112"/>
      <c r="ZL15" s="112"/>
      <c r="ZM15" s="112"/>
      <c r="ZN15" s="112"/>
      <c r="ZO15" s="112"/>
      <c r="ZP15" s="112"/>
      <c r="ZQ15" s="112"/>
      <c r="ZR15" s="112"/>
      <c r="ZS15" s="112"/>
      <c r="ZT15" s="112"/>
      <c r="ZU15" s="112"/>
      <c r="ZV15" s="112"/>
      <c r="ZW15" s="112"/>
      <c r="ZX15" s="112"/>
      <c r="ZY15" s="112"/>
      <c r="ZZ15" s="112"/>
      <c r="AAA15" s="112"/>
      <c r="AAB15" s="112"/>
      <c r="AAC15" s="112"/>
      <c r="AAD15" s="112"/>
      <c r="AAE15" s="112"/>
      <c r="AAF15" s="112"/>
      <c r="AAG15" s="112"/>
      <c r="AAH15" s="112"/>
      <c r="AAI15" s="112"/>
      <c r="AAJ15" s="112"/>
      <c r="AAK15" s="112"/>
      <c r="AAL15" s="112"/>
      <c r="AAM15" s="112"/>
      <c r="AAN15" s="112"/>
      <c r="AAO15" s="112"/>
      <c r="AAP15" s="112"/>
      <c r="AAQ15" s="112"/>
      <c r="AAR15" s="112"/>
      <c r="AAS15" s="112"/>
      <c r="AAT15" s="112"/>
      <c r="AAU15" s="112"/>
      <c r="AAV15" s="112"/>
      <c r="AAW15" s="112"/>
      <c r="AAX15" s="112"/>
      <c r="AAY15" s="112"/>
      <c r="AAZ15" s="112"/>
      <c r="ABA15" s="112"/>
      <c r="ABB15" s="112"/>
      <c r="ABC15" s="112"/>
      <c r="ABD15" s="112"/>
      <c r="ABE15" s="112"/>
      <c r="ABF15" s="112"/>
      <c r="ABG15" s="112"/>
      <c r="ABH15" s="112"/>
      <c r="ABI15" s="112"/>
      <c r="ABJ15" s="112"/>
      <c r="ABK15" s="112"/>
      <c r="ABL15" s="112"/>
      <c r="ABM15" s="112"/>
      <c r="ABN15" s="112"/>
      <c r="ABO15" s="112"/>
      <c r="ABP15" s="112"/>
      <c r="ABQ15" s="112"/>
      <c r="ABR15" s="112"/>
      <c r="ABS15" s="112"/>
      <c r="ABT15" s="112"/>
      <c r="ABU15" s="112"/>
      <c r="ABV15" s="112"/>
      <c r="ABW15" s="112"/>
      <c r="ABX15" s="112"/>
      <c r="ABY15" s="112"/>
      <c r="ABZ15" s="112"/>
      <c r="ACA15" s="112"/>
      <c r="ACB15" s="112"/>
      <c r="ACC15" s="112"/>
      <c r="ACD15" s="112"/>
      <c r="ACE15" s="112"/>
      <c r="ACF15" s="112"/>
      <c r="ACG15" s="112"/>
      <c r="ACH15" s="112"/>
      <c r="ACI15" s="112"/>
      <c r="ACJ15" s="112"/>
      <c r="ACK15" s="112"/>
      <c r="ACL15" s="112"/>
      <c r="ACM15" s="112"/>
      <c r="ACN15" s="113"/>
      <c r="ACO15" s="92">
        <f t="array" ref="ACO15">SUM(IF(RIGHT($M15:$ACN15)=ACO$11,IFERROR(--LEFT($M15:$ACN15,LEN($M15:$ACN15)-1),0)))</f>
        <v>0</v>
      </c>
      <c r="ACP15" s="92">
        <f t="array" ref="ACP15">SUM(IF(RIGHT($M15:$ACN15)=ACP$11,IFERROR(--LEFT($M15:$ACN15,LEN($M15:$ACN15)-1),0)))</f>
        <v>0</v>
      </c>
      <c r="ACQ15" s="92">
        <f t="array" ref="ACQ15">SUM(IF(RIGHT($M15:$ACN15)=ACQ$11,IFERROR(--LEFT($M15:$ACN15,LEN($M15:$ACN15)-1),0)))</f>
        <v>0</v>
      </c>
      <c r="ACR15" s="92">
        <f t="array" ref="ACR15">SUM(IF(RIGHT($M15:$ACN15)=ACR$11,IFERROR(--LEFT($M15:$ACN15,LEN($M15:$ACN15)-1),0)))</f>
        <v>0</v>
      </c>
      <c r="ACS15" s="91">
        <f t="shared" si="2267"/>
        <v>32</v>
      </c>
      <c r="ACT15" s="91">
        <f t="shared" si="2268"/>
        <v>32</v>
      </c>
      <c r="ACU15" s="91">
        <f t="shared" si="2269"/>
        <v>32</v>
      </c>
      <c r="ACV15" s="91">
        <f t="shared" si="2270"/>
        <v>32</v>
      </c>
      <c r="ACW15" s="92">
        <f t="array" ref="ACW15">SUM(IF(RIGHT($M15:$ACN15)=ACW$11,IFERROR(--LEFT($M15:$ACN15,LEN($M15:$ACN15)-1),0)))</f>
        <v>0</v>
      </c>
      <c r="ACX15" s="90">
        <f t="shared" si="2271"/>
        <v>0</v>
      </c>
      <c r="ADQ15" s="85"/>
      <c r="AEC15" s="55"/>
      <c r="AED15" s="55"/>
      <c r="AEE15" s="55"/>
      <c r="AEF15" s="55"/>
      <c r="AEG15" s="55"/>
      <c r="AEH15" s="55"/>
      <c r="AEI15" s="55"/>
      <c r="AEJ15" s="55"/>
      <c r="AEK15" s="85"/>
      <c r="AEW15" s="55"/>
      <c r="AEX15" s="55"/>
      <c r="AEY15" s="55"/>
      <c r="AEZ15" s="55"/>
      <c r="AFA15" s="55"/>
      <c r="AFB15" s="55"/>
      <c r="AFC15" s="55"/>
      <c r="AFD15" s="55"/>
      <c r="AFE15" s="85"/>
      <c r="AFQ15" s="55"/>
      <c r="AFR15" s="55"/>
      <c r="AFS15" s="55"/>
      <c r="AFT15" s="55"/>
      <c r="AFU15" s="55"/>
      <c r="AFV15" s="55"/>
      <c r="AFW15" s="55"/>
      <c r="AFX15" s="55"/>
      <c r="AFY15" s="85"/>
      <c r="AGK15" s="55"/>
      <c r="AGL15" s="55"/>
      <c r="AGM15" s="55"/>
      <c r="AGN15" s="55"/>
      <c r="AGO15" s="55"/>
      <c r="AGP15" s="55"/>
      <c r="AGQ15" s="55"/>
      <c r="AGR15" s="55"/>
      <c r="AGS15" s="85"/>
      <c r="AHE15" s="55"/>
      <c r="AHF15" s="55"/>
      <c r="AHG15" s="55"/>
      <c r="AHH15" s="55"/>
      <c r="AHI15" s="55"/>
      <c r="AHJ15" s="55"/>
      <c r="AHK15" s="55"/>
      <c r="AHL15" s="55"/>
      <c r="AHM15" s="85"/>
      <c r="AHY15" s="55"/>
      <c r="AHZ15" s="55"/>
      <c r="AIA15" s="55"/>
      <c r="AIB15" s="55"/>
      <c r="AIC15" s="55"/>
      <c r="AID15" s="55"/>
      <c r="AIE15" s="55"/>
      <c r="AIF15" s="55"/>
      <c r="AIG15" s="85"/>
      <c r="AIS15" s="55"/>
      <c r="AIT15" s="55"/>
      <c r="AIU15" s="55"/>
      <c r="AIV15" s="55"/>
      <c r="AIW15" s="55"/>
      <c r="AIX15" s="55"/>
      <c r="AIY15" s="55"/>
      <c r="AIZ15" s="55"/>
      <c r="AJA15" s="85"/>
      <c r="AJM15" s="55"/>
      <c r="AJN15" s="55"/>
      <c r="AJO15" s="55"/>
      <c r="AJP15" s="55"/>
      <c r="AJQ15" s="55"/>
      <c r="AJR15" s="55"/>
      <c r="AJS15" s="55"/>
      <c r="AJT15" s="55"/>
      <c r="AJU15" s="85"/>
      <c r="AKG15" s="55"/>
      <c r="AKH15" s="55"/>
      <c r="AKI15" s="55"/>
      <c r="AKJ15" s="55"/>
      <c r="AKK15" s="55"/>
      <c r="AKL15" s="55"/>
      <c r="AKM15" s="55"/>
      <c r="AKN15" s="55"/>
      <c r="AKO15" s="85"/>
      <c r="ALA15" s="55"/>
      <c r="ALB15" s="55"/>
      <c r="ALC15" s="55"/>
      <c r="ALD15" s="55"/>
      <c r="ALE15" s="55"/>
      <c r="ALF15" s="55"/>
      <c r="ALG15" s="55"/>
      <c r="ALH15" s="55"/>
      <c r="ALI15" s="85"/>
      <c r="ALU15" s="55"/>
      <c r="ALV15" s="55"/>
      <c r="ALW15" s="55"/>
      <c r="ALX15" s="55"/>
      <c r="ALY15" s="55"/>
      <c r="ALZ15" s="55"/>
      <c r="AMA15" s="55"/>
      <c r="AMB15" s="55"/>
    </row>
    <row r="16" spans="2:1020" x14ac:dyDescent="0.3">
      <c r="B16" s="104">
        <v>5</v>
      </c>
      <c r="C16" s="104" t="s">
        <v>6</v>
      </c>
      <c r="D16" s="105">
        <v>41985</v>
      </c>
      <c r="E16" s="105">
        <v>42217</v>
      </c>
      <c r="F16" s="104" t="s">
        <v>33</v>
      </c>
      <c r="G16" s="106" t="s">
        <v>40</v>
      </c>
      <c r="H16" s="107">
        <v>32</v>
      </c>
      <c r="I16" s="108">
        <v>32</v>
      </c>
      <c r="J16" s="108">
        <v>32</v>
      </c>
      <c r="K16" s="108">
        <v>32</v>
      </c>
      <c r="L16" s="109"/>
      <c r="M16" s="110"/>
      <c r="N16" s="111"/>
      <c r="O16" s="112"/>
      <c r="P16" s="112"/>
      <c r="Q16" s="112"/>
      <c r="R16" s="112"/>
      <c r="S16" s="112" t="s">
        <v>26</v>
      </c>
      <c r="T16" s="112"/>
      <c r="U16" s="112">
        <v>8</v>
      </c>
      <c r="V16" s="112" t="s">
        <v>151</v>
      </c>
      <c r="W16" s="112" t="s">
        <v>38</v>
      </c>
      <c r="X16" s="112"/>
      <c r="Y16" s="112" t="s">
        <v>38</v>
      </c>
      <c r="Z16" s="112"/>
      <c r="AA16" s="112">
        <v>8</v>
      </c>
      <c r="AB16" s="112"/>
      <c r="AC16" s="112">
        <v>8</v>
      </c>
      <c r="AD16" s="112"/>
      <c r="AE16" s="112">
        <v>8</v>
      </c>
      <c r="AF16" s="112"/>
      <c r="AG16" s="112">
        <v>8</v>
      </c>
      <c r="AH16" s="112"/>
      <c r="AI16" s="112">
        <v>8</v>
      </c>
      <c r="AJ16" s="112"/>
      <c r="AK16" s="112" t="s">
        <v>38</v>
      </c>
      <c r="AL16" s="112"/>
      <c r="AM16" s="112" t="s">
        <v>38</v>
      </c>
      <c r="AN16" s="112"/>
      <c r="AO16" s="112">
        <v>8</v>
      </c>
      <c r="AP16" s="112"/>
      <c r="AQ16" s="112"/>
      <c r="AR16" s="112"/>
      <c r="AS16" s="112"/>
      <c r="AT16" s="112"/>
      <c r="AU16" s="112"/>
      <c r="AV16" s="112"/>
      <c r="AW16" s="112"/>
      <c r="AX16" s="112"/>
      <c r="AY16" s="112"/>
      <c r="AZ16" s="112"/>
      <c r="BA16" s="112"/>
      <c r="BB16" s="112"/>
      <c r="BC16" s="112"/>
      <c r="BD16" s="112"/>
      <c r="BE16" s="112"/>
      <c r="BF16" s="112"/>
      <c r="BG16" s="112"/>
      <c r="BH16" s="112"/>
      <c r="BI16" s="112"/>
      <c r="BJ16" s="112"/>
      <c r="BK16" s="112"/>
      <c r="BL16" s="112"/>
      <c r="BM16" s="112"/>
      <c r="BN16" s="112"/>
      <c r="BO16" s="112"/>
      <c r="BP16" s="112"/>
      <c r="BQ16" s="112"/>
      <c r="BR16" s="112"/>
      <c r="BS16" s="112"/>
      <c r="BT16" s="112"/>
      <c r="BU16" s="112"/>
      <c r="BV16" s="112"/>
      <c r="BW16" s="112"/>
      <c r="BX16" s="112"/>
      <c r="BY16" s="112"/>
      <c r="BZ16" s="112"/>
      <c r="CA16" s="112"/>
      <c r="CB16" s="112"/>
      <c r="CC16" s="112"/>
      <c r="CD16" s="112"/>
      <c r="CE16" s="112"/>
      <c r="CF16" s="112"/>
      <c r="CG16" s="112"/>
      <c r="CH16" s="112"/>
      <c r="CI16" s="112"/>
      <c r="CJ16" s="112"/>
      <c r="CK16" s="112"/>
      <c r="CL16" s="112"/>
      <c r="CM16" s="112"/>
      <c r="CN16" s="112"/>
      <c r="CO16" s="112"/>
      <c r="CP16" s="112"/>
      <c r="CQ16" s="112"/>
      <c r="CR16" s="112"/>
      <c r="CS16" s="112"/>
      <c r="CT16" s="112"/>
      <c r="CU16" s="112"/>
      <c r="CV16" s="112"/>
      <c r="CW16" s="112"/>
      <c r="CX16" s="112"/>
      <c r="CY16" s="112"/>
      <c r="CZ16" s="112"/>
      <c r="DA16" s="112"/>
      <c r="DB16" s="112"/>
      <c r="DC16" s="112"/>
      <c r="DD16" s="112"/>
      <c r="DE16" s="112"/>
      <c r="DF16" s="112"/>
      <c r="DG16" s="112"/>
      <c r="DH16" s="112"/>
      <c r="DI16" s="112"/>
      <c r="DJ16" s="112"/>
      <c r="DK16" s="112"/>
      <c r="DL16" s="112"/>
      <c r="DM16" s="112"/>
      <c r="DN16" s="112"/>
      <c r="DO16" s="112"/>
      <c r="DP16" s="112"/>
      <c r="DQ16" s="112"/>
      <c r="DR16" s="112"/>
      <c r="DS16" s="112"/>
      <c r="DT16" s="112"/>
      <c r="DU16" s="112"/>
      <c r="DV16" s="112"/>
      <c r="DW16" s="112"/>
      <c r="DX16" s="112"/>
      <c r="DY16" s="112"/>
      <c r="DZ16" s="112"/>
      <c r="EA16" s="112"/>
      <c r="EB16" s="112"/>
      <c r="EC16" s="112"/>
      <c r="ED16" s="112"/>
      <c r="EE16" s="112"/>
      <c r="EF16" s="112"/>
      <c r="EG16" s="112"/>
      <c r="EH16" s="112"/>
      <c r="EI16" s="112"/>
      <c r="EJ16" s="112"/>
      <c r="EK16" s="112"/>
      <c r="EL16" s="112"/>
      <c r="EM16" s="112"/>
      <c r="EN16" s="112"/>
      <c r="EO16" s="112"/>
      <c r="EP16" s="112"/>
      <c r="EQ16" s="112"/>
      <c r="ER16" s="112"/>
      <c r="ES16" s="112"/>
      <c r="ET16" s="112"/>
      <c r="EU16" s="112"/>
      <c r="EV16" s="112"/>
      <c r="EW16" s="112"/>
      <c r="EX16" s="112"/>
      <c r="EY16" s="112"/>
      <c r="EZ16" s="112"/>
      <c r="FA16" s="112"/>
      <c r="FB16" s="112"/>
      <c r="FC16" s="112"/>
      <c r="FD16" s="112"/>
      <c r="FE16" s="112"/>
      <c r="FF16" s="112"/>
      <c r="FG16" s="112"/>
      <c r="FH16" s="112"/>
      <c r="FI16" s="112"/>
      <c r="FJ16" s="112"/>
      <c r="FK16" s="112"/>
      <c r="FL16" s="112"/>
      <c r="FM16" s="112"/>
      <c r="FN16" s="112"/>
      <c r="FO16" s="112"/>
      <c r="FP16" s="112"/>
      <c r="FQ16" s="112"/>
      <c r="FR16" s="112"/>
      <c r="FS16" s="112"/>
      <c r="FT16" s="112"/>
      <c r="FU16" s="112"/>
      <c r="FV16" s="112"/>
      <c r="FW16" s="112"/>
      <c r="FX16" s="112"/>
      <c r="FY16" s="112"/>
      <c r="FZ16" s="112"/>
      <c r="GA16" s="112"/>
      <c r="GB16" s="112"/>
      <c r="GC16" s="112"/>
      <c r="GD16" s="112"/>
      <c r="GE16" s="112"/>
      <c r="GF16" s="112"/>
      <c r="GG16" s="112"/>
      <c r="GH16" s="112"/>
      <c r="GI16" s="112"/>
      <c r="GJ16" s="112"/>
      <c r="GK16" s="112"/>
      <c r="GL16" s="112"/>
      <c r="GM16" s="112"/>
      <c r="GN16" s="112"/>
      <c r="GO16" s="112"/>
      <c r="GP16" s="112"/>
      <c r="GQ16" s="112"/>
      <c r="GR16" s="112"/>
      <c r="GS16" s="112"/>
      <c r="GT16" s="112"/>
      <c r="GU16" s="112"/>
      <c r="GV16" s="112"/>
      <c r="GW16" s="112"/>
      <c r="GX16" s="112"/>
      <c r="GY16" s="112"/>
      <c r="GZ16" s="112"/>
      <c r="HA16" s="112"/>
      <c r="HB16" s="112"/>
      <c r="HC16" s="112"/>
      <c r="HD16" s="112"/>
      <c r="HE16" s="112"/>
      <c r="HF16" s="112"/>
      <c r="HG16" s="112"/>
      <c r="HH16" s="112"/>
      <c r="HI16" s="112"/>
      <c r="HJ16" s="112"/>
      <c r="HK16" s="112"/>
      <c r="HL16" s="112"/>
      <c r="HM16" s="112"/>
      <c r="HN16" s="112"/>
      <c r="HO16" s="112"/>
      <c r="HP16" s="112"/>
      <c r="HQ16" s="112"/>
      <c r="HR16" s="112"/>
      <c r="HS16" s="112"/>
      <c r="HT16" s="112"/>
      <c r="HU16" s="112"/>
      <c r="HV16" s="112"/>
      <c r="HW16" s="112"/>
      <c r="HX16" s="112"/>
      <c r="HY16" s="112"/>
      <c r="HZ16" s="112"/>
      <c r="IA16" s="112"/>
      <c r="IB16" s="112"/>
      <c r="IC16" s="112"/>
      <c r="ID16" s="112"/>
      <c r="IE16" s="112"/>
      <c r="IF16" s="112"/>
      <c r="IG16" s="112"/>
      <c r="IH16" s="112"/>
      <c r="II16" s="112"/>
      <c r="IJ16" s="112"/>
      <c r="IK16" s="112"/>
      <c r="IL16" s="112"/>
      <c r="IM16" s="112"/>
      <c r="IN16" s="112"/>
      <c r="IO16" s="112"/>
      <c r="IP16" s="112"/>
      <c r="IQ16" s="112"/>
      <c r="IR16" s="112"/>
      <c r="IS16" s="112"/>
      <c r="IT16" s="112"/>
      <c r="IU16" s="112"/>
      <c r="IV16" s="112"/>
      <c r="IW16" s="112"/>
      <c r="IX16" s="112"/>
      <c r="IY16" s="112"/>
      <c r="IZ16" s="112"/>
      <c r="JA16" s="112"/>
      <c r="JB16" s="112"/>
      <c r="JC16" s="112"/>
      <c r="JD16" s="112"/>
      <c r="JE16" s="112"/>
      <c r="JF16" s="112"/>
      <c r="JG16" s="112"/>
      <c r="JH16" s="112"/>
      <c r="JI16" s="112"/>
      <c r="JJ16" s="112"/>
      <c r="JK16" s="112"/>
      <c r="JL16" s="112"/>
      <c r="JM16" s="112"/>
      <c r="JN16" s="112"/>
      <c r="JO16" s="112"/>
      <c r="JP16" s="112"/>
      <c r="JQ16" s="112"/>
      <c r="JR16" s="112"/>
      <c r="JS16" s="112"/>
      <c r="JT16" s="112"/>
      <c r="JU16" s="112"/>
      <c r="JV16" s="112"/>
      <c r="JW16" s="112"/>
      <c r="JX16" s="112"/>
      <c r="JY16" s="112"/>
      <c r="JZ16" s="112"/>
      <c r="KA16" s="112"/>
      <c r="KB16" s="112"/>
      <c r="KC16" s="112"/>
      <c r="KD16" s="112"/>
      <c r="KE16" s="112"/>
      <c r="KF16" s="112"/>
      <c r="KG16" s="112"/>
      <c r="KH16" s="112"/>
      <c r="KI16" s="112"/>
      <c r="KJ16" s="112"/>
      <c r="KK16" s="112"/>
      <c r="KL16" s="112"/>
      <c r="KM16" s="112"/>
      <c r="KN16" s="112"/>
      <c r="KO16" s="112"/>
      <c r="KP16" s="112"/>
      <c r="KQ16" s="112"/>
      <c r="KR16" s="112"/>
      <c r="KS16" s="112"/>
      <c r="KT16" s="112"/>
      <c r="KU16" s="112"/>
      <c r="KV16" s="112"/>
      <c r="KW16" s="112"/>
      <c r="KX16" s="112"/>
      <c r="KY16" s="112"/>
      <c r="KZ16" s="112"/>
      <c r="LA16" s="112"/>
      <c r="LB16" s="112"/>
      <c r="LC16" s="112"/>
      <c r="LD16" s="112"/>
      <c r="LE16" s="112"/>
      <c r="LF16" s="112"/>
      <c r="LG16" s="112"/>
      <c r="LH16" s="112"/>
      <c r="LI16" s="112"/>
      <c r="LJ16" s="112"/>
      <c r="LK16" s="112"/>
      <c r="LL16" s="112"/>
      <c r="LM16" s="112"/>
      <c r="LN16" s="112"/>
      <c r="LO16" s="112"/>
      <c r="LP16" s="112"/>
      <c r="LQ16" s="112"/>
      <c r="LR16" s="112"/>
      <c r="LS16" s="112"/>
      <c r="LT16" s="112"/>
      <c r="LU16" s="112"/>
      <c r="LV16" s="112"/>
      <c r="LW16" s="112"/>
      <c r="LX16" s="112"/>
      <c r="LY16" s="112"/>
      <c r="LZ16" s="112"/>
      <c r="MA16" s="112"/>
      <c r="MB16" s="112"/>
      <c r="MC16" s="112"/>
      <c r="MD16" s="112"/>
      <c r="ME16" s="112"/>
      <c r="MF16" s="112"/>
      <c r="MG16" s="112"/>
      <c r="MH16" s="112"/>
      <c r="MI16" s="112"/>
      <c r="MJ16" s="112"/>
      <c r="MK16" s="112"/>
      <c r="ML16" s="112"/>
      <c r="MM16" s="112"/>
      <c r="MN16" s="112"/>
      <c r="MO16" s="112"/>
      <c r="MP16" s="112"/>
      <c r="MQ16" s="112"/>
      <c r="MR16" s="112"/>
      <c r="MS16" s="112"/>
      <c r="MT16" s="112"/>
      <c r="MU16" s="112"/>
      <c r="MV16" s="112"/>
      <c r="MW16" s="112"/>
      <c r="MX16" s="112"/>
      <c r="MY16" s="112"/>
      <c r="MZ16" s="112"/>
      <c r="NA16" s="112"/>
      <c r="NB16" s="112"/>
      <c r="NC16" s="112"/>
      <c r="ND16" s="112"/>
      <c r="NE16" s="112"/>
      <c r="NF16" s="112"/>
      <c r="NG16" s="112"/>
      <c r="NH16" s="112"/>
      <c r="NI16" s="112"/>
      <c r="NJ16" s="112"/>
      <c r="NK16" s="112"/>
      <c r="NL16" s="112"/>
      <c r="NM16" s="112"/>
      <c r="NN16" s="112"/>
      <c r="NO16" s="112"/>
      <c r="NP16" s="112"/>
      <c r="NQ16" s="112"/>
      <c r="NR16" s="112"/>
      <c r="NS16" s="112"/>
      <c r="NT16" s="112"/>
      <c r="NU16" s="112"/>
      <c r="NV16" s="112"/>
      <c r="NW16" s="112"/>
      <c r="NX16" s="112"/>
      <c r="NY16" s="112"/>
      <c r="NZ16" s="112"/>
      <c r="OA16" s="112"/>
      <c r="OB16" s="112"/>
      <c r="OC16" s="112"/>
      <c r="OD16" s="112"/>
      <c r="OE16" s="112"/>
      <c r="OF16" s="112"/>
      <c r="OG16" s="112"/>
      <c r="OH16" s="112"/>
      <c r="OI16" s="112"/>
      <c r="OJ16" s="112"/>
      <c r="OK16" s="112"/>
      <c r="OL16" s="112"/>
      <c r="OM16" s="112"/>
      <c r="ON16" s="112"/>
      <c r="OO16" s="112"/>
      <c r="OP16" s="112"/>
      <c r="OQ16" s="112"/>
      <c r="OR16" s="112"/>
      <c r="OS16" s="112"/>
      <c r="OT16" s="112"/>
      <c r="OU16" s="112"/>
      <c r="OV16" s="112"/>
      <c r="OW16" s="112"/>
      <c r="OX16" s="112"/>
      <c r="OY16" s="112"/>
      <c r="OZ16" s="112"/>
      <c r="PA16" s="112"/>
      <c r="PB16" s="112"/>
      <c r="PC16" s="112"/>
      <c r="PD16" s="112"/>
      <c r="PE16" s="112"/>
      <c r="PF16" s="112"/>
      <c r="PG16" s="112"/>
      <c r="PH16" s="112"/>
      <c r="PI16" s="112"/>
      <c r="PJ16" s="112"/>
      <c r="PK16" s="112"/>
      <c r="PL16" s="112"/>
      <c r="PM16" s="112"/>
      <c r="PN16" s="112"/>
      <c r="PO16" s="112"/>
      <c r="PP16" s="112"/>
      <c r="PQ16" s="112"/>
      <c r="PR16" s="112"/>
      <c r="PS16" s="112"/>
      <c r="PT16" s="112"/>
      <c r="PU16" s="112"/>
      <c r="PV16" s="112"/>
      <c r="PW16" s="112"/>
      <c r="PX16" s="112"/>
      <c r="PY16" s="112"/>
      <c r="PZ16" s="112"/>
      <c r="QA16" s="112"/>
      <c r="QB16" s="112"/>
      <c r="QC16" s="112"/>
      <c r="QD16" s="112"/>
      <c r="QE16" s="112"/>
      <c r="QF16" s="112"/>
      <c r="QG16" s="112"/>
      <c r="QH16" s="112"/>
      <c r="QI16" s="112"/>
      <c r="QJ16" s="112"/>
      <c r="QK16" s="112"/>
      <c r="QL16" s="112"/>
      <c r="QM16" s="112"/>
      <c r="QN16" s="112"/>
      <c r="QO16" s="112"/>
      <c r="QP16" s="112"/>
      <c r="QQ16" s="112"/>
      <c r="QR16" s="112"/>
      <c r="QS16" s="112"/>
      <c r="QT16" s="112"/>
      <c r="QU16" s="112"/>
      <c r="QV16" s="112"/>
      <c r="QW16" s="112"/>
      <c r="QX16" s="112"/>
      <c r="QY16" s="112"/>
      <c r="QZ16" s="112"/>
      <c r="RA16" s="112"/>
      <c r="RB16" s="112"/>
      <c r="RC16" s="112"/>
      <c r="RD16" s="112"/>
      <c r="RE16" s="112"/>
      <c r="RF16" s="112"/>
      <c r="RG16" s="112"/>
      <c r="RH16" s="112"/>
      <c r="RI16" s="112"/>
      <c r="RJ16" s="112"/>
      <c r="RK16" s="112"/>
      <c r="RL16" s="112"/>
      <c r="RM16" s="112"/>
      <c r="RN16" s="112"/>
      <c r="RO16" s="112"/>
      <c r="RP16" s="112"/>
      <c r="RQ16" s="112"/>
      <c r="RR16" s="112"/>
      <c r="RS16" s="112"/>
      <c r="RT16" s="112"/>
      <c r="RU16" s="112"/>
      <c r="RV16" s="112"/>
      <c r="RW16" s="112"/>
      <c r="RX16" s="112"/>
      <c r="RY16" s="112"/>
      <c r="RZ16" s="112"/>
      <c r="SA16" s="112"/>
      <c r="SB16" s="112"/>
      <c r="SC16" s="112"/>
      <c r="SD16" s="112"/>
      <c r="SE16" s="112"/>
      <c r="SF16" s="112"/>
      <c r="SG16" s="112"/>
      <c r="SH16" s="112"/>
      <c r="SI16" s="112"/>
      <c r="SJ16" s="112"/>
      <c r="SK16" s="112"/>
      <c r="SL16" s="112"/>
      <c r="SM16" s="112"/>
      <c r="SN16" s="112"/>
      <c r="SO16" s="112"/>
      <c r="SP16" s="112"/>
      <c r="SQ16" s="112"/>
      <c r="SR16" s="112"/>
      <c r="SS16" s="112"/>
      <c r="ST16" s="112"/>
      <c r="SU16" s="112"/>
      <c r="SV16" s="112"/>
      <c r="SW16" s="112"/>
      <c r="SX16" s="112"/>
      <c r="SY16" s="112"/>
      <c r="SZ16" s="112"/>
      <c r="TA16" s="112"/>
      <c r="TB16" s="112"/>
      <c r="TC16" s="112"/>
      <c r="TD16" s="112"/>
      <c r="TE16" s="112"/>
      <c r="TF16" s="112"/>
      <c r="TG16" s="112"/>
      <c r="TH16" s="112"/>
      <c r="TI16" s="112"/>
      <c r="TJ16" s="112"/>
      <c r="TK16" s="112"/>
      <c r="TL16" s="112"/>
      <c r="TM16" s="112"/>
      <c r="TN16" s="112"/>
      <c r="TO16" s="112"/>
      <c r="TP16" s="112"/>
      <c r="TQ16" s="112"/>
      <c r="TR16" s="112"/>
      <c r="TS16" s="112"/>
      <c r="TT16" s="112"/>
      <c r="TU16" s="112"/>
      <c r="TV16" s="112"/>
      <c r="TW16" s="112"/>
      <c r="TX16" s="112"/>
      <c r="TY16" s="112"/>
      <c r="TZ16" s="112"/>
      <c r="UA16" s="112"/>
      <c r="UB16" s="112"/>
      <c r="UC16" s="112"/>
      <c r="UD16" s="112"/>
      <c r="UE16" s="112"/>
      <c r="UF16" s="112"/>
      <c r="UG16" s="112"/>
      <c r="UH16" s="112"/>
      <c r="UI16" s="112"/>
      <c r="UJ16" s="112"/>
      <c r="UK16" s="112"/>
      <c r="UL16" s="112"/>
      <c r="UM16" s="112"/>
      <c r="UN16" s="112"/>
      <c r="UO16" s="112"/>
      <c r="UP16" s="112"/>
      <c r="UQ16" s="112"/>
      <c r="UR16" s="112"/>
      <c r="US16" s="112"/>
      <c r="UT16" s="112"/>
      <c r="UU16" s="112"/>
      <c r="UV16" s="112"/>
      <c r="UW16" s="112"/>
      <c r="UX16" s="112"/>
      <c r="UY16" s="112"/>
      <c r="UZ16" s="112"/>
      <c r="VA16" s="112"/>
      <c r="VB16" s="112"/>
      <c r="VC16" s="112"/>
      <c r="VD16" s="112"/>
      <c r="VE16" s="112"/>
      <c r="VF16" s="112"/>
      <c r="VG16" s="112"/>
      <c r="VH16" s="112"/>
      <c r="VI16" s="112"/>
      <c r="VJ16" s="112"/>
      <c r="VK16" s="112"/>
      <c r="VL16" s="112"/>
      <c r="VM16" s="112"/>
      <c r="VN16" s="112"/>
      <c r="VO16" s="112"/>
      <c r="VP16" s="112"/>
      <c r="VQ16" s="112"/>
      <c r="VR16" s="112"/>
      <c r="VS16" s="112"/>
      <c r="VT16" s="112"/>
      <c r="VU16" s="112"/>
      <c r="VV16" s="112"/>
      <c r="VW16" s="112"/>
      <c r="VX16" s="112"/>
      <c r="VY16" s="112"/>
      <c r="VZ16" s="112"/>
      <c r="WA16" s="112"/>
      <c r="WB16" s="112"/>
      <c r="WC16" s="112"/>
      <c r="WD16" s="112"/>
      <c r="WE16" s="112"/>
      <c r="WF16" s="112"/>
      <c r="WG16" s="112"/>
      <c r="WH16" s="112"/>
      <c r="WI16" s="112"/>
      <c r="WJ16" s="112"/>
      <c r="WK16" s="112"/>
      <c r="WL16" s="112"/>
      <c r="WM16" s="112"/>
      <c r="WN16" s="112"/>
      <c r="WO16" s="112"/>
      <c r="WP16" s="112"/>
      <c r="WQ16" s="112"/>
      <c r="WR16" s="112"/>
      <c r="WS16" s="112"/>
      <c r="WT16" s="112"/>
      <c r="WU16" s="112"/>
      <c r="WV16" s="112"/>
      <c r="WW16" s="112"/>
      <c r="WX16" s="112"/>
      <c r="WY16" s="112"/>
      <c r="WZ16" s="112"/>
      <c r="XA16" s="112"/>
      <c r="XB16" s="112"/>
      <c r="XC16" s="112"/>
      <c r="XD16" s="112"/>
      <c r="XE16" s="112"/>
      <c r="XF16" s="112"/>
      <c r="XG16" s="112"/>
      <c r="XH16" s="112"/>
      <c r="XI16" s="112"/>
      <c r="XJ16" s="112"/>
      <c r="XK16" s="112"/>
      <c r="XL16" s="112"/>
      <c r="XM16" s="112"/>
      <c r="XN16" s="112"/>
      <c r="XO16" s="112"/>
      <c r="XP16" s="112"/>
      <c r="XQ16" s="112"/>
      <c r="XR16" s="112"/>
      <c r="XS16" s="112"/>
      <c r="XT16" s="112"/>
      <c r="XU16" s="112"/>
      <c r="XV16" s="112"/>
      <c r="XW16" s="112"/>
      <c r="XX16" s="112"/>
      <c r="XY16" s="112"/>
      <c r="XZ16" s="112"/>
      <c r="YA16" s="112"/>
      <c r="YB16" s="112"/>
      <c r="YC16" s="112"/>
      <c r="YD16" s="112"/>
      <c r="YE16" s="112"/>
      <c r="YF16" s="112"/>
      <c r="YG16" s="112"/>
      <c r="YH16" s="112"/>
      <c r="YI16" s="112"/>
      <c r="YJ16" s="112"/>
      <c r="YK16" s="112"/>
      <c r="YL16" s="112"/>
      <c r="YM16" s="112"/>
      <c r="YN16" s="112"/>
      <c r="YO16" s="112"/>
      <c r="YP16" s="112"/>
      <c r="YQ16" s="112"/>
      <c r="YR16" s="112"/>
      <c r="YS16" s="112"/>
      <c r="YT16" s="112"/>
      <c r="YU16" s="112"/>
      <c r="YV16" s="112"/>
      <c r="YW16" s="112"/>
      <c r="YX16" s="112"/>
      <c r="YY16" s="112"/>
      <c r="YZ16" s="112"/>
      <c r="ZA16" s="112"/>
      <c r="ZB16" s="112"/>
      <c r="ZC16" s="112"/>
      <c r="ZD16" s="112"/>
      <c r="ZE16" s="112"/>
      <c r="ZF16" s="112"/>
      <c r="ZG16" s="112"/>
      <c r="ZH16" s="112"/>
      <c r="ZI16" s="112"/>
      <c r="ZJ16" s="112"/>
      <c r="ZK16" s="112"/>
      <c r="ZL16" s="112"/>
      <c r="ZM16" s="112"/>
      <c r="ZN16" s="112"/>
      <c r="ZO16" s="112"/>
      <c r="ZP16" s="112"/>
      <c r="ZQ16" s="112"/>
      <c r="ZR16" s="112"/>
      <c r="ZS16" s="112"/>
      <c r="ZT16" s="112"/>
      <c r="ZU16" s="112"/>
      <c r="ZV16" s="112"/>
      <c r="ZW16" s="112"/>
      <c r="ZX16" s="112"/>
      <c r="ZY16" s="112"/>
      <c r="ZZ16" s="112"/>
      <c r="AAA16" s="112"/>
      <c r="AAB16" s="112"/>
      <c r="AAC16" s="112"/>
      <c r="AAD16" s="112"/>
      <c r="AAE16" s="112"/>
      <c r="AAF16" s="112"/>
      <c r="AAG16" s="112"/>
      <c r="AAH16" s="112"/>
      <c r="AAI16" s="112"/>
      <c r="AAJ16" s="112"/>
      <c r="AAK16" s="112"/>
      <c r="AAL16" s="112"/>
      <c r="AAM16" s="112"/>
      <c r="AAN16" s="112"/>
      <c r="AAO16" s="112"/>
      <c r="AAP16" s="112"/>
      <c r="AAQ16" s="112"/>
      <c r="AAR16" s="112"/>
      <c r="AAS16" s="112"/>
      <c r="AAT16" s="112"/>
      <c r="AAU16" s="112"/>
      <c r="AAV16" s="112"/>
      <c r="AAW16" s="112"/>
      <c r="AAX16" s="112"/>
      <c r="AAY16" s="112"/>
      <c r="AAZ16" s="112"/>
      <c r="ABA16" s="112"/>
      <c r="ABB16" s="112"/>
      <c r="ABC16" s="112"/>
      <c r="ABD16" s="112"/>
      <c r="ABE16" s="112"/>
      <c r="ABF16" s="112"/>
      <c r="ABG16" s="112"/>
      <c r="ABH16" s="112"/>
      <c r="ABI16" s="112"/>
      <c r="ABJ16" s="112"/>
      <c r="ABK16" s="112"/>
      <c r="ABL16" s="112"/>
      <c r="ABM16" s="112"/>
      <c r="ABN16" s="112"/>
      <c r="ABO16" s="112"/>
      <c r="ABP16" s="112"/>
      <c r="ABQ16" s="112"/>
      <c r="ABR16" s="112"/>
      <c r="ABS16" s="112"/>
      <c r="ABT16" s="112"/>
      <c r="ABU16" s="112"/>
      <c r="ABV16" s="112"/>
      <c r="ABW16" s="112"/>
      <c r="ABX16" s="112"/>
      <c r="ABY16" s="112"/>
      <c r="ABZ16" s="112"/>
      <c r="ACA16" s="112"/>
      <c r="ACB16" s="112"/>
      <c r="ACC16" s="112"/>
      <c r="ACD16" s="112"/>
      <c r="ACE16" s="112"/>
      <c r="ACF16" s="112"/>
      <c r="ACG16" s="112"/>
      <c r="ACH16" s="112"/>
      <c r="ACI16" s="112"/>
      <c r="ACJ16" s="112"/>
      <c r="ACK16" s="112"/>
      <c r="ACL16" s="112"/>
      <c r="ACM16" s="112"/>
      <c r="ACN16" s="113"/>
      <c r="ACO16" s="92">
        <f t="array" ref="ACO16">SUM(IF(RIGHT($M16:$ACN16)=ACO$11,IFERROR(--LEFT($M16:$ACN16,LEN($M16:$ACN16)-1),0)))</f>
        <v>8</v>
      </c>
      <c r="ACP16" s="92">
        <f t="array" ref="ACP16">SUM(IF(RIGHT($M16:$ACN16)=ACP$11,IFERROR(--LEFT($M16:$ACN16,LEN($M16:$ACN16)-1),0)))</f>
        <v>0</v>
      </c>
      <c r="ACQ16" s="92">
        <f t="array" ref="ACQ16">SUM(IF(RIGHT($M16:$ACN16)=ACQ$11,IFERROR(--LEFT($M16:$ACN16,LEN($M16:$ACN16)-1),0)))</f>
        <v>0</v>
      </c>
      <c r="ACR16" s="92">
        <f t="array" ref="ACR16">SUM(IF(RIGHT($M16:$ACN16)=ACR$11,IFERROR(--LEFT($M16:$ACN16,LEN($M16:$ACN16)-1),0)))</f>
        <v>0</v>
      </c>
      <c r="ACS16" s="91">
        <f t="shared" si="2267"/>
        <v>24</v>
      </c>
      <c r="ACT16" s="91">
        <f t="shared" si="2268"/>
        <v>32</v>
      </c>
      <c r="ACU16" s="91">
        <f t="shared" si="2269"/>
        <v>32</v>
      </c>
      <c r="ACV16" s="91">
        <f t="shared" si="2270"/>
        <v>32</v>
      </c>
      <c r="ACW16" s="92">
        <f t="array" ref="ACW16">SUM(IF(RIGHT($M16:$ACN16)=ACW$11,IFERROR(--LEFT($M16:$ACN16,LEN($M16:$ACN16)-1),0)))</f>
        <v>0</v>
      </c>
      <c r="ACX16" s="90">
        <f t="shared" si="2271"/>
        <v>0</v>
      </c>
      <c r="ADQ16" s="85"/>
      <c r="AEC16" s="55"/>
      <c r="AED16" s="55"/>
      <c r="AEE16" s="55"/>
      <c r="AEF16" s="55"/>
      <c r="AEG16" s="55"/>
      <c r="AEH16" s="55"/>
      <c r="AEI16" s="55"/>
      <c r="AEJ16" s="55"/>
      <c r="AEK16" s="85"/>
      <c r="AEW16" s="55"/>
      <c r="AEX16" s="55"/>
      <c r="AEY16" s="55"/>
      <c r="AEZ16" s="55"/>
      <c r="AFA16" s="55"/>
      <c r="AFB16" s="55"/>
      <c r="AFC16" s="55"/>
      <c r="AFD16" s="55"/>
      <c r="AFE16" s="85"/>
      <c r="AFQ16" s="55"/>
      <c r="AFR16" s="55"/>
      <c r="AFS16" s="55"/>
      <c r="AFT16" s="55"/>
      <c r="AFU16" s="55"/>
      <c r="AFV16" s="55"/>
      <c r="AFW16" s="55"/>
      <c r="AFX16" s="55"/>
      <c r="AFY16" s="85"/>
      <c r="AGK16" s="55"/>
      <c r="AGL16" s="55"/>
      <c r="AGM16" s="55"/>
      <c r="AGN16" s="55"/>
      <c r="AGO16" s="55"/>
      <c r="AGP16" s="55"/>
      <c r="AGQ16" s="55"/>
      <c r="AGR16" s="55"/>
      <c r="AGS16" s="85"/>
      <c r="AHE16" s="55"/>
      <c r="AHF16" s="55"/>
      <c r="AHG16" s="55"/>
      <c r="AHH16" s="55"/>
      <c r="AHI16" s="55"/>
      <c r="AHJ16" s="55"/>
      <c r="AHK16" s="55"/>
      <c r="AHL16" s="55"/>
      <c r="AHM16" s="85"/>
      <c r="AHY16" s="55"/>
      <c r="AHZ16" s="55"/>
      <c r="AIA16" s="55"/>
      <c r="AIB16" s="55"/>
      <c r="AIC16" s="55"/>
      <c r="AID16" s="55"/>
      <c r="AIE16" s="55"/>
      <c r="AIF16" s="55"/>
      <c r="AIG16" s="85"/>
      <c r="AIS16" s="55"/>
      <c r="AIT16" s="55"/>
      <c r="AIU16" s="55"/>
      <c r="AIV16" s="55"/>
      <c r="AIW16" s="55"/>
      <c r="AIX16" s="55"/>
      <c r="AIY16" s="55"/>
      <c r="AIZ16" s="55"/>
      <c r="AJA16" s="85"/>
      <c r="AJM16" s="55"/>
      <c r="AJN16" s="55"/>
      <c r="AJO16" s="55"/>
      <c r="AJP16" s="55"/>
      <c r="AJQ16" s="55"/>
      <c r="AJR16" s="55"/>
      <c r="AJS16" s="55"/>
      <c r="AJT16" s="55"/>
      <c r="AJU16" s="85"/>
      <c r="AKG16" s="55"/>
      <c r="AKH16" s="55"/>
      <c r="AKI16" s="55"/>
      <c r="AKJ16" s="55"/>
      <c r="AKK16" s="55"/>
      <c r="AKL16" s="55"/>
      <c r="AKM16" s="55"/>
      <c r="AKN16" s="55"/>
      <c r="AKO16" s="85"/>
      <c r="ALA16" s="55"/>
      <c r="ALB16" s="55"/>
      <c r="ALC16" s="55"/>
      <c r="ALD16" s="55"/>
      <c r="ALE16" s="55"/>
      <c r="ALF16" s="55"/>
      <c r="ALG16" s="55"/>
      <c r="ALH16" s="55"/>
      <c r="ALI16" s="85"/>
      <c r="ALU16" s="55"/>
      <c r="ALV16" s="55"/>
      <c r="ALW16" s="55"/>
      <c r="ALX16" s="55"/>
      <c r="ALY16" s="55"/>
      <c r="ALZ16" s="55"/>
      <c r="AMA16" s="55"/>
      <c r="AMB16" s="55"/>
    </row>
    <row r="17" spans="2:1016" x14ac:dyDescent="0.3">
      <c r="B17" s="104">
        <v>6</v>
      </c>
      <c r="C17" s="104" t="s">
        <v>7</v>
      </c>
      <c r="D17" s="105">
        <v>41974</v>
      </c>
      <c r="E17" s="105"/>
      <c r="F17" s="104" t="s">
        <v>33</v>
      </c>
      <c r="G17" s="106" t="s">
        <v>40</v>
      </c>
      <c r="H17" s="107">
        <v>32</v>
      </c>
      <c r="I17" s="108">
        <v>32</v>
      </c>
      <c r="J17" s="108">
        <v>32</v>
      </c>
      <c r="K17" s="108">
        <v>32</v>
      </c>
      <c r="L17" s="109"/>
      <c r="M17" s="110"/>
      <c r="N17" s="111"/>
      <c r="O17" s="112"/>
      <c r="P17" s="112"/>
      <c r="Q17" s="112"/>
      <c r="R17" s="112"/>
      <c r="S17" s="112" t="s">
        <v>26</v>
      </c>
      <c r="T17" s="112"/>
      <c r="U17" s="112">
        <v>8</v>
      </c>
      <c r="V17" s="112"/>
      <c r="W17" s="112" t="s">
        <v>38</v>
      </c>
      <c r="X17" s="112"/>
      <c r="Y17" s="112" t="s">
        <v>38</v>
      </c>
      <c r="Z17" s="112"/>
      <c r="AA17" s="112">
        <v>8</v>
      </c>
      <c r="AB17" s="112"/>
      <c r="AC17" s="112">
        <v>8</v>
      </c>
      <c r="AD17" s="112"/>
      <c r="AE17" s="112">
        <v>8</v>
      </c>
      <c r="AF17" s="112"/>
      <c r="AG17" s="112">
        <v>8</v>
      </c>
      <c r="AH17" s="112"/>
      <c r="AI17" s="112">
        <v>8</v>
      </c>
      <c r="AJ17" s="112"/>
      <c r="AK17" s="112" t="s">
        <v>38</v>
      </c>
      <c r="AL17" s="112"/>
      <c r="AM17" s="112" t="s">
        <v>38</v>
      </c>
      <c r="AN17" s="112"/>
      <c r="AO17" s="112">
        <v>8</v>
      </c>
      <c r="AP17" s="112"/>
      <c r="AQ17" s="112"/>
      <c r="AR17" s="112"/>
      <c r="AS17" s="112"/>
      <c r="AT17" s="112"/>
      <c r="AU17" s="112"/>
      <c r="AV17" s="112"/>
      <c r="AW17" s="112"/>
      <c r="AX17" s="112"/>
      <c r="AY17" s="112"/>
      <c r="AZ17" s="112"/>
      <c r="BA17" s="112"/>
      <c r="BB17" s="112"/>
      <c r="BC17" s="112"/>
      <c r="BD17" s="112"/>
      <c r="BE17" s="112"/>
      <c r="BF17" s="112"/>
      <c r="BG17" s="112"/>
      <c r="BH17" s="112"/>
      <c r="BI17" s="112"/>
      <c r="BJ17" s="112"/>
      <c r="BK17" s="112"/>
      <c r="BL17" s="112"/>
      <c r="BM17" s="112"/>
      <c r="BN17" s="112"/>
      <c r="BO17" s="112"/>
      <c r="BP17" s="112"/>
      <c r="BQ17" s="112"/>
      <c r="BR17" s="112"/>
      <c r="BS17" s="112"/>
      <c r="BT17" s="112"/>
      <c r="BU17" s="112"/>
      <c r="BV17" s="112"/>
      <c r="BW17" s="112"/>
      <c r="BX17" s="112"/>
      <c r="BY17" s="112"/>
      <c r="BZ17" s="112"/>
      <c r="CA17" s="112"/>
      <c r="CB17" s="112"/>
      <c r="CC17" s="112"/>
      <c r="CD17" s="112"/>
      <c r="CE17" s="112"/>
      <c r="CF17" s="112"/>
      <c r="CG17" s="112"/>
      <c r="CH17" s="112"/>
      <c r="CI17" s="112"/>
      <c r="CJ17" s="112"/>
      <c r="CK17" s="112"/>
      <c r="CL17" s="112"/>
      <c r="CM17" s="112"/>
      <c r="CN17" s="112"/>
      <c r="CO17" s="112"/>
      <c r="CP17" s="112"/>
      <c r="CQ17" s="112"/>
      <c r="CR17" s="112"/>
      <c r="CS17" s="112"/>
      <c r="CT17" s="112"/>
      <c r="CU17" s="112"/>
      <c r="CV17" s="112"/>
      <c r="CW17" s="112"/>
      <c r="CX17" s="112"/>
      <c r="CY17" s="112"/>
      <c r="CZ17" s="112"/>
      <c r="DA17" s="112"/>
      <c r="DB17" s="112"/>
      <c r="DC17" s="112"/>
      <c r="DD17" s="112"/>
      <c r="DE17" s="112"/>
      <c r="DF17" s="112"/>
      <c r="DG17" s="112"/>
      <c r="DH17" s="112"/>
      <c r="DI17" s="112"/>
      <c r="DJ17" s="112"/>
      <c r="DK17" s="112"/>
      <c r="DL17" s="112"/>
      <c r="DM17" s="112"/>
      <c r="DN17" s="112"/>
      <c r="DO17" s="112"/>
      <c r="DP17" s="112"/>
      <c r="DQ17" s="112"/>
      <c r="DR17" s="112"/>
      <c r="DS17" s="112"/>
      <c r="DT17" s="112"/>
      <c r="DU17" s="112"/>
      <c r="DV17" s="112"/>
      <c r="DW17" s="112"/>
      <c r="DX17" s="112"/>
      <c r="DY17" s="112"/>
      <c r="DZ17" s="112"/>
      <c r="EA17" s="112"/>
      <c r="EB17" s="112"/>
      <c r="EC17" s="112"/>
      <c r="ED17" s="112"/>
      <c r="EE17" s="112"/>
      <c r="EF17" s="112"/>
      <c r="EG17" s="112"/>
      <c r="EH17" s="112"/>
      <c r="EI17" s="112"/>
      <c r="EJ17" s="112"/>
      <c r="EK17" s="112"/>
      <c r="EL17" s="112"/>
      <c r="EM17" s="112"/>
      <c r="EN17" s="112"/>
      <c r="EO17" s="112"/>
      <c r="EP17" s="112"/>
      <c r="EQ17" s="112"/>
      <c r="ER17" s="112"/>
      <c r="ES17" s="112"/>
      <c r="ET17" s="112"/>
      <c r="EU17" s="112"/>
      <c r="EV17" s="112"/>
      <c r="EW17" s="112"/>
      <c r="EX17" s="112"/>
      <c r="EY17" s="112"/>
      <c r="EZ17" s="112"/>
      <c r="FA17" s="112"/>
      <c r="FB17" s="112"/>
      <c r="FC17" s="112"/>
      <c r="FD17" s="112"/>
      <c r="FE17" s="112"/>
      <c r="FF17" s="112"/>
      <c r="FG17" s="112"/>
      <c r="FH17" s="112"/>
      <c r="FI17" s="112"/>
      <c r="FJ17" s="112"/>
      <c r="FK17" s="112"/>
      <c r="FL17" s="112"/>
      <c r="FM17" s="112"/>
      <c r="FN17" s="112"/>
      <c r="FO17" s="112"/>
      <c r="FP17" s="112"/>
      <c r="FQ17" s="112"/>
      <c r="FR17" s="112"/>
      <c r="FS17" s="112"/>
      <c r="FT17" s="112"/>
      <c r="FU17" s="112"/>
      <c r="FV17" s="112"/>
      <c r="FW17" s="112"/>
      <c r="FX17" s="112"/>
      <c r="FY17" s="112"/>
      <c r="FZ17" s="112"/>
      <c r="GA17" s="112"/>
      <c r="GB17" s="112"/>
      <c r="GC17" s="112"/>
      <c r="GD17" s="112"/>
      <c r="GE17" s="112"/>
      <c r="GF17" s="112"/>
      <c r="GG17" s="112"/>
      <c r="GH17" s="112"/>
      <c r="GI17" s="112"/>
      <c r="GJ17" s="112"/>
      <c r="GK17" s="112"/>
      <c r="GL17" s="112"/>
      <c r="GM17" s="112"/>
      <c r="GN17" s="112"/>
      <c r="GO17" s="112"/>
      <c r="GP17" s="112"/>
      <c r="GQ17" s="112"/>
      <c r="GR17" s="112"/>
      <c r="GS17" s="112"/>
      <c r="GT17" s="112"/>
      <c r="GU17" s="112"/>
      <c r="GV17" s="112"/>
      <c r="GW17" s="112"/>
      <c r="GX17" s="112"/>
      <c r="GY17" s="112"/>
      <c r="GZ17" s="112"/>
      <c r="HA17" s="112"/>
      <c r="HB17" s="112"/>
      <c r="HC17" s="112"/>
      <c r="HD17" s="112"/>
      <c r="HE17" s="112"/>
      <c r="HF17" s="112"/>
      <c r="HG17" s="112"/>
      <c r="HH17" s="112"/>
      <c r="HI17" s="112"/>
      <c r="HJ17" s="112"/>
      <c r="HK17" s="112"/>
      <c r="HL17" s="112"/>
      <c r="HM17" s="112"/>
      <c r="HN17" s="112"/>
      <c r="HO17" s="112"/>
      <c r="HP17" s="112"/>
      <c r="HQ17" s="112"/>
      <c r="HR17" s="112"/>
      <c r="HS17" s="112"/>
      <c r="HT17" s="112"/>
      <c r="HU17" s="112"/>
      <c r="HV17" s="112"/>
      <c r="HW17" s="112"/>
      <c r="HX17" s="112"/>
      <c r="HY17" s="112"/>
      <c r="HZ17" s="112"/>
      <c r="IA17" s="112"/>
      <c r="IB17" s="112"/>
      <c r="IC17" s="112"/>
      <c r="ID17" s="112"/>
      <c r="IE17" s="112"/>
      <c r="IF17" s="112"/>
      <c r="IG17" s="112"/>
      <c r="IH17" s="112"/>
      <c r="II17" s="112"/>
      <c r="IJ17" s="112"/>
      <c r="IK17" s="112"/>
      <c r="IL17" s="112"/>
      <c r="IM17" s="112"/>
      <c r="IN17" s="112"/>
      <c r="IO17" s="112"/>
      <c r="IP17" s="112"/>
      <c r="IQ17" s="112"/>
      <c r="IR17" s="112"/>
      <c r="IS17" s="112"/>
      <c r="IT17" s="112"/>
      <c r="IU17" s="112"/>
      <c r="IV17" s="112"/>
      <c r="IW17" s="112"/>
      <c r="IX17" s="112"/>
      <c r="IY17" s="112"/>
      <c r="IZ17" s="112"/>
      <c r="JA17" s="112"/>
      <c r="JB17" s="112"/>
      <c r="JC17" s="112"/>
      <c r="JD17" s="112"/>
      <c r="JE17" s="112"/>
      <c r="JF17" s="112"/>
      <c r="JG17" s="112"/>
      <c r="JH17" s="112"/>
      <c r="JI17" s="112"/>
      <c r="JJ17" s="112"/>
      <c r="JK17" s="112"/>
      <c r="JL17" s="112"/>
      <c r="JM17" s="112"/>
      <c r="JN17" s="112"/>
      <c r="JO17" s="112"/>
      <c r="JP17" s="112"/>
      <c r="JQ17" s="112"/>
      <c r="JR17" s="112"/>
      <c r="JS17" s="112"/>
      <c r="JT17" s="112"/>
      <c r="JU17" s="112"/>
      <c r="JV17" s="112"/>
      <c r="JW17" s="112"/>
      <c r="JX17" s="112"/>
      <c r="JY17" s="112"/>
      <c r="JZ17" s="112"/>
      <c r="KA17" s="112"/>
      <c r="KB17" s="112"/>
      <c r="KC17" s="112"/>
      <c r="KD17" s="112"/>
      <c r="KE17" s="112"/>
      <c r="KF17" s="112"/>
      <c r="KG17" s="112"/>
      <c r="KH17" s="112"/>
      <c r="KI17" s="112"/>
      <c r="KJ17" s="112"/>
      <c r="KK17" s="112"/>
      <c r="KL17" s="112"/>
      <c r="KM17" s="112"/>
      <c r="KN17" s="112"/>
      <c r="KO17" s="112"/>
      <c r="KP17" s="112"/>
      <c r="KQ17" s="112"/>
      <c r="KR17" s="112"/>
      <c r="KS17" s="112"/>
      <c r="KT17" s="112"/>
      <c r="KU17" s="112"/>
      <c r="KV17" s="112"/>
      <c r="KW17" s="112"/>
      <c r="KX17" s="112"/>
      <c r="KY17" s="112"/>
      <c r="KZ17" s="112"/>
      <c r="LA17" s="112"/>
      <c r="LB17" s="112"/>
      <c r="LC17" s="112"/>
      <c r="LD17" s="112"/>
      <c r="LE17" s="112"/>
      <c r="LF17" s="112"/>
      <c r="LG17" s="112"/>
      <c r="LH17" s="112"/>
      <c r="LI17" s="112"/>
      <c r="LJ17" s="112"/>
      <c r="LK17" s="112"/>
      <c r="LL17" s="112"/>
      <c r="LM17" s="112"/>
      <c r="LN17" s="112"/>
      <c r="LO17" s="112"/>
      <c r="LP17" s="112"/>
      <c r="LQ17" s="112"/>
      <c r="LR17" s="112"/>
      <c r="LS17" s="112"/>
      <c r="LT17" s="112"/>
      <c r="LU17" s="112"/>
      <c r="LV17" s="112"/>
      <c r="LW17" s="112"/>
      <c r="LX17" s="112"/>
      <c r="LY17" s="112"/>
      <c r="LZ17" s="112"/>
      <c r="MA17" s="112"/>
      <c r="MB17" s="112"/>
      <c r="MC17" s="112"/>
      <c r="MD17" s="112"/>
      <c r="ME17" s="112"/>
      <c r="MF17" s="112"/>
      <c r="MG17" s="112"/>
      <c r="MH17" s="112"/>
      <c r="MI17" s="112"/>
      <c r="MJ17" s="112"/>
      <c r="MK17" s="112"/>
      <c r="ML17" s="112"/>
      <c r="MM17" s="112"/>
      <c r="MN17" s="112"/>
      <c r="MO17" s="112"/>
      <c r="MP17" s="112"/>
      <c r="MQ17" s="112"/>
      <c r="MR17" s="112"/>
      <c r="MS17" s="112"/>
      <c r="MT17" s="112"/>
      <c r="MU17" s="112"/>
      <c r="MV17" s="112"/>
      <c r="MW17" s="112"/>
      <c r="MX17" s="112"/>
      <c r="MY17" s="112"/>
      <c r="MZ17" s="112"/>
      <c r="NA17" s="112"/>
      <c r="NB17" s="112"/>
      <c r="NC17" s="112"/>
      <c r="ND17" s="112"/>
      <c r="NE17" s="112"/>
      <c r="NF17" s="112"/>
      <c r="NG17" s="112"/>
      <c r="NH17" s="112"/>
      <c r="NI17" s="112"/>
      <c r="NJ17" s="112"/>
      <c r="NK17" s="112"/>
      <c r="NL17" s="112"/>
      <c r="NM17" s="112"/>
      <c r="NN17" s="112"/>
      <c r="NO17" s="112"/>
      <c r="NP17" s="112"/>
      <c r="NQ17" s="112"/>
      <c r="NR17" s="112"/>
      <c r="NS17" s="112"/>
      <c r="NT17" s="112"/>
      <c r="NU17" s="112"/>
      <c r="NV17" s="112"/>
      <c r="NW17" s="112"/>
      <c r="NX17" s="112"/>
      <c r="NY17" s="112"/>
      <c r="NZ17" s="112"/>
      <c r="OA17" s="112"/>
      <c r="OB17" s="112"/>
      <c r="OC17" s="112"/>
      <c r="OD17" s="112"/>
      <c r="OE17" s="112"/>
      <c r="OF17" s="112"/>
      <c r="OG17" s="112"/>
      <c r="OH17" s="112"/>
      <c r="OI17" s="112"/>
      <c r="OJ17" s="112"/>
      <c r="OK17" s="112"/>
      <c r="OL17" s="112"/>
      <c r="OM17" s="112"/>
      <c r="ON17" s="112"/>
      <c r="OO17" s="112"/>
      <c r="OP17" s="112"/>
      <c r="OQ17" s="112"/>
      <c r="OR17" s="112"/>
      <c r="OS17" s="112"/>
      <c r="OT17" s="112"/>
      <c r="OU17" s="112"/>
      <c r="OV17" s="112"/>
      <c r="OW17" s="112"/>
      <c r="OX17" s="112"/>
      <c r="OY17" s="112"/>
      <c r="OZ17" s="112"/>
      <c r="PA17" s="112"/>
      <c r="PB17" s="112"/>
      <c r="PC17" s="112"/>
      <c r="PD17" s="112"/>
      <c r="PE17" s="112"/>
      <c r="PF17" s="112"/>
      <c r="PG17" s="112"/>
      <c r="PH17" s="112"/>
      <c r="PI17" s="112"/>
      <c r="PJ17" s="112"/>
      <c r="PK17" s="112"/>
      <c r="PL17" s="112"/>
      <c r="PM17" s="112"/>
      <c r="PN17" s="112"/>
      <c r="PO17" s="112"/>
      <c r="PP17" s="112"/>
      <c r="PQ17" s="112"/>
      <c r="PR17" s="112"/>
      <c r="PS17" s="112"/>
      <c r="PT17" s="112"/>
      <c r="PU17" s="112"/>
      <c r="PV17" s="112"/>
      <c r="PW17" s="112"/>
      <c r="PX17" s="112"/>
      <c r="PY17" s="112"/>
      <c r="PZ17" s="112"/>
      <c r="QA17" s="112"/>
      <c r="QB17" s="112"/>
      <c r="QC17" s="112"/>
      <c r="QD17" s="112"/>
      <c r="QE17" s="112"/>
      <c r="QF17" s="112"/>
      <c r="QG17" s="112"/>
      <c r="QH17" s="112"/>
      <c r="QI17" s="112"/>
      <c r="QJ17" s="112"/>
      <c r="QK17" s="112"/>
      <c r="QL17" s="112"/>
      <c r="QM17" s="112"/>
      <c r="QN17" s="112"/>
      <c r="QO17" s="112"/>
      <c r="QP17" s="112"/>
      <c r="QQ17" s="112"/>
      <c r="QR17" s="112"/>
      <c r="QS17" s="112"/>
      <c r="QT17" s="112"/>
      <c r="QU17" s="112"/>
      <c r="QV17" s="112"/>
      <c r="QW17" s="112"/>
      <c r="QX17" s="112"/>
      <c r="QY17" s="112"/>
      <c r="QZ17" s="112"/>
      <c r="RA17" s="112"/>
      <c r="RB17" s="112"/>
      <c r="RC17" s="112"/>
      <c r="RD17" s="112"/>
      <c r="RE17" s="112"/>
      <c r="RF17" s="112"/>
      <c r="RG17" s="112"/>
      <c r="RH17" s="112"/>
      <c r="RI17" s="112"/>
      <c r="RJ17" s="112"/>
      <c r="RK17" s="112"/>
      <c r="RL17" s="112"/>
      <c r="RM17" s="112"/>
      <c r="RN17" s="112"/>
      <c r="RO17" s="112"/>
      <c r="RP17" s="112"/>
      <c r="RQ17" s="112"/>
      <c r="RR17" s="112"/>
      <c r="RS17" s="112"/>
      <c r="RT17" s="112"/>
      <c r="RU17" s="112"/>
      <c r="RV17" s="112"/>
      <c r="RW17" s="112"/>
      <c r="RX17" s="112"/>
      <c r="RY17" s="112"/>
      <c r="RZ17" s="112"/>
      <c r="SA17" s="112"/>
      <c r="SB17" s="112"/>
      <c r="SC17" s="112"/>
      <c r="SD17" s="112"/>
      <c r="SE17" s="112"/>
      <c r="SF17" s="112"/>
      <c r="SG17" s="112"/>
      <c r="SH17" s="112"/>
      <c r="SI17" s="112"/>
      <c r="SJ17" s="112"/>
      <c r="SK17" s="112"/>
      <c r="SL17" s="112"/>
      <c r="SM17" s="112"/>
      <c r="SN17" s="112"/>
      <c r="SO17" s="112"/>
      <c r="SP17" s="112"/>
      <c r="SQ17" s="112"/>
      <c r="SR17" s="112"/>
      <c r="SS17" s="112"/>
      <c r="ST17" s="112"/>
      <c r="SU17" s="112"/>
      <c r="SV17" s="112"/>
      <c r="SW17" s="112"/>
      <c r="SX17" s="112"/>
      <c r="SY17" s="112"/>
      <c r="SZ17" s="112"/>
      <c r="TA17" s="112"/>
      <c r="TB17" s="112"/>
      <c r="TC17" s="112"/>
      <c r="TD17" s="112"/>
      <c r="TE17" s="112"/>
      <c r="TF17" s="112"/>
      <c r="TG17" s="112"/>
      <c r="TH17" s="112"/>
      <c r="TI17" s="112"/>
      <c r="TJ17" s="112"/>
      <c r="TK17" s="112"/>
      <c r="TL17" s="112"/>
      <c r="TM17" s="112"/>
      <c r="TN17" s="112"/>
      <c r="TO17" s="112"/>
      <c r="TP17" s="112"/>
      <c r="TQ17" s="112"/>
      <c r="TR17" s="112"/>
      <c r="TS17" s="112"/>
      <c r="TT17" s="112"/>
      <c r="TU17" s="112"/>
      <c r="TV17" s="112"/>
      <c r="TW17" s="112"/>
      <c r="TX17" s="112"/>
      <c r="TY17" s="112"/>
      <c r="TZ17" s="112"/>
      <c r="UA17" s="112"/>
      <c r="UB17" s="112"/>
      <c r="UC17" s="112"/>
      <c r="UD17" s="112"/>
      <c r="UE17" s="112"/>
      <c r="UF17" s="112"/>
      <c r="UG17" s="112"/>
      <c r="UH17" s="112"/>
      <c r="UI17" s="112"/>
      <c r="UJ17" s="112"/>
      <c r="UK17" s="112"/>
      <c r="UL17" s="112"/>
      <c r="UM17" s="112"/>
      <c r="UN17" s="112"/>
      <c r="UO17" s="112"/>
      <c r="UP17" s="112"/>
      <c r="UQ17" s="112"/>
      <c r="UR17" s="112"/>
      <c r="US17" s="112"/>
      <c r="UT17" s="112"/>
      <c r="UU17" s="112"/>
      <c r="UV17" s="112"/>
      <c r="UW17" s="112"/>
      <c r="UX17" s="112"/>
      <c r="UY17" s="112"/>
      <c r="UZ17" s="112"/>
      <c r="VA17" s="112"/>
      <c r="VB17" s="112"/>
      <c r="VC17" s="112"/>
      <c r="VD17" s="112"/>
      <c r="VE17" s="112"/>
      <c r="VF17" s="112"/>
      <c r="VG17" s="112"/>
      <c r="VH17" s="112"/>
      <c r="VI17" s="112"/>
      <c r="VJ17" s="112"/>
      <c r="VK17" s="112"/>
      <c r="VL17" s="112"/>
      <c r="VM17" s="112"/>
      <c r="VN17" s="112"/>
      <c r="VO17" s="112"/>
      <c r="VP17" s="112"/>
      <c r="VQ17" s="112"/>
      <c r="VR17" s="112"/>
      <c r="VS17" s="112"/>
      <c r="VT17" s="112"/>
      <c r="VU17" s="112"/>
      <c r="VV17" s="112"/>
      <c r="VW17" s="112"/>
      <c r="VX17" s="112"/>
      <c r="VY17" s="112"/>
      <c r="VZ17" s="112"/>
      <c r="WA17" s="112"/>
      <c r="WB17" s="112"/>
      <c r="WC17" s="112"/>
      <c r="WD17" s="112"/>
      <c r="WE17" s="112"/>
      <c r="WF17" s="112"/>
      <c r="WG17" s="112"/>
      <c r="WH17" s="112"/>
      <c r="WI17" s="112"/>
      <c r="WJ17" s="112"/>
      <c r="WK17" s="112"/>
      <c r="WL17" s="112"/>
      <c r="WM17" s="112"/>
      <c r="WN17" s="112"/>
      <c r="WO17" s="112"/>
      <c r="WP17" s="112"/>
      <c r="WQ17" s="112"/>
      <c r="WR17" s="112"/>
      <c r="WS17" s="112"/>
      <c r="WT17" s="112"/>
      <c r="WU17" s="112"/>
      <c r="WV17" s="112"/>
      <c r="WW17" s="112"/>
      <c r="WX17" s="112"/>
      <c r="WY17" s="112"/>
      <c r="WZ17" s="112"/>
      <c r="XA17" s="112"/>
      <c r="XB17" s="112"/>
      <c r="XC17" s="112"/>
      <c r="XD17" s="112"/>
      <c r="XE17" s="112"/>
      <c r="XF17" s="112"/>
      <c r="XG17" s="112"/>
      <c r="XH17" s="112"/>
      <c r="XI17" s="112"/>
      <c r="XJ17" s="112"/>
      <c r="XK17" s="112"/>
      <c r="XL17" s="112"/>
      <c r="XM17" s="112"/>
      <c r="XN17" s="112"/>
      <c r="XO17" s="112"/>
      <c r="XP17" s="112"/>
      <c r="XQ17" s="112"/>
      <c r="XR17" s="112"/>
      <c r="XS17" s="112"/>
      <c r="XT17" s="112"/>
      <c r="XU17" s="112"/>
      <c r="XV17" s="112"/>
      <c r="XW17" s="112"/>
      <c r="XX17" s="112"/>
      <c r="XY17" s="112"/>
      <c r="XZ17" s="112"/>
      <c r="YA17" s="112"/>
      <c r="YB17" s="112"/>
      <c r="YC17" s="112"/>
      <c r="YD17" s="112"/>
      <c r="YE17" s="112"/>
      <c r="YF17" s="112"/>
      <c r="YG17" s="112"/>
      <c r="YH17" s="112"/>
      <c r="YI17" s="112"/>
      <c r="YJ17" s="112"/>
      <c r="YK17" s="112"/>
      <c r="YL17" s="112"/>
      <c r="YM17" s="112"/>
      <c r="YN17" s="112"/>
      <c r="YO17" s="112"/>
      <c r="YP17" s="112"/>
      <c r="YQ17" s="112"/>
      <c r="YR17" s="112"/>
      <c r="YS17" s="112"/>
      <c r="YT17" s="112"/>
      <c r="YU17" s="112"/>
      <c r="YV17" s="112"/>
      <c r="YW17" s="112"/>
      <c r="YX17" s="112"/>
      <c r="YY17" s="112"/>
      <c r="YZ17" s="112"/>
      <c r="ZA17" s="112"/>
      <c r="ZB17" s="112"/>
      <c r="ZC17" s="112"/>
      <c r="ZD17" s="112"/>
      <c r="ZE17" s="112"/>
      <c r="ZF17" s="112"/>
      <c r="ZG17" s="112"/>
      <c r="ZH17" s="112"/>
      <c r="ZI17" s="112"/>
      <c r="ZJ17" s="112"/>
      <c r="ZK17" s="112"/>
      <c r="ZL17" s="112"/>
      <c r="ZM17" s="112"/>
      <c r="ZN17" s="112"/>
      <c r="ZO17" s="112"/>
      <c r="ZP17" s="112"/>
      <c r="ZQ17" s="112"/>
      <c r="ZR17" s="112"/>
      <c r="ZS17" s="112"/>
      <c r="ZT17" s="112"/>
      <c r="ZU17" s="112"/>
      <c r="ZV17" s="112"/>
      <c r="ZW17" s="112"/>
      <c r="ZX17" s="112"/>
      <c r="ZY17" s="112"/>
      <c r="ZZ17" s="112"/>
      <c r="AAA17" s="112"/>
      <c r="AAB17" s="112"/>
      <c r="AAC17" s="112"/>
      <c r="AAD17" s="112"/>
      <c r="AAE17" s="112"/>
      <c r="AAF17" s="112"/>
      <c r="AAG17" s="112"/>
      <c r="AAH17" s="112"/>
      <c r="AAI17" s="112"/>
      <c r="AAJ17" s="112"/>
      <c r="AAK17" s="112"/>
      <c r="AAL17" s="112"/>
      <c r="AAM17" s="112"/>
      <c r="AAN17" s="112"/>
      <c r="AAO17" s="112"/>
      <c r="AAP17" s="112"/>
      <c r="AAQ17" s="112"/>
      <c r="AAR17" s="112"/>
      <c r="AAS17" s="112"/>
      <c r="AAT17" s="112"/>
      <c r="AAU17" s="112"/>
      <c r="AAV17" s="112"/>
      <c r="AAW17" s="112"/>
      <c r="AAX17" s="112"/>
      <c r="AAY17" s="112"/>
      <c r="AAZ17" s="112"/>
      <c r="ABA17" s="112"/>
      <c r="ABB17" s="112"/>
      <c r="ABC17" s="112"/>
      <c r="ABD17" s="112"/>
      <c r="ABE17" s="112"/>
      <c r="ABF17" s="112"/>
      <c r="ABG17" s="112"/>
      <c r="ABH17" s="112"/>
      <c r="ABI17" s="112"/>
      <c r="ABJ17" s="112"/>
      <c r="ABK17" s="112"/>
      <c r="ABL17" s="112"/>
      <c r="ABM17" s="112"/>
      <c r="ABN17" s="112"/>
      <c r="ABO17" s="112"/>
      <c r="ABP17" s="112"/>
      <c r="ABQ17" s="112"/>
      <c r="ABR17" s="112"/>
      <c r="ABS17" s="112"/>
      <c r="ABT17" s="112"/>
      <c r="ABU17" s="112"/>
      <c r="ABV17" s="112"/>
      <c r="ABW17" s="112"/>
      <c r="ABX17" s="112"/>
      <c r="ABY17" s="112"/>
      <c r="ABZ17" s="112"/>
      <c r="ACA17" s="112"/>
      <c r="ACB17" s="112"/>
      <c r="ACC17" s="112"/>
      <c r="ACD17" s="112"/>
      <c r="ACE17" s="112"/>
      <c r="ACF17" s="112"/>
      <c r="ACG17" s="112"/>
      <c r="ACH17" s="112"/>
      <c r="ACI17" s="112"/>
      <c r="ACJ17" s="112"/>
      <c r="ACK17" s="112"/>
      <c r="ACL17" s="112"/>
      <c r="ACM17" s="112"/>
      <c r="ACN17" s="113"/>
      <c r="ACO17" s="92">
        <f t="array" ref="ACO17">SUM(IF(RIGHT($M17:$ACN17)=ACO$11,IFERROR(--LEFT($M17:$ACN17,LEN($M17:$ACN17)-1),0)))</f>
        <v>0</v>
      </c>
      <c r="ACP17" s="92">
        <f t="array" ref="ACP17">SUM(IF(RIGHT($M17:$ACN17)=ACP$11,IFERROR(--LEFT($M17:$ACN17,LEN($M17:$ACN17)-1),0)))</f>
        <v>0</v>
      </c>
      <c r="ACQ17" s="92">
        <f t="array" ref="ACQ17">SUM(IF(RIGHT($M17:$ACN17)=ACQ$11,IFERROR(--LEFT($M17:$ACN17,LEN($M17:$ACN17)-1),0)))</f>
        <v>0</v>
      </c>
      <c r="ACR17" s="92">
        <f t="array" ref="ACR17">SUM(IF(RIGHT($M17:$ACN17)=ACR$11,IFERROR(--LEFT($M17:$ACN17,LEN($M17:$ACN17)-1),0)))</f>
        <v>0</v>
      </c>
      <c r="ACS17" s="91">
        <f t="shared" si="2267"/>
        <v>32</v>
      </c>
      <c r="ACT17" s="91">
        <f t="shared" si="2268"/>
        <v>32</v>
      </c>
      <c r="ACU17" s="91">
        <f t="shared" si="2269"/>
        <v>32</v>
      </c>
      <c r="ACV17" s="91">
        <f t="shared" si="2270"/>
        <v>32</v>
      </c>
      <c r="ACW17" s="92">
        <f t="array" ref="ACW17">SUM(IF(RIGHT($M17:$ACN17)=ACW$11,IFERROR(--LEFT($M17:$ACN17,LEN($M17:$ACN17)-1),0)))</f>
        <v>0</v>
      </c>
      <c r="ACX17" s="90">
        <f t="shared" si="2271"/>
        <v>0</v>
      </c>
      <c r="ADQ17" s="85"/>
      <c r="AEC17" s="55"/>
      <c r="AED17" s="55"/>
      <c r="AEE17" s="55"/>
      <c r="AEF17" s="55"/>
      <c r="AEG17" s="55"/>
      <c r="AEH17" s="55"/>
      <c r="AEI17" s="55"/>
      <c r="AEJ17" s="55"/>
      <c r="AEK17" s="85"/>
      <c r="AEW17" s="55"/>
      <c r="AEX17" s="55"/>
      <c r="AEY17" s="55"/>
      <c r="AEZ17" s="55"/>
      <c r="AFA17" s="55"/>
      <c r="AFB17" s="55"/>
      <c r="AFC17" s="55"/>
      <c r="AFD17" s="55"/>
      <c r="AFE17" s="85"/>
      <c r="AFQ17" s="55"/>
      <c r="AFR17" s="55"/>
      <c r="AFS17" s="55"/>
      <c r="AFT17" s="55"/>
      <c r="AFU17" s="55"/>
      <c r="AFV17" s="55"/>
      <c r="AFW17" s="55"/>
      <c r="AFX17" s="55"/>
      <c r="AFY17" s="85"/>
      <c r="AGK17" s="55"/>
      <c r="AGL17" s="55"/>
      <c r="AGM17" s="55"/>
      <c r="AGN17" s="55"/>
      <c r="AGO17" s="55"/>
      <c r="AGP17" s="55"/>
      <c r="AGQ17" s="55"/>
      <c r="AGR17" s="55"/>
      <c r="AGS17" s="85"/>
      <c r="AHE17" s="55"/>
      <c r="AHF17" s="55"/>
      <c r="AHG17" s="55"/>
      <c r="AHH17" s="55"/>
      <c r="AHI17" s="55"/>
      <c r="AHJ17" s="55"/>
      <c r="AHK17" s="55"/>
      <c r="AHL17" s="55"/>
      <c r="AHM17" s="85"/>
      <c r="AHY17" s="55"/>
      <c r="AHZ17" s="55"/>
      <c r="AIA17" s="55"/>
      <c r="AIB17" s="55"/>
      <c r="AIC17" s="55"/>
      <c r="AID17" s="55"/>
      <c r="AIE17" s="55"/>
      <c r="AIF17" s="55"/>
      <c r="AIG17" s="85"/>
      <c r="AIS17" s="55"/>
      <c r="AIT17" s="55"/>
      <c r="AIU17" s="55"/>
      <c r="AIV17" s="55"/>
      <c r="AIW17" s="55"/>
      <c r="AIX17" s="55"/>
      <c r="AIY17" s="55"/>
      <c r="AIZ17" s="55"/>
      <c r="AJA17" s="85"/>
      <c r="AJM17" s="55"/>
      <c r="AJN17" s="55"/>
      <c r="AJO17" s="55"/>
      <c r="AJP17" s="55"/>
      <c r="AJQ17" s="55"/>
      <c r="AJR17" s="55"/>
      <c r="AJS17" s="55"/>
      <c r="AJT17" s="55"/>
      <c r="AJU17" s="85"/>
      <c r="AKG17" s="55"/>
      <c r="AKH17" s="55"/>
      <c r="AKI17" s="55"/>
      <c r="AKJ17" s="55"/>
      <c r="AKK17" s="55"/>
      <c r="AKL17" s="55"/>
      <c r="AKM17" s="55"/>
      <c r="AKN17" s="55"/>
      <c r="AKO17" s="85"/>
      <c r="ALA17" s="55"/>
      <c r="ALB17" s="55"/>
      <c r="ALC17" s="55"/>
      <c r="ALD17" s="55"/>
      <c r="ALE17" s="55"/>
      <c r="ALF17" s="55"/>
      <c r="ALG17" s="55"/>
      <c r="ALH17" s="55"/>
      <c r="ALI17" s="85"/>
      <c r="ALU17" s="55"/>
      <c r="ALV17" s="55"/>
      <c r="ALW17" s="55"/>
      <c r="ALX17" s="55"/>
      <c r="ALY17" s="55"/>
      <c r="ALZ17" s="55"/>
      <c r="AMA17" s="55"/>
      <c r="AMB17" s="55"/>
    </row>
    <row r="18" spans="2:1016" x14ac:dyDescent="0.3">
      <c r="B18" s="104">
        <v>7</v>
      </c>
      <c r="C18" s="104" t="s">
        <v>8</v>
      </c>
      <c r="D18" s="105">
        <v>42040</v>
      </c>
      <c r="E18" s="105"/>
      <c r="F18" s="104" t="s">
        <v>34</v>
      </c>
      <c r="G18" s="106" t="s">
        <v>40</v>
      </c>
      <c r="H18" s="107">
        <v>32</v>
      </c>
      <c r="I18" s="108">
        <v>32</v>
      </c>
      <c r="J18" s="108">
        <v>32</v>
      </c>
      <c r="K18" s="108">
        <v>32</v>
      </c>
      <c r="L18" s="109"/>
      <c r="M18" s="110"/>
      <c r="N18" s="111"/>
      <c r="O18" s="112"/>
      <c r="P18" s="112"/>
      <c r="Q18" s="112"/>
      <c r="R18" s="112"/>
      <c r="S18" s="112"/>
      <c r="T18" s="112"/>
      <c r="U18" s="112"/>
      <c r="V18" s="112"/>
      <c r="W18" s="112"/>
      <c r="X18" s="112"/>
      <c r="Y18" s="112"/>
      <c r="Z18" s="112"/>
      <c r="AA18" s="112"/>
      <c r="AB18" s="112"/>
      <c r="AC18" s="112"/>
      <c r="AD18" s="112"/>
      <c r="AE18" s="112"/>
      <c r="AF18" s="112"/>
      <c r="AG18" s="112"/>
      <c r="AH18" s="112"/>
      <c r="AI18" s="112"/>
      <c r="AJ18" s="112"/>
      <c r="AK18" s="112"/>
      <c r="AL18" s="112"/>
      <c r="AM18" s="112"/>
      <c r="AN18" s="112"/>
      <c r="AO18" s="112"/>
      <c r="AP18" s="112"/>
      <c r="AQ18" s="112"/>
      <c r="AR18" s="112"/>
      <c r="AS18" s="112"/>
      <c r="AT18" s="112"/>
      <c r="AU18" s="112"/>
      <c r="AV18" s="112"/>
      <c r="AW18" s="112"/>
      <c r="AX18" s="112"/>
      <c r="AY18" s="112"/>
      <c r="AZ18" s="112"/>
      <c r="BA18" s="112"/>
      <c r="BB18" s="112"/>
      <c r="BC18" s="112"/>
      <c r="BD18" s="112"/>
      <c r="BE18" s="112"/>
      <c r="BF18" s="112"/>
      <c r="BG18" s="112"/>
      <c r="BH18" s="112"/>
      <c r="BI18" s="112"/>
      <c r="BJ18" s="112"/>
      <c r="BK18" s="112"/>
      <c r="BL18" s="112"/>
      <c r="BM18" s="112"/>
      <c r="BN18" s="112"/>
      <c r="BO18" s="112"/>
      <c r="BP18" s="112"/>
      <c r="BQ18" s="112"/>
      <c r="BR18" s="112"/>
      <c r="BS18" s="112"/>
      <c r="BT18" s="112"/>
      <c r="BU18" s="112"/>
      <c r="BV18" s="112"/>
      <c r="BW18" s="112"/>
      <c r="BX18" s="112"/>
      <c r="BY18" s="112"/>
      <c r="BZ18" s="112"/>
      <c r="CA18" s="112"/>
      <c r="CB18" s="112"/>
      <c r="CC18" s="112"/>
      <c r="CD18" s="112"/>
      <c r="CE18" s="112"/>
      <c r="CF18" s="112"/>
      <c r="CG18" s="112"/>
      <c r="CH18" s="112"/>
      <c r="CI18" s="112"/>
      <c r="CJ18" s="112"/>
      <c r="CK18" s="112"/>
      <c r="CL18" s="112"/>
      <c r="CM18" s="112"/>
      <c r="CN18" s="112"/>
      <c r="CO18" s="112"/>
      <c r="CP18" s="112"/>
      <c r="CQ18" s="112"/>
      <c r="CR18" s="112"/>
      <c r="CS18" s="112"/>
      <c r="CT18" s="112"/>
      <c r="CU18" s="112"/>
      <c r="CV18" s="112"/>
      <c r="CW18" s="112"/>
      <c r="CX18" s="112"/>
      <c r="CY18" s="112"/>
      <c r="CZ18" s="112"/>
      <c r="DA18" s="112"/>
      <c r="DB18" s="112"/>
      <c r="DC18" s="112"/>
      <c r="DD18" s="112"/>
      <c r="DE18" s="112"/>
      <c r="DF18" s="112"/>
      <c r="DG18" s="112"/>
      <c r="DH18" s="112"/>
      <c r="DI18" s="112"/>
      <c r="DJ18" s="112"/>
      <c r="DK18" s="112"/>
      <c r="DL18" s="112"/>
      <c r="DM18" s="112"/>
      <c r="DN18" s="112"/>
      <c r="DO18" s="112"/>
      <c r="DP18" s="112"/>
      <c r="DQ18" s="112"/>
      <c r="DR18" s="112"/>
      <c r="DS18" s="112"/>
      <c r="DT18" s="112"/>
      <c r="DU18" s="112"/>
      <c r="DV18" s="112"/>
      <c r="DW18" s="112"/>
      <c r="DX18" s="112"/>
      <c r="DY18" s="112"/>
      <c r="DZ18" s="112"/>
      <c r="EA18" s="112"/>
      <c r="EB18" s="112"/>
      <c r="EC18" s="112"/>
      <c r="ED18" s="112"/>
      <c r="EE18" s="112"/>
      <c r="EF18" s="112"/>
      <c r="EG18" s="112"/>
      <c r="EH18" s="112"/>
      <c r="EI18" s="112"/>
      <c r="EJ18" s="112"/>
      <c r="EK18" s="112"/>
      <c r="EL18" s="112"/>
      <c r="EM18" s="112"/>
      <c r="EN18" s="112"/>
      <c r="EO18" s="112"/>
      <c r="EP18" s="112"/>
      <c r="EQ18" s="112"/>
      <c r="ER18" s="112"/>
      <c r="ES18" s="112"/>
      <c r="ET18" s="112"/>
      <c r="EU18" s="112"/>
      <c r="EV18" s="112"/>
      <c r="EW18" s="112"/>
      <c r="EX18" s="112"/>
      <c r="EY18" s="112"/>
      <c r="EZ18" s="112"/>
      <c r="FA18" s="112"/>
      <c r="FB18" s="112"/>
      <c r="FC18" s="112"/>
      <c r="FD18" s="112"/>
      <c r="FE18" s="112"/>
      <c r="FF18" s="112"/>
      <c r="FG18" s="112"/>
      <c r="FH18" s="112"/>
      <c r="FI18" s="112"/>
      <c r="FJ18" s="112"/>
      <c r="FK18" s="112"/>
      <c r="FL18" s="112"/>
      <c r="FM18" s="112"/>
      <c r="FN18" s="112"/>
      <c r="FO18" s="112"/>
      <c r="FP18" s="112"/>
      <c r="FQ18" s="112"/>
      <c r="FR18" s="112"/>
      <c r="FS18" s="112"/>
      <c r="FT18" s="112"/>
      <c r="FU18" s="112"/>
      <c r="FV18" s="112"/>
      <c r="FW18" s="112"/>
      <c r="FX18" s="112"/>
      <c r="FY18" s="112"/>
      <c r="FZ18" s="112"/>
      <c r="GA18" s="112"/>
      <c r="GB18" s="112"/>
      <c r="GC18" s="112"/>
      <c r="GD18" s="112"/>
      <c r="GE18" s="112"/>
      <c r="GF18" s="112"/>
      <c r="GG18" s="112"/>
      <c r="GH18" s="112"/>
      <c r="GI18" s="112"/>
      <c r="GJ18" s="112"/>
      <c r="GK18" s="112"/>
      <c r="GL18" s="112"/>
      <c r="GM18" s="112"/>
      <c r="GN18" s="112"/>
      <c r="GO18" s="112"/>
      <c r="GP18" s="112"/>
      <c r="GQ18" s="112"/>
      <c r="GR18" s="112"/>
      <c r="GS18" s="112"/>
      <c r="GT18" s="112"/>
      <c r="GU18" s="112"/>
      <c r="GV18" s="112"/>
      <c r="GW18" s="112"/>
      <c r="GX18" s="112"/>
      <c r="GY18" s="112"/>
      <c r="GZ18" s="112"/>
      <c r="HA18" s="112"/>
      <c r="HB18" s="112"/>
      <c r="HC18" s="112"/>
      <c r="HD18" s="112"/>
      <c r="HE18" s="112"/>
      <c r="HF18" s="112"/>
      <c r="HG18" s="112"/>
      <c r="HH18" s="112"/>
      <c r="HI18" s="112"/>
      <c r="HJ18" s="112"/>
      <c r="HK18" s="112"/>
      <c r="HL18" s="112"/>
      <c r="HM18" s="112"/>
      <c r="HN18" s="112"/>
      <c r="HO18" s="112"/>
      <c r="HP18" s="112"/>
      <c r="HQ18" s="112"/>
      <c r="HR18" s="112"/>
      <c r="HS18" s="112"/>
      <c r="HT18" s="112"/>
      <c r="HU18" s="112"/>
      <c r="HV18" s="112"/>
      <c r="HW18" s="112"/>
      <c r="HX18" s="112"/>
      <c r="HY18" s="112"/>
      <c r="HZ18" s="112"/>
      <c r="IA18" s="112"/>
      <c r="IB18" s="112"/>
      <c r="IC18" s="112"/>
      <c r="ID18" s="112"/>
      <c r="IE18" s="112"/>
      <c r="IF18" s="112"/>
      <c r="IG18" s="112"/>
      <c r="IH18" s="112"/>
      <c r="II18" s="112"/>
      <c r="IJ18" s="112"/>
      <c r="IK18" s="112"/>
      <c r="IL18" s="112"/>
      <c r="IM18" s="112"/>
      <c r="IN18" s="112"/>
      <c r="IO18" s="112"/>
      <c r="IP18" s="112"/>
      <c r="IQ18" s="112"/>
      <c r="IR18" s="112"/>
      <c r="IS18" s="112"/>
      <c r="IT18" s="112"/>
      <c r="IU18" s="112"/>
      <c r="IV18" s="112"/>
      <c r="IW18" s="112"/>
      <c r="IX18" s="112"/>
      <c r="IY18" s="112"/>
      <c r="IZ18" s="112"/>
      <c r="JA18" s="112"/>
      <c r="JB18" s="112"/>
      <c r="JC18" s="112"/>
      <c r="JD18" s="112"/>
      <c r="JE18" s="112"/>
      <c r="JF18" s="112"/>
      <c r="JG18" s="112"/>
      <c r="JH18" s="112"/>
      <c r="JI18" s="112"/>
      <c r="JJ18" s="112"/>
      <c r="JK18" s="112"/>
      <c r="JL18" s="112"/>
      <c r="JM18" s="112"/>
      <c r="JN18" s="112"/>
      <c r="JO18" s="112"/>
      <c r="JP18" s="112"/>
      <c r="JQ18" s="112"/>
      <c r="JR18" s="112"/>
      <c r="JS18" s="112"/>
      <c r="JT18" s="112"/>
      <c r="JU18" s="112"/>
      <c r="JV18" s="112"/>
      <c r="JW18" s="112"/>
      <c r="JX18" s="112"/>
      <c r="JY18" s="112"/>
      <c r="JZ18" s="112"/>
      <c r="KA18" s="112"/>
      <c r="KB18" s="112"/>
      <c r="KC18" s="112"/>
      <c r="KD18" s="112"/>
      <c r="KE18" s="112"/>
      <c r="KF18" s="112"/>
      <c r="KG18" s="112"/>
      <c r="KH18" s="112"/>
      <c r="KI18" s="112"/>
      <c r="KJ18" s="112"/>
      <c r="KK18" s="112"/>
      <c r="KL18" s="112"/>
      <c r="KM18" s="112"/>
      <c r="KN18" s="112"/>
      <c r="KO18" s="112"/>
      <c r="KP18" s="112"/>
      <c r="KQ18" s="112"/>
      <c r="KR18" s="112"/>
      <c r="KS18" s="112"/>
      <c r="KT18" s="112"/>
      <c r="KU18" s="112"/>
      <c r="KV18" s="112"/>
      <c r="KW18" s="112"/>
      <c r="KX18" s="112"/>
      <c r="KY18" s="112"/>
      <c r="KZ18" s="112"/>
      <c r="LA18" s="112"/>
      <c r="LB18" s="112"/>
      <c r="LC18" s="112"/>
      <c r="LD18" s="112"/>
      <c r="LE18" s="112"/>
      <c r="LF18" s="112"/>
      <c r="LG18" s="112"/>
      <c r="LH18" s="112"/>
      <c r="LI18" s="112"/>
      <c r="LJ18" s="112"/>
      <c r="LK18" s="112"/>
      <c r="LL18" s="112"/>
      <c r="LM18" s="112"/>
      <c r="LN18" s="112"/>
      <c r="LO18" s="112"/>
      <c r="LP18" s="112"/>
      <c r="LQ18" s="112"/>
      <c r="LR18" s="112"/>
      <c r="LS18" s="112"/>
      <c r="LT18" s="112"/>
      <c r="LU18" s="112"/>
      <c r="LV18" s="112"/>
      <c r="LW18" s="112"/>
      <c r="LX18" s="112"/>
      <c r="LY18" s="112"/>
      <c r="LZ18" s="112"/>
      <c r="MA18" s="112"/>
      <c r="MB18" s="112"/>
      <c r="MC18" s="112"/>
      <c r="MD18" s="112"/>
      <c r="ME18" s="112"/>
      <c r="MF18" s="112"/>
      <c r="MG18" s="112"/>
      <c r="MH18" s="112"/>
      <c r="MI18" s="112"/>
      <c r="MJ18" s="112"/>
      <c r="MK18" s="112"/>
      <c r="ML18" s="112"/>
      <c r="MM18" s="112"/>
      <c r="MN18" s="112"/>
      <c r="MO18" s="112"/>
      <c r="MP18" s="112"/>
      <c r="MQ18" s="112"/>
      <c r="MR18" s="112"/>
      <c r="MS18" s="112"/>
      <c r="MT18" s="112"/>
      <c r="MU18" s="112"/>
      <c r="MV18" s="112"/>
      <c r="MW18" s="112"/>
      <c r="MX18" s="112"/>
      <c r="MY18" s="112"/>
      <c r="MZ18" s="112"/>
      <c r="NA18" s="112"/>
      <c r="NB18" s="112"/>
      <c r="NC18" s="112"/>
      <c r="ND18" s="112"/>
      <c r="NE18" s="112"/>
      <c r="NF18" s="112"/>
      <c r="NG18" s="112"/>
      <c r="NH18" s="112"/>
      <c r="NI18" s="112"/>
      <c r="NJ18" s="112"/>
      <c r="NK18" s="112"/>
      <c r="NL18" s="112"/>
      <c r="NM18" s="112"/>
      <c r="NN18" s="112"/>
      <c r="NO18" s="112"/>
      <c r="NP18" s="112"/>
      <c r="NQ18" s="112"/>
      <c r="NR18" s="112"/>
      <c r="NS18" s="112"/>
      <c r="NT18" s="112"/>
      <c r="NU18" s="112"/>
      <c r="NV18" s="112"/>
      <c r="NW18" s="112"/>
      <c r="NX18" s="112"/>
      <c r="NY18" s="112"/>
      <c r="NZ18" s="112"/>
      <c r="OA18" s="112"/>
      <c r="OB18" s="112"/>
      <c r="OC18" s="112"/>
      <c r="OD18" s="112"/>
      <c r="OE18" s="112"/>
      <c r="OF18" s="112"/>
      <c r="OG18" s="112"/>
      <c r="OH18" s="112"/>
      <c r="OI18" s="112"/>
      <c r="OJ18" s="112"/>
      <c r="OK18" s="112"/>
      <c r="OL18" s="112"/>
      <c r="OM18" s="112"/>
      <c r="ON18" s="112"/>
      <c r="OO18" s="112"/>
      <c r="OP18" s="112"/>
      <c r="OQ18" s="112"/>
      <c r="OR18" s="112"/>
      <c r="OS18" s="112"/>
      <c r="OT18" s="112"/>
      <c r="OU18" s="112"/>
      <c r="OV18" s="112"/>
      <c r="OW18" s="112"/>
      <c r="OX18" s="112"/>
      <c r="OY18" s="112"/>
      <c r="OZ18" s="112"/>
      <c r="PA18" s="112"/>
      <c r="PB18" s="112"/>
      <c r="PC18" s="112"/>
      <c r="PD18" s="112"/>
      <c r="PE18" s="112"/>
      <c r="PF18" s="112"/>
      <c r="PG18" s="112"/>
      <c r="PH18" s="112"/>
      <c r="PI18" s="112"/>
      <c r="PJ18" s="112"/>
      <c r="PK18" s="112"/>
      <c r="PL18" s="112"/>
      <c r="PM18" s="112"/>
      <c r="PN18" s="112"/>
      <c r="PO18" s="112"/>
      <c r="PP18" s="112"/>
      <c r="PQ18" s="112"/>
      <c r="PR18" s="112"/>
      <c r="PS18" s="112"/>
      <c r="PT18" s="112"/>
      <c r="PU18" s="112"/>
      <c r="PV18" s="112"/>
      <c r="PW18" s="112"/>
      <c r="PX18" s="112"/>
      <c r="PY18" s="112"/>
      <c r="PZ18" s="112"/>
      <c r="QA18" s="112"/>
      <c r="QB18" s="112"/>
      <c r="QC18" s="112"/>
      <c r="QD18" s="112"/>
      <c r="QE18" s="112"/>
      <c r="QF18" s="112"/>
      <c r="QG18" s="112"/>
      <c r="QH18" s="112"/>
      <c r="QI18" s="112"/>
      <c r="QJ18" s="112"/>
      <c r="QK18" s="112"/>
      <c r="QL18" s="112"/>
      <c r="QM18" s="112"/>
      <c r="QN18" s="112"/>
      <c r="QO18" s="112"/>
      <c r="QP18" s="112"/>
      <c r="QQ18" s="112"/>
      <c r="QR18" s="112"/>
      <c r="QS18" s="112"/>
      <c r="QT18" s="112"/>
      <c r="QU18" s="112"/>
      <c r="QV18" s="112"/>
      <c r="QW18" s="112"/>
      <c r="QX18" s="112"/>
      <c r="QY18" s="112"/>
      <c r="QZ18" s="112"/>
      <c r="RA18" s="112"/>
      <c r="RB18" s="112"/>
      <c r="RC18" s="112"/>
      <c r="RD18" s="112"/>
      <c r="RE18" s="112"/>
      <c r="RF18" s="112"/>
      <c r="RG18" s="112"/>
      <c r="RH18" s="112"/>
      <c r="RI18" s="112"/>
      <c r="RJ18" s="112"/>
      <c r="RK18" s="112"/>
      <c r="RL18" s="112"/>
      <c r="RM18" s="112"/>
      <c r="RN18" s="112"/>
      <c r="RO18" s="112"/>
      <c r="RP18" s="112"/>
      <c r="RQ18" s="112"/>
      <c r="RR18" s="112"/>
      <c r="RS18" s="112"/>
      <c r="RT18" s="112"/>
      <c r="RU18" s="112"/>
      <c r="RV18" s="112"/>
      <c r="RW18" s="112"/>
      <c r="RX18" s="112"/>
      <c r="RY18" s="112"/>
      <c r="RZ18" s="112"/>
      <c r="SA18" s="112"/>
      <c r="SB18" s="112"/>
      <c r="SC18" s="112"/>
      <c r="SD18" s="112"/>
      <c r="SE18" s="112"/>
      <c r="SF18" s="112"/>
      <c r="SG18" s="112"/>
      <c r="SH18" s="112"/>
      <c r="SI18" s="112"/>
      <c r="SJ18" s="112"/>
      <c r="SK18" s="112"/>
      <c r="SL18" s="112"/>
      <c r="SM18" s="112"/>
      <c r="SN18" s="112"/>
      <c r="SO18" s="112"/>
      <c r="SP18" s="112"/>
      <c r="SQ18" s="112"/>
      <c r="SR18" s="112"/>
      <c r="SS18" s="112"/>
      <c r="ST18" s="112"/>
      <c r="SU18" s="112"/>
      <c r="SV18" s="112"/>
      <c r="SW18" s="112"/>
      <c r="SX18" s="112"/>
      <c r="SY18" s="112"/>
      <c r="SZ18" s="112"/>
      <c r="TA18" s="112"/>
      <c r="TB18" s="112"/>
      <c r="TC18" s="112"/>
      <c r="TD18" s="112"/>
      <c r="TE18" s="112"/>
      <c r="TF18" s="112"/>
      <c r="TG18" s="112"/>
      <c r="TH18" s="112"/>
      <c r="TI18" s="112"/>
      <c r="TJ18" s="112"/>
      <c r="TK18" s="112"/>
      <c r="TL18" s="112"/>
      <c r="TM18" s="112"/>
      <c r="TN18" s="112"/>
      <c r="TO18" s="112"/>
      <c r="TP18" s="112"/>
      <c r="TQ18" s="112"/>
      <c r="TR18" s="112"/>
      <c r="TS18" s="112"/>
      <c r="TT18" s="112"/>
      <c r="TU18" s="112"/>
      <c r="TV18" s="112"/>
      <c r="TW18" s="112"/>
      <c r="TX18" s="112"/>
      <c r="TY18" s="112"/>
      <c r="TZ18" s="112"/>
      <c r="UA18" s="112"/>
      <c r="UB18" s="112"/>
      <c r="UC18" s="112"/>
      <c r="UD18" s="112"/>
      <c r="UE18" s="112"/>
      <c r="UF18" s="112"/>
      <c r="UG18" s="112"/>
      <c r="UH18" s="112"/>
      <c r="UI18" s="112"/>
      <c r="UJ18" s="112"/>
      <c r="UK18" s="112"/>
      <c r="UL18" s="112"/>
      <c r="UM18" s="112"/>
      <c r="UN18" s="112"/>
      <c r="UO18" s="112"/>
      <c r="UP18" s="112"/>
      <c r="UQ18" s="112"/>
      <c r="UR18" s="112"/>
      <c r="US18" s="112"/>
      <c r="UT18" s="112"/>
      <c r="UU18" s="112"/>
      <c r="UV18" s="112"/>
      <c r="UW18" s="112"/>
      <c r="UX18" s="112"/>
      <c r="UY18" s="112"/>
      <c r="UZ18" s="112"/>
      <c r="VA18" s="112"/>
      <c r="VB18" s="112"/>
      <c r="VC18" s="112"/>
      <c r="VD18" s="112"/>
      <c r="VE18" s="112"/>
      <c r="VF18" s="112"/>
      <c r="VG18" s="112"/>
      <c r="VH18" s="112"/>
      <c r="VI18" s="112"/>
      <c r="VJ18" s="112"/>
      <c r="VK18" s="112"/>
      <c r="VL18" s="112"/>
      <c r="VM18" s="112"/>
      <c r="VN18" s="112"/>
      <c r="VO18" s="112"/>
      <c r="VP18" s="112"/>
      <c r="VQ18" s="112"/>
      <c r="VR18" s="112"/>
      <c r="VS18" s="112"/>
      <c r="VT18" s="112"/>
      <c r="VU18" s="112"/>
      <c r="VV18" s="112"/>
      <c r="VW18" s="112"/>
      <c r="VX18" s="112"/>
      <c r="VY18" s="112"/>
      <c r="VZ18" s="112"/>
      <c r="WA18" s="112"/>
      <c r="WB18" s="112"/>
      <c r="WC18" s="112"/>
      <c r="WD18" s="112"/>
      <c r="WE18" s="112"/>
      <c r="WF18" s="112"/>
      <c r="WG18" s="112"/>
      <c r="WH18" s="112"/>
      <c r="WI18" s="112"/>
      <c r="WJ18" s="112"/>
      <c r="WK18" s="112"/>
      <c r="WL18" s="112"/>
      <c r="WM18" s="112"/>
      <c r="WN18" s="112"/>
      <c r="WO18" s="112"/>
      <c r="WP18" s="112"/>
      <c r="WQ18" s="112"/>
      <c r="WR18" s="112"/>
      <c r="WS18" s="112"/>
      <c r="WT18" s="112"/>
      <c r="WU18" s="112"/>
      <c r="WV18" s="112"/>
      <c r="WW18" s="112"/>
      <c r="WX18" s="112"/>
      <c r="WY18" s="112"/>
      <c r="WZ18" s="112"/>
      <c r="XA18" s="112"/>
      <c r="XB18" s="112"/>
      <c r="XC18" s="112"/>
      <c r="XD18" s="112"/>
      <c r="XE18" s="112"/>
      <c r="XF18" s="112"/>
      <c r="XG18" s="112"/>
      <c r="XH18" s="112"/>
      <c r="XI18" s="112"/>
      <c r="XJ18" s="112"/>
      <c r="XK18" s="112"/>
      <c r="XL18" s="112"/>
      <c r="XM18" s="112"/>
      <c r="XN18" s="112"/>
      <c r="XO18" s="112"/>
      <c r="XP18" s="112"/>
      <c r="XQ18" s="112"/>
      <c r="XR18" s="112"/>
      <c r="XS18" s="112"/>
      <c r="XT18" s="112"/>
      <c r="XU18" s="112"/>
      <c r="XV18" s="112"/>
      <c r="XW18" s="112"/>
      <c r="XX18" s="112"/>
      <c r="XY18" s="112"/>
      <c r="XZ18" s="112"/>
      <c r="YA18" s="112"/>
      <c r="YB18" s="112"/>
      <c r="YC18" s="112"/>
      <c r="YD18" s="112"/>
      <c r="YE18" s="112"/>
      <c r="YF18" s="112"/>
      <c r="YG18" s="112"/>
      <c r="YH18" s="112"/>
      <c r="YI18" s="112"/>
      <c r="YJ18" s="112"/>
      <c r="YK18" s="112"/>
      <c r="YL18" s="112"/>
      <c r="YM18" s="112"/>
      <c r="YN18" s="112"/>
      <c r="YO18" s="112"/>
      <c r="YP18" s="112"/>
      <c r="YQ18" s="112"/>
      <c r="YR18" s="112"/>
      <c r="YS18" s="112"/>
      <c r="YT18" s="112"/>
      <c r="YU18" s="112"/>
      <c r="YV18" s="112"/>
      <c r="YW18" s="112"/>
      <c r="YX18" s="112"/>
      <c r="YY18" s="112"/>
      <c r="YZ18" s="112"/>
      <c r="ZA18" s="112"/>
      <c r="ZB18" s="112"/>
      <c r="ZC18" s="112"/>
      <c r="ZD18" s="112"/>
      <c r="ZE18" s="112"/>
      <c r="ZF18" s="112"/>
      <c r="ZG18" s="112"/>
      <c r="ZH18" s="112"/>
      <c r="ZI18" s="112"/>
      <c r="ZJ18" s="112"/>
      <c r="ZK18" s="112"/>
      <c r="ZL18" s="112"/>
      <c r="ZM18" s="112"/>
      <c r="ZN18" s="112"/>
      <c r="ZO18" s="112"/>
      <c r="ZP18" s="112"/>
      <c r="ZQ18" s="112"/>
      <c r="ZR18" s="112"/>
      <c r="ZS18" s="112"/>
      <c r="ZT18" s="112"/>
      <c r="ZU18" s="112"/>
      <c r="ZV18" s="112"/>
      <c r="ZW18" s="112"/>
      <c r="ZX18" s="112"/>
      <c r="ZY18" s="112"/>
      <c r="ZZ18" s="112"/>
      <c r="AAA18" s="112"/>
      <c r="AAB18" s="112"/>
      <c r="AAC18" s="112"/>
      <c r="AAD18" s="112"/>
      <c r="AAE18" s="112"/>
      <c r="AAF18" s="112"/>
      <c r="AAG18" s="112"/>
      <c r="AAH18" s="112"/>
      <c r="AAI18" s="112"/>
      <c r="AAJ18" s="112"/>
      <c r="AAK18" s="112"/>
      <c r="AAL18" s="112"/>
      <c r="AAM18" s="112"/>
      <c r="AAN18" s="112"/>
      <c r="AAO18" s="112"/>
      <c r="AAP18" s="112"/>
      <c r="AAQ18" s="112"/>
      <c r="AAR18" s="112"/>
      <c r="AAS18" s="112"/>
      <c r="AAT18" s="112"/>
      <c r="AAU18" s="112"/>
      <c r="AAV18" s="112"/>
      <c r="AAW18" s="112"/>
      <c r="AAX18" s="112"/>
      <c r="AAY18" s="112"/>
      <c r="AAZ18" s="112"/>
      <c r="ABA18" s="112"/>
      <c r="ABB18" s="112"/>
      <c r="ABC18" s="112"/>
      <c r="ABD18" s="112"/>
      <c r="ABE18" s="112"/>
      <c r="ABF18" s="112"/>
      <c r="ABG18" s="112"/>
      <c r="ABH18" s="112"/>
      <c r="ABI18" s="112"/>
      <c r="ABJ18" s="112"/>
      <c r="ABK18" s="112"/>
      <c r="ABL18" s="112"/>
      <c r="ABM18" s="112"/>
      <c r="ABN18" s="112"/>
      <c r="ABO18" s="112"/>
      <c r="ABP18" s="112"/>
      <c r="ABQ18" s="112"/>
      <c r="ABR18" s="112"/>
      <c r="ABS18" s="112"/>
      <c r="ABT18" s="112"/>
      <c r="ABU18" s="112"/>
      <c r="ABV18" s="112"/>
      <c r="ABW18" s="112"/>
      <c r="ABX18" s="112"/>
      <c r="ABY18" s="112"/>
      <c r="ABZ18" s="112"/>
      <c r="ACA18" s="112"/>
      <c r="ACB18" s="112"/>
      <c r="ACC18" s="112"/>
      <c r="ACD18" s="112"/>
      <c r="ACE18" s="112"/>
      <c r="ACF18" s="112"/>
      <c r="ACG18" s="112"/>
      <c r="ACH18" s="112"/>
      <c r="ACI18" s="112"/>
      <c r="ACJ18" s="112"/>
      <c r="ACK18" s="112"/>
      <c r="ACL18" s="112"/>
      <c r="ACM18" s="112"/>
      <c r="ACN18" s="113"/>
      <c r="ACO18" s="92">
        <f t="array" ref="ACO18">SUM(IF(RIGHT($M18:$ACN18)=ACO$11,IFERROR(--LEFT($M18:$ACN18,LEN($M18:$ACN18)-1),0)))</f>
        <v>0</v>
      </c>
      <c r="ACP18" s="92">
        <f t="array" ref="ACP18">SUM(IF(RIGHT($M18:$ACN18)=ACP$11,IFERROR(--LEFT($M18:$ACN18,LEN($M18:$ACN18)-1),0)))</f>
        <v>0</v>
      </c>
      <c r="ACQ18" s="92">
        <f t="array" ref="ACQ18">SUM(IF(RIGHT($M18:$ACN18)=ACQ$11,IFERROR(--LEFT($M18:$ACN18,LEN($M18:$ACN18)-1),0)))</f>
        <v>0</v>
      </c>
      <c r="ACR18" s="92">
        <f t="array" ref="ACR18">SUM(IF(RIGHT($M18:$ACN18)=ACR$11,IFERROR(--LEFT($M18:$ACN18,LEN($M18:$ACN18)-1),0)))</f>
        <v>0</v>
      </c>
      <c r="ACS18" s="91">
        <f t="shared" si="2267"/>
        <v>32</v>
      </c>
      <c r="ACT18" s="91">
        <f t="shared" si="2268"/>
        <v>32</v>
      </c>
      <c r="ACU18" s="91">
        <f t="shared" si="2269"/>
        <v>32</v>
      </c>
      <c r="ACV18" s="91">
        <f t="shared" si="2270"/>
        <v>32</v>
      </c>
      <c r="ACW18" s="92">
        <f t="array" ref="ACW18">SUM(IF(RIGHT($M18:$ACN18)=ACW$11,IFERROR(--LEFT($M18:$ACN18,LEN($M18:$ACN18)-1),0)))</f>
        <v>0</v>
      </c>
      <c r="ACX18" s="90">
        <f t="shared" si="2271"/>
        <v>0</v>
      </c>
      <c r="ADQ18" s="85"/>
      <c r="AEC18" s="55"/>
      <c r="AED18" s="55"/>
      <c r="AEE18" s="55"/>
      <c r="AEF18" s="55"/>
      <c r="AEG18" s="55"/>
      <c r="AEH18" s="55"/>
      <c r="AEI18" s="55"/>
      <c r="AEJ18" s="55"/>
      <c r="AEK18" s="85"/>
      <c r="AEW18" s="55"/>
      <c r="AEX18" s="55"/>
      <c r="AEY18" s="55"/>
      <c r="AEZ18" s="55"/>
      <c r="AFA18" s="55"/>
      <c r="AFB18" s="55"/>
      <c r="AFC18" s="55"/>
      <c r="AFD18" s="55"/>
      <c r="AFE18" s="85"/>
      <c r="AFQ18" s="55"/>
      <c r="AFR18" s="55"/>
      <c r="AFS18" s="55"/>
      <c r="AFT18" s="55"/>
      <c r="AFU18" s="55"/>
      <c r="AFV18" s="55"/>
      <c r="AFW18" s="55"/>
      <c r="AFX18" s="55"/>
      <c r="AFY18" s="85"/>
      <c r="AGK18" s="55"/>
      <c r="AGL18" s="55"/>
      <c r="AGM18" s="55"/>
      <c r="AGN18" s="55"/>
      <c r="AGO18" s="55"/>
      <c r="AGP18" s="55"/>
      <c r="AGQ18" s="55"/>
      <c r="AGR18" s="55"/>
      <c r="AGS18" s="85"/>
      <c r="AHE18" s="55"/>
      <c r="AHF18" s="55"/>
      <c r="AHG18" s="55"/>
      <c r="AHH18" s="55"/>
      <c r="AHI18" s="55"/>
      <c r="AHJ18" s="55"/>
      <c r="AHK18" s="55"/>
      <c r="AHL18" s="55"/>
      <c r="AHM18" s="85"/>
      <c r="AHY18" s="55"/>
      <c r="AHZ18" s="55"/>
      <c r="AIA18" s="55"/>
      <c r="AIB18" s="55"/>
      <c r="AIC18" s="55"/>
      <c r="AID18" s="55"/>
      <c r="AIE18" s="55"/>
      <c r="AIF18" s="55"/>
      <c r="AIG18" s="85"/>
      <c r="AIS18" s="55"/>
      <c r="AIT18" s="55"/>
      <c r="AIU18" s="55"/>
      <c r="AIV18" s="55"/>
      <c r="AIW18" s="55"/>
      <c r="AIX18" s="55"/>
      <c r="AIY18" s="55"/>
      <c r="AIZ18" s="55"/>
      <c r="AJA18" s="85"/>
      <c r="AJM18" s="55"/>
      <c r="AJN18" s="55"/>
      <c r="AJO18" s="55"/>
      <c r="AJP18" s="55"/>
      <c r="AJQ18" s="55"/>
      <c r="AJR18" s="55"/>
      <c r="AJS18" s="55"/>
      <c r="AJT18" s="55"/>
      <c r="AJU18" s="85"/>
      <c r="AKG18" s="55"/>
      <c r="AKH18" s="55"/>
      <c r="AKI18" s="55"/>
      <c r="AKJ18" s="55"/>
      <c r="AKK18" s="55"/>
      <c r="AKL18" s="55"/>
      <c r="AKM18" s="55"/>
      <c r="AKN18" s="55"/>
      <c r="AKO18" s="85"/>
      <c r="ALA18" s="55"/>
      <c r="ALB18" s="55"/>
      <c r="ALC18" s="55"/>
      <c r="ALD18" s="55"/>
      <c r="ALE18" s="55"/>
      <c r="ALF18" s="55"/>
      <c r="ALG18" s="55"/>
      <c r="ALH18" s="55"/>
      <c r="ALI18" s="85"/>
      <c r="ALU18" s="55"/>
      <c r="ALV18" s="55"/>
      <c r="ALW18" s="55"/>
      <c r="ALX18" s="55"/>
      <c r="ALY18" s="55"/>
      <c r="ALZ18" s="55"/>
      <c r="AMA18" s="55"/>
      <c r="AMB18" s="55"/>
    </row>
    <row r="19" spans="2:1016" x14ac:dyDescent="0.3">
      <c r="B19" s="104">
        <v>8</v>
      </c>
      <c r="C19" s="104" t="s">
        <v>9</v>
      </c>
      <c r="D19" s="105">
        <v>41365</v>
      </c>
      <c r="E19" s="105"/>
      <c r="F19" s="104" t="s">
        <v>34</v>
      </c>
      <c r="G19" s="106" t="s">
        <v>40</v>
      </c>
      <c r="H19" s="107">
        <v>32</v>
      </c>
      <c r="I19" s="108">
        <v>32</v>
      </c>
      <c r="J19" s="108">
        <v>32</v>
      </c>
      <c r="K19" s="108">
        <v>32</v>
      </c>
      <c r="L19" s="109"/>
      <c r="M19" s="110"/>
      <c r="N19" s="114"/>
      <c r="O19" s="112"/>
      <c r="P19" s="112"/>
      <c r="Q19" s="112"/>
      <c r="R19" s="112"/>
      <c r="S19" s="112" t="s">
        <v>26</v>
      </c>
      <c r="T19" s="112"/>
      <c r="U19" s="112">
        <v>8</v>
      </c>
      <c r="V19" s="112" t="s">
        <v>151</v>
      </c>
      <c r="W19" s="112" t="s">
        <v>38</v>
      </c>
      <c r="X19" s="112"/>
      <c r="Y19" s="112" t="s">
        <v>38</v>
      </c>
      <c r="Z19" s="112"/>
      <c r="AA19" s="112">
        <v>8</v>
      </c>
      <c r="AB19" s="112"/>
      <c r="AC19" s="112">
        <v>8</v>
      </c>
      <c r="AD19" s="112"/>
      <c r="AE19" s="112">
        <v>8</v>
      </c>
      <c r="AF19" s="112"/>
      <c r="AG19" s="112">
        <v>8</v>
      </c>
      <c r="AH19" s="112"/>
      <c r="AI19" s="112">
        <v>8</v>
      </c>
      <c r="AJ19" s="112"/>
      <c r="AK19" s="112" t="s">
        <v>38</v>
      </c>
      <c r="AL19" s="112"/>
      <c r="AM19" s="112" t="s">
        <v>38</v>
      </c>
      <c r="AN19" s="112"/>
      <c r="AO19" s="112">
        <v>8</v>
      </c>
      <c r="AP19" s="112"/>
      <c r="AQ19" s="112"/>
      <c r="AR19" s="112"/>
      <c r="AS19" s="112"/>
      <c r="AT19" s="112"/>
      <c r="AU19" s="112"/>
      <c r="AV19" s="112"/>
      <c r="AW19" s="112"/>
      <c r="AX19" s="112"/>
      <c r="AY19" s="112"/>
      <c r="AZ19" s="112"/>
      <c r="BA19" s="112"/>
      <c r="BB19" s="112"/>
      <c r="BC19" s="112"/>
      <c r="BD19" s="112"/>
      <c r="BE19" s="112"/>
      <c r="BF19" s="112"/>
      <c r="BG19" s="112"/>
      <c r="BH19" s="112"/>
      <c r="BI19" s="112"/>
      <c r="BJ19" s="112"/>
      <c r="BK19" s="112"/>
      <c r="BL19" s="112"/>
      <c r="BM19" s="112"/>
      <c r="BN19" s="112"/>
      <c r="BO19" s="112"/>
      <c r="BP19" s="112"/>
      <c r="BQ19" s="112"/>
      <c r="BR19" s="112"/>
      <c r="BS19" s="112"/>
      <c r="BT19" s="112"/>
      <c r="BU19" s="112"/>
      <c r="BV19" s="112"/>
      <c r="BW19" s="112"/>
      <c r="BX19" s="112"/>
      <c r="BY19" s="112"/>
      <c r="BZ19" s="112"/>
      <c r="CA19" s="112"/>
      <c r="CB19" s="112"/>
      <c r="CC19" s="112"/>
      <c r="CD19" s="112"/>
      <c r="CE19" s="112"/>
      <c r="CF19" s="112"/>
      <c r="CG19" s="112"/>
      <c r="CH19" s="112"/>
      <c r="CI19" s="112"/>
      <c r="CJ19" s="112"/>
      <c r="CK19" s="112"/>
      <c r="CL19" s="112"/>
      <c r="CM19" s="112"/>
      <c r="CN19" s="112"/>
      <c r="CO19" s="112"/>
      <c r="CP19" s="112"/>
      <c r="CQ19" s="112"/>
      <c r="CR19" s="112"/>
      <c r="CS19" s="112"/>
      <c r="CT19" s="112"/>
      <c r="CU19" s="112"/>
      <c r="CV19" s="112"/>
      <c r="CW19" s="112"/>
      <c r="CX19" s="112"/>
      <c r="CY19" s="112"/>
      <c r="CZ19" s="112"/>
      <c r="DA19" s="112"/>
      <c r="DB19" s="112"/>
      <c r="DC19" s="112"/>
      <c r="DD19" s="112"/>
      <c r="DE19" s="112"/>
      <c r="DF19" s="112"/>
      <c r="DG19" s="112"/>
      <c r="DH19" s="112"/>
      <c r="DI19" s="112"/>
      <c r="DJ19" s="112"/>
      <c r="DK19" s="112"/>
      <c r="DL19" s="112"/>
      <c r="DM19" s="112"/>
      <c r="DN19" s="112"/>
      <c r="DO19" s="112"/>
      <c r="DP19" s="112"/>
      <c r="DQ19" s="112"/>
      <c r="DR19" s="112"/>
      <c r="DS19" s="112"/>
      <c r="DT19" s="112"/>
      <c r="DU19" s="112"/>
      <c r="DV19" s="112"/>
      <c r="DW19" s="112"/>
      <c r="DX19" s="112"/>
      <c r="DY19" s="112"/>
      <c r="DZ19" s="112"/>
      <c r="EA19" s="112"/>
      <c r="EB19" s="112"/>
      <c r="EC19" s="112"/>
      <c r="ED19" s="112"/>
      <c r="EE19" s="112"/>
      <c r="EF19" s="112"/>
      <c r="EG19" s="112"/>
      <c r="EH19" s="112"/>
      <c r="EI19" s="112"/>
      <c r="EJ19" s="112"/>
      <c r="EK19" s="112"/>
      <c r="EL19" s="112"/>
      <c r="EM19" s="112"/>
      <c r="EN19" s="112"/>
      <c r="EO19" s="112"/>
      <c r="EP19" s="112"/>
      <c r="EQ19" s="112"/>
      <c r="ER19" s="112"/>
      <c r="ES19" s="112"/>
      <c r="ET19" s="112"/>
      <c r="EU19" s="112"/>
      <c r="EV19" s="112"/>
      <c r="EW19" s="112"/>
      <c r="EX19" s="112"/>
      <c r="EY19" s="112"/>
      <c r="EZ19" s="112"/>
      <c r="FA19" s="112"/>
      <c r="FB19" s="112"/>
      <c r="FC19" s="112"/>
      <c r="FD19" s="112"/>
      <c r="FE19" s="112"/>
      <c r="FF19" s="112"/>
      <c r="FG19" s="112"/>
      <c r="FH19" s="112"/>
      <c r="FI19" s="112"/>
      <c r="FJ19" s="112"/>
      <c r="FK19" s="112"/>
      <c r="FL19" s="112"/>
      <c r="FM19" s="112"/>
      <c r="FN19" s="112"/>
      <c r="FO19" s="112"/>
      <c r="FP19" s="112"/>
      <c r="FQ19" s="112"/>
      <c r="FR19" s="112"/>
      <c r="FS19" s="112"/>
      <c r="FT19" s="112"/>
      <c r="FU19" s="112"/>
      <c r="FV19" s="112"/>
      <c r="FW19" s="112"/>
      <c r="FX19" s="112"/>
      <c r="FY19" s="112"/>
      <c r="FZ19" s="112"/>
      <c r="GA19" s="112"/>
      <c r="GB19" s="112"/>
      <c r="GC19" s="112"/>
      <c r="GD19" s="112"/>
      <c r="GE19" s="112"/>
      <c r="GF19" s="112"/>
      <c r="GG19" s="112"/>
      <c r="GH19" s="112"/>
      <c r="GI19" s="112"/>
      <c r="GJ19" s="112"/>
      <c r="GK19" s="112"/>
      <c r="GL19" s="112"/>
      <c r="GM19" s="112"/>
      <c r="GN19" s="112"/>
      <c r="GO19" s="112"/>
      <c r="GP19" s="112"/>
      <c r="GQ19" s="112"/>
      <c r="GR19" s="112"/>
      <c r="GS19" s="112"/>
      <c r="GT19" s="112"/>
      <c r="GU19" s="112"/>
      <c r="GV19" s="112"/>
      <c r="GW19" s="112"/>
      <c r="GX19" s="112"/>
      <c r="GY19" s="112"/>
      <c r="GZ19" s="112"/>
      <c r="HA19" s="112"/>
      <c r="HB19" s="112"/>
      <c r="HC19" s="112"/>
      <c r="HD19" s="112"/>
      <c r="HE19" s="112"/>
      <c r="HF19" s="112"/>
      <c r="HG19" s="112"/>
      <c r="HH19" s="112"/>
      <c r="HI19" s="112"/>
      <c r="HJ19" s="112"/>
      <c r="HK19" s="112"/>
      <c r="HL19" s="112"/>
      <c r="HM19" s="112"/>
      <c r="HN19" s="112"/>
      <c r="HO19" s="112"/>
      <c r="HP19" s="112"/>
      <c r="HQ19" s="112"/>
      <c r="HR19" s="112"/>
      <c r="HS19" s="112"/>
      <c r="HT19" s="112"/>
      <c r="HU19" s="112"/>
      <c r="HV19" s="112"/>
      <c r="HW19" s="112"/>
      <c r="HX19" s="112"/>
      <c r="HY19" s="112"/>
      <c r="HZ19" s="112"/>
      <c r="IA19" s="112"/>
      <c r="IB19" s="112"/>
      <c r="IC19" s="112"/>
      <c r="ID19" s="112"/>
      <c r="IE19" s="112"/>
      <c r="IF19" s="112"/>
      <c r="IG19" s="112"/>
      <c r="IH19" s="112"/>
      <c r="II19" s="112"/>
      <c r="IJ19" s="112"/>
      <c r="IK19" s="112"/>
      <c r="IL19" s="112"/>
      <c r="IM19" s="112"/>
      <c r="IN19" s="112"/>
      <c r="IO19" s="112"/>
      <c r="IP19" s="112"/>
      <c r="IQ19" s="112"/>
      <c r="IR19" s="112"/>
      <c r="IS19" s="112"/>
      <c r="IT19" s="112"/>
      <c r="IU19" s="112"/>
      <c r="IV19" s="112"/>
      <c r="IW19" s="112"/>
      <c r="IX19" s="112"/>
      <c r="IY19" s="112"/>
      <c r="IZ19" s="112"/>
      <c r="JA19" s="112"/>
      <c r="JB19" s="112"/>
      <c r="JC19" s="112"/>
      <c r="JD19" s="112"/>
      <c r="JE19" s="112"/>
      <c r="JF19" s="112"/>
      <c r="JG19" s="112"/>
      <c r="JH19" s="112"/>
      <c r="JI19" s="112"/>
      <c r="JJ19" s="112"/>
      <c r="JK19" s="112"/>
      <c r="JL19" s="112"/>
      <c r="JM19" s="112"/>
      <c r="JN19" s="112"/>
      <c r="JO19" s="112"/>
      <c r="JP19" s="112"/>
      <c r="JQ19" s="112"/>
      <c r="JR19" s="112"/>
      <c r="JS19" s="112"/>
      <c r="JT19" s="112"/>
      <c r="JU19" s="112"/>
      <c r="JV19" s="112"/>
      <c r="JW19" s="112"/>
      <c r="JX19" s="112"/>
      <c r="JY19" s="112"/>
      <c r="JZ19" s="112"/>
      <c r="KA19" s="112"/>
      <c r="KB19" s="112"/>
      <c r="KC19" s="112"/>
      <c r="KD19" s="112"/>
      <c r="KE19" s="112"/>
      <c r="KF19" s="112"/>
      <c r="KG19" s="112"/>
      <c r="KH19" s="112"/>
      <c r="KI19" s="112"/>
      <c r="KJ19" s="112"/>
      <c r="KK19" s="112"/>
      <c r="KL19" s="112"/>
      <c r="KM19" s="112"/>
      <c r="KN19" s="112"/>
      <c r="KO19" s="112"/>
      <c r="KP19" s="112"/>
      <c r="KQ19" s="112"/>
      <c r="KR19" s="112"/>
      <c r="KS19" s="112"/>
      <c r="KT19" s="112"/>
      <c r="KU19" s="112"/>
      <c r="KV19" s="112"/>
      <c r="KW19" s="112"/>
      <c r="KX19" s="112"/>
      <c r="KY19" s="112"/>
      <c r="KZ19" s="112"/>
      <c r="LA19" s="112"/>
      <c r="LB19" s="112"/>
      <c r="LC19" s="112"/>
      <c r="LD19" s="112"/>
      <c r="LE19" s="112"/>
      <c r="LF19" s="112"/>
      <c r="LG19" s="112"/>
      <c r="LH19" s="112"/>
      <c r="LI19" s="112"/>
      <c r="LJ19" s="112"/>
      <c r="LK19" s="112"/>
      <c r="LL19" s="112"/>
      <c r="LM19" s="112"/>
      <c r="LN19" s="112"/>
      <c r="LO19" s="112"/>
      <c r="LP19" s="112"/>
      <c r="LQ19" s="112"/>
      <c r="LR19" s="112"/>
      <c r="LS19" s="112"/>
      <c r="LT19" s="112"/>
      <c r="LU19" s="112"/>
      <c r="LV19" s="112"/>
      <c r="LW19" s="112"/>
      <c r="LX19" s="112"/>
      <c r="LY19" s="112"/>
      <c r="LZ19" s="112"/>
      <c r="MA19" s="112"/>
      <c r="MB19" s="112"/>
      <c r="MC19" s="112"/>
      <c r="MD19" s="112"/>
      <c r="ME19" s="112"/>
      <c r="MF19" s="112"/>
      <c r="MG19" s="112"/>
      <c r="MH19" s="112"/>
      <c r="MI19" s="112"/>
      <c r="MJ19" s="112"/>
      <c r="MK19" s="112"/>
      <c r="ML19" s="112"/>
      <c r="MM19" s="112"/>
      <c r="MN19" s="112"/>
      <c r="MO19" s="112"/>
      <c r="MP19" s="112"/>
      <c r="MQ19" s="112"/>
      <c r="MR19" s="112"/>
      <c r="MS19" s="112"/>
      <c r="MT19" s="112"/>
      <c r="MU19" s="112"/>
      <c r="MV19" s="112"/>
      <c r="MW19" s="112"/>
      <c r="MX19" s="112"/>
      <c r="MY19" s="112"/>
      <c r="MZ19" s="112"/>
      <c r="NA19" s="112"/>
      <c r="NB19" s="112"/>
      <c r="NC19" s="112"/>
      <c r="ND19" s="112"/>
      <c r="NE19" s="112"/>
      <c r="NF19" s="112"/>
      <c r="NG19" s="112"/>
      <c r="NH19" s="112"/>
      <c r="NI19" s="112"/>
      <c r="NJ19" s="112"/>
      <c r="NK19" s="112"/>
      <c r="NL19" s="112"/>
      <c r="NM19" s="112"/>
      <c r="NN19" s="112"/>
      <c r="NO19" s="112"/>
      <c r="NP19" s="112"/>
      <c r="NQ19" s="112"/>
      <c r="NR19" s="112"/>
      <c r="NS19" s="112"/>
      <c r="NT19" s="112"/>
      <c r="NU19" s="112"/>
      <c r="NV19" s="112"/>
      <c r="NW19" s="112"/>
      <c r="NX19" s="112"/>
      <c r="NY19" s="112"/>
      <c r="NZ19" s="112"/>
      <c r="OA19" s="112"/>
      <c r="OB19" s="112"/>
      <c r="OC19" s="112"/>
      <c r="OD19" s="112"/>
      <c r="OE19" s="112"/>
      <c r="OF19" s="112"/>
      <c r="OG19" s="112"/>
      <c r="OH19" s="112"/>
      <c r="OI19" s="112"/>
      <c r="OJ19" s="112"/>
      <c r="OK19" s="112"/>
      <c r="OL19" s="112"/>
      <c r="OM19" s="112"/>
      <c r="ON19" s="112"/>
      <c r="OO19" s="112"/>
      <c r="OP19" s="112"/>
      <c r="OQ19" s="112"/>
      <c r="OR19" s="112"/>
      <c r="OS19" s="112"/>
      <c r="OT19" s="112"/>
      <c r="OU19" s="112"/>
      <c r="OV19" s="112"/>
      <c r="OW19" s="112"/>
      <c r="OX19" s="112"/>
      <c r="OY19" s="112"/>
      <c r="OZ19" s="112"/>
      <c r="PA19" s="112"/>
      <c r="PB19" s="112"/>
      <c r="PC19" s="112"/>
      <c r="PD19" s="112"/>
      <c r="PE19" s="112"/>
      <c r="PF19" s="112"/>
      <c r="PG19" s="112"/>
      <c r="PH19" s="112"/>
      <c r="PI19" s="112"/>
      <c r="PJ19" s="112"/>
      <c r="PK19" s="112"/>
      <c r="PL19" s="112"/>
      <c r="PM19" s="112"/>
      <c r="PN19" s="112"/>
      <c r="PO19" s="112"/>
      <c r="PP19" s="112"/>
      <c r="PQ19" s="112"/>
      <c r="PR19" s="112"/>
      <c r="PS19" s="112"/>
      <c r="PT19" s="112"/>
      <c r="PU19" s="112"/>
      <c r="PV19" s="112"/>
      <c r="PW19" s="112"/>
      <c r="PX19" s="112"/>
      <c r="PY19" s="112"/>
      <c r="PZ19" s="112"/>
      <c r="QA19" s="112"/>
      <c r="QB19" s="112"/>
      <c r="QC19" s="112"/>
      <c r="QD19" s="112"/>
      <c r="QE19" s="112"/>
      <c r="QF19" s="112"/>
      <c r="QG19" s="112"/>
      <c r="QH19" s="112"/>
      <c r="QI19" s="112"/>
      <c r="QJ19" s="112"/>
      <c r="QK19" s="112"/>
      <c r="QL19" s="112"/>
      <c r="QM19" s="112"/>
      <c r="QN19" s="112"/>
      <c r="QO19" s="112"/>
      <c r="QP19" s="112"/>
      <c r="QQ19" s="112"/>
      <c r="QR19" s="112"/>
      <c r="QS19" s="112"/>
      <c r="QT19" s="112"/>
      <c r="QU19" s="112"/>
      <c r="QV19" s="112"/>
      <c r="QW19" s="112"/>
      <c r="QX19" s="112"/>
      <c r="QY19" s="112"/>
      <c r="QZ19" s="112"/>
      <c r="RA19" s="112"/>
      <c r="RB19" s="112"/>
      <c r="RC19" s="112"/>
      <c r="RD19" s="112"/>
      <c r="RE19" s="112"/>
      <c r="RF19" s="112"/>
      <c r="RG19" s="112"/>
      <c r="RH19" s="112"/>
      <c r="RI19" s="112"/>
      <c r="RJ19" s="112"/>
      <c r="RK19" s="112"/>
      <c r="RL19" s="112"/>
      <c r="RM19" s="112"/>
      <c r="RN19" s="112"/>
      <c r="RO19" s="112"/>
      <c r="RP19" s="112"/>
      <c r="RQ19" s="112"/>
      <c r="RR19" s="112"/>
      <c r="RS19" s="112"/>
      <c r="RT19" s="112"/>
      <c r="RU19" s="112"/>
      <c r="RV19" s="112"/>
      <c r="RW19" s="112"/>
      <c r="RX19" s="112"/>
      <c r="RY19" s="112"/>
      <c r="RZ19" s="112"/>
      <c r="SA19" s="112"/>
      <c r="SB19" s="112"/>
      <c r="SC19" s="112"/>
      <c r="SD19" s="112"/>
      <c r="SE19" s="112"/>
      <c r="SF19" s="112"/>
      <c r="SG19" s="112"/>
      <c r="SH19" s="112"/>
      <c r="SI19" s="112"/>
      <c r="SJ19" s="112"/>
      <c r="SK19" s="112"/>
      <c r="SL19" s="112"/>
      <c r="SM19" s="112"/>
      <c r="SN19" s="112"/>
      <c r="SO19" s="112"/>
      <c r="SP19" s="112"/>
      <c r="SQ19" s="112"/>
      <c r="SR19" s="112"/>
      <c r="SS19" s="112"/>
      <c r="ST19" s="112"/>
      <c r="SU19" s="112"/>
      <c r="SV19" s="112"/>
      <c r="SW19" s="112"/>
      <c r="SX19" s="112"/>
      <c r="SY19" s="112"/>
      <c r="SZ19" s="112"/>
      <c r="TA19" s="112"/>
      <c r="TB19" s="112"/>
      <c r="TC19" s="112"/>
      <c r="TD19" s="112"/>
      <c r="TE19" s="112"/>
      <c r="TF19" s="112"/>
      <c r="TG19" s="112"/>
      <c r="TH19" s="112"/>
      <c r="TI19" s="112"/>
      <c r="TJ19" s="112"/>
      <c r="TK19" s="112"/>
      <c r="TL19" s="112"/>
      <c r="TM19" s="112"/>
      <c r="TN19" s="112"/>
      <c r="TO19" s="112"/>
      <c r="TP19" s="112"/>
      <c r="TQ19" s="112"/>
      <c r="TR19" s="112"/>
      <c r="TS19" s="112"/>
      <c r="TT19" s="112"/>
      <c r="TU19" s="112"/>
      <c r="TV19" s="112"/>
      <c r="TW19" s="112"/>
      <c r="TX19" s="112"/>
      <c r="TY19" s="112"/>
      <c r="TZ19" s="112"/>
      <c r="UA19" s="112"/>
      <c r="UB19" s="112"/>
      <c r="UC19" s="112"/>
      <c r="UD19" s="112"/>
      <c r="UE19" s="112"/>
      <c r="UF19" s="112"/>
      <c r="UG19" s="112"/>
      <c r="UH19" s="112"/>
      <c r="UI19" s="112"/>
      <c r="UJ19" s="112"/>
      <c r="UK19" s="112"/>
      <c r="UL19" s="112"/>
      <c r="UM19" s="112"/>
      <c r="UN19" s="112"/>
      <c r="UO19" s="112"/>
      <c r="UP19" s="112"/>
      <c r="UQ19" s="112"/>
      <c r="UR19" s="112"/>
      <c r="US19" s="112"/>
      <c r="UT19" s="112"/>
      <c r="UU19" s="112"/>
      <c r="UV19" s="112"/>
      <c r="UW19" s="112"/>
      <c r="UX19" s="112"/>
      <c r="UY19" s="112"/>
      <c r="UZ19" s="112"/>
      <c r="VA19" s="112"/>
      <c r="VB19" s="112"/>
      <c r="VC19" s="112"/>
      <c r="VD19" s="112"/>
      <c r="VE19" s="112"/>
      <c r="VF19" s="112"/>
      <c r="VG19" s="112"/>
      <c r="VH19" s="112"/>
      <c r="VI19" s="112"/>
      <c r="VJ19" s="112"/>
      <c r="VK19" s="112"/>
      <c r="VL19" s="112"/>
      <c r="VM19" s="112"/>
      <c r="VN19" s="112"/>
      <c r="VO19" s="112"/>
      <c r="VP19" s="112"/>
      <c r="VQ19" s="112"/>
      <c r="VR19" s="112"/>
      <c r="VS19" s="112"/>
      <c r="VT19" s="112"/>
      <c r="VU19" s="112"/>
      <c r="VV19" s="112"/>
      <c r="VW19" s="112"/>
      <c r="VX19" s="112"/>
      <c r="VY19" s="112"/>
      <c r="VZ19" s="112"/>
      <c r="WA19" s="112"/>
      <c r="WB19" s="112"/>
      <c r="WC19" s="112"/>
      <c r="WD19" s="112"/>
      <c r="WE19" s="112"/>
      <c r="WF19" s="112"/>
      <c r="WG19" s="112"/>
      <c r="WH19" s="112"/>
      <c r="WI19" s="112"/>
      <c r="WJ19" s="112"/>
      <c r="WK19" s="112"/>
      <c r="WL19" s="112"/>
      <c r="WM19" s="112"/>
      <c r="WN19" s="112"/>
      <c r="WO19" s="112"/>
      <c r="WP19" s="112"/>
      <c r="WQ19" s="112"/>
      <c r="WR19" s="112"/>
      <c r="WS19" s="112"/>
      <c r="WT19" s="112"/>
      <c r="WU19" s="112"/>
      <c r="WV19" s="112"/>
      <c r="WW19" s="112"/>
      <c r="WX19" s="112"/>
      <c r="WY19" s="112"/>
      <c r="WZ19" s="112"/>
      <c r="XA19" s="112"/>
      <c r="XB19" s="112"/>
      <c r="XC19" s="112"/>
      <c r="XD19" s="112"/>
      <c r="XE19" s="112"/>
      <c r="XF19" s="112"/>
      <c r="XG19" s="112"/>
      <c r="XH19" s="112"/>
      <c r="XI19" s="112"/>
      <c r="XJ19" s="112"/>
      <c r="XK19" s="112"/>
      <c r="XL19" s="112"/>
      <c r="XM19" s="112"/>
      <c r="XN19" s="112"/>
      <c r="XO19" s="112"/>
      <c r="XP19" s="112"/>
      <c r="XQ19" s="112"/>
      <c r="XR19" s="112"/>
      <c r="XS19" s="112"/>
      <c r="XT19" s="112"/>
      <c r="XU19" s="112"/>
      <c r="XV19" s="112"/>
      <c r="XW19" s="112"/>
      <c r="XX19" s="112"/>
      <c r="XY19" s="112"/>
      <c r="XZ19" s="112"/>
      <c r="YA19" s="112"/>
      <c r="YB19" s="112"/>
      <c r="YC19" s="112"/>
      <c r="YD19" s="112"/>
      <c r="YE19" s="112"/>
      <c r="YF19" s="112"/>
      <c r="YG19" s="112"/>
      <c r="YH19" s="112"/>
      <c r="YI19" s="112"/>
      <c r="YJ19" s="112"/>
      <c r="YK19" s="112"/>
      <c r="YL19" s="112"/>
      <c r="YM19" s="112"/>
      <c r="YN19" s="112"/>
      <c r="YO19" s="112"/>
      <c r="YP19" s="112"/>
      <c r="YQ19" s="112"/>
      <c r="YR19" s="112"/>
      <c r="YS19" s="112"/>
      <c r="YT19" s="112"/>
      <c r="YU19" s="112"/>
      <c r="YV19" s="112"/>
      <c r="YW19" s="112"/>
      <c r="YX19" s="112"/>
      <c r="YY19" s="112"/>
      <c r="YZ19" s="112"/>
      <c r="ZA19" s="112"/>
      <c r="ZB19" s="112"/>
      <c r="ZC19" s="112"/>
      <c r="ZD19" s="112"/>
      <c r="ZE19" s="112"/>
      <c r="ZF19" s="112"/>
      <c r="ZG19" s="112"/>
      <c r="ZH19" s="112"/>
      <c r="ZI19" s="112"/>
      <c r="ZJ19" s="112"/>
      <c r="ZK19" s="112"/>
      <c r="ZL19" s="112"/>
      <c r="ZM19" s="112"/>
      <c r="ZN19" s="112"/>
      <c r="ZO19" s="112"/>
      <c r="ZP19" s="112"/>
      <c r="ZQ19" s="112"/>
      <c r="ZR19" s="112"/>
      <c r="ZS19" s="112"/>
      <c r="ZT19" s="112"/>
      <c r="ZU19" s="112"/>
      <c r="ZV19" s="112"/>
      <c r="ZW19" s="112"/>
      <c r="ZX19" s="112"/>
      <c r="ZY19" s="112"/>
      <c r="ZZ19" s="112"/>
      <c r="AAA19" s="112"/>
      <c r="AAB19" s="112"/>
      <c r="AAC19" s="112"/>
      <c r="AAD19" s="112"/>
      <c r="AAE19" s="112"/>
      <c r="AAF19" s="112"/>
      <c r="AAG19" s="112"/>
      <c r="AAH19" s="112"/>
      <c r="AAI19" s="112"/>
      <c r="AAJ19" s="112"/>
      <c r="AAK19" s="112"/>
      <c r="AAL19" s="112"/>
      <c r="AAM19" s="112"/>
      <c r="AAN19" s="112"/>
      <c r="AAO19" s="112"/>
      <c r="AAP19" s="112"/>
      <c r="AAQ19" s="112"/>
      <c r="AAR19" s="112"/>
      <c r="AAS19" s="112"/>
      <c r="AAT19" s="112"/>
      <c r="AAU19" s="112"/>
      <c r="AAV19" s="112"/>
      <c r="AAW19" s="112"/>
      <c r="AAX19" s="112"/>
      <c r="AAY19" s="112"/>
      <c r="AAZ19" s="112"/>
      <c r="ABA19" s="112"/>
      <c r="ABB19" s="112"/>
      <c r="ABC19" s="112"/>
      <c r="ABD19" s="112"/>
      <c r="ABE19" s="112"/>
      <c r="ABF19" s="112"/>
      <c r="ABG19" s="112"/>
      <c r="ABH19" s="112"/>
      <c r="ABI19" s="112"/>
      <c r="ABJ19" s="112"/>
      <c r="ABK19" s="112"/>
      <c r="ABL19" s="112"/>
      <c r="ABM19" s="112"/>
      <c r="ABN19" s="112"/>
      <c r="ABO19" s="112"/>
      <c r="ABP19" s="112"/>
      <c r="ABQ19" s="112"/>
      <c r="ABR19" s="112"/>
      <c r="ABS19" s="112"/>
      <c r="ABT19" s="112"/>
      <c r="ABU19" s="112"/>
      <c r="ABV19" s="112"/>
      <c r="ABW19" s="112"/>
      <c r="ABX19" s="112"/>
      <c r="ABY19" s="112"/>
      <c r="ABZ19" s="112"/>
      <c r="ACA19" s="112"/>
      <c r="ACB19" s="112"/>
      <c r="ACC19" s="112"/>
      <c r="ACD19" s="112"/>
      <c r="ACE19" s="112"/>
      <c r="ACF19" s="112"/>
      <c r="ACG19" s="112"/>
      <c r="ACH19" s="112"/>
      <c r="ACI19" s="112"/>
      <c r="ACJ19" s="112"/>
      <c r="ACK19" s="112"/>
      <c r="ACL19" s="112"/>
      <c r="ACM19" s="112"/>
      <c r="ACN19" s="113"/>
      <c r="ACO19" s="92">
        <f t="array" ref="ACO19">SUM(IF(RIGHT($M19:$ACN19)=ACO$11,IFERROR(--LEFT($M19:$ACN19,LEN($M19:$ACN19)-1),0)))</f>
        <v>8</v>
      </c>
      <c r="ACP19" s="92">
        <f t="array" ref="ACP19">SUM(IF(RIGHT($M19:$ACN19)=ACP$11,IFERROR(--LEFT($M19:$ACN19,LEN($M19:$ACN19)-1),0)))</f>
        <v>0</v>
      </c>
      <c r="ACQ19" s="92">
        <f t="array" ref="ACQ19">SUM(IF(RIGHT($M19:$ACN19)=ACQ$11,IFERROR(--LEFT($M19:$ACN19,LEN($M19:$ACN19)-1),0)))</f>
        <v>0</v>
      </c>
      <c r="ACR19" s="92">
        <f t="array" ref="ACR19">SUM(IF(RIGHT($M19:$ACN19)=ACR$11,IFERROR(--LEFT($M19:$ACN19,LEN($M19:$ACN19)-1),0)))</f>
        <v>0</v>
      </c>
      <c r="ACS19" s="91">
        <f t="shared" si="2267"/>
        <v>24</v>
      </c>
      <c r="ACT19" s="91">
        <f t="shared" si="2268"/>
        <v>32</v>
      </c>
      <c r="ACU19" s="91">
        <f t="shared" si="2269"/>
        <v>32</v>
      </c>
      <c r="ACV19" s="91">
        <f t="shared" si="2270"/>
        <v>32</v>
      </c>
      <c r="ACW19" s="92">
        <f t="array" ref="ACW19">SUM(IF(RIGHT($M19:$ACN19)=ACW$11,IFERROR(--LEFT($M19:$ACN19,LEN($M19:$ACN19)-1),0)))</f>
        <v>0</v>
      </c>
      <c r="ACX19" s="90">
        <f t="shared" si="2271"/>
        <v>0</v>
      </c>
      <c r="ADQ19" s="85"/>
      <c r="AEC19" s="55"/>
      <c r="AED19" s="55"/>
      <c r="AEE19" s="55"/>
      <c r="AEF19" s="55"/>
      <c r="AEG19" s="55"/>
      <c r="AEH19" s="55"/>
      <c r="AEI19" s="55"/>
      <c r="AEJ19" s="55"/>
      <c r="AEK19" s="85"/>
      <c r="AEW19" s="55"/>
      <c r="AEX19" s="55"/>
      <c r="AEY19" s="55"/>
      <c r="AEZ19" s="55"/>
      <c r="AFA19" s="55"/>
      <c r="AFB19" s="55"/>
      <c r="AFC19" s="55"/>
      <c r="AFD19" s="55"/>
      <c r="AFE19" s="85"/>
      <c r="AFQ19" s="55"/>
      <c r="AFR19" s="55"/>
      <c r="AFS19" s="55"/>
      <c r="AFT19" s="55"/>
      <c r="AFU19" s="55"/>
      <c r="AFV19" s="55"/>
      <c r="AFW19" s="55"/>
      <c r="AFX19" s="55"/>
      <c r="AFY19" s="85"/>
      <c r="AGK19" s="55"/>
      <c r="AGL19" s="55"/>
      <c r="AGM19" s="55"/>
      <c r="AGN19" s="55"/>
      <c r="AGO19" s="55"/>
      <c r="AGP19" s="55"/>
      <c r="AGQ19" s="55"/>
      <c r="AGR19" s="55"/>
      <c r="AGS19" s="85"/>
      <c r="AHE19" s="55"/>
      <c r="AHF19" s="55"/>
      <c r="AHG19" s="55"/>
      <c r="AHH19" s="55"/>
      <c r="AHI19" s="55"/>
      <c r="AHJ19" s="55"/>
      <c r="AHK19" s="55"/>
      <c r="AHL19" s="55"/>
      <c r="AHM19" s="85"/>
      <c r="AHY19" s="55"/>
      <c r="AHZ19" s="55"/>
      <c r="AIA19" s="55"/>
      <c r="AIB19" s="55"/>
      <c r="AIC19" s="55"/>
      <c r="AID19" s="55"/>
      <c r="AIE19" s="55"/>
      <c r="AIF19" s="55"/>
      <c r="AIG19" s="85"/>
      <c r="AIS19" s="55"/>
      <c r="AIT19" s="55"/>
      <c r="AIU19" s="55"/>
      <c r="AIV19" s="55"/>
      <c r="AIW19" s="55"/>
      <c r="AIX19" s="55"/>
      <c r="AIY19" s="55"/>
      <c r="AIZ19" s="55"/>
      <c r="AJA19" s="85"/>
      <c r="AJM19" s="55"/>
      <c r="AJN19" s="55"/>
      <c r="AJO19" s="55"/>
      <c r="AJP19" s="55"/>
      <c r="AJQ19" s="55"/>
      <c r="AJR19" s="55"/>
      <c r="AJS19" s="55"/>
      <c r="AJT19" s="55"/>
      <c r="AJU19" s="85"/>
      <c r="AKG19" s="55"/>
      <c r="AKH19" s="55"/>
      <c r="AKI19" s="55"/>
      <c r="AKJ19" s="55"/>
      <c r="AKK19" s="55"/>
      <c r="AKL19" s="55"/>
      <c r="AKM19" s="55"/>
      <c r="AKN19" s="55"/>
      <c r="AKO19" s="85"/>
      <c r="ALA19" s="55"/>
      <c r="ALB19" s="55"/>
      <c r="ALC19" s="55"/>
      <c r="ALD19" s="55"/>
      <c r="ALE19" s="55"/>
      <c r="ALF19" s="55"/>
      <c r="ALG19" s="55"/>
      <c r="ALH19" s="55"/>
      <c r="ALI19" s="85"/>
      <c r="ALU19" s="55"/>
      <c r="ALV19" s="55"/>
      <c r="ALW19" s="55"/>
      <c r="ALX19" s="55"/>
      <c r="ALY19" s="55"/>
      <c r="ALZ19" s="55"/>
      <c r="AMA19" s="55"/>
      <c r="AMB19" s="55"/>
    </row>
    <row r="20" spans="2:1016" x14ac:dyDescent="0.3">
      <c r="B20" s="104">
        <v>9</v>
      </c>
      <c r="C20" s="104" t="s">
        <v>10</v>
      </c>
      <c r="D20" s="105">
        <v>41365</v>
      </c>
      <c r="E20" s="105"/>
      <c r="F20" s="104" t="s">
        <v>34</v>
      </c>
      <c r="G20" s="106" t="s">
        <v>40</v>
      </c>
      <c r="H20" s="107">
        <v>32</v>
      </c>
      <c r="I20" s="108">
        <v>32</v>
      </c>
      <c r="J20" s="108">
        <v>32</v>
      </c>
      <c r="K20" s="108">
        <v>32</v>
      </c>
      <c r="L20" s="109"/>
      <c r="M20" s="110"/>
      <c r="N20" s="111"/>
      <c r="O20" s="112"/>
      <c r="P20" s="112"/>
      <c r="Q20" s="112"/>
      <c r="R20" s="112"/>
      <c r="S20" s="112" t="s">
        <v>26</v>
      </c>
      <c r="T20" s="112"/>
      <c r="U20" s="112">
        <v>8</v>
      </c>
      <c r="V20" s="112"/>
      <c r="W20" s="112" t="s">
        <v>38</v>
      </c>
      <c r="X20" s="112"/>
      <c r="Y20" s="112" t="s">
        <v>38</v>
      </c>
      <c r="Z20" s="112"/>
      <c r="AA20" s="112">
        <v>8</v>
      </c>
      <c r="AB20" s="112"/>
      <c r="AC20" s="112">
        <v>8</v>
      </c>
      <c r="AD20" s="112"/>
      <c r="AE20" s="112">
        <v>8</v>
      </c>
      <c r="AF20" s="112"/>
      <c r="AG20" s="112">
        <v>8</v>
      </c>
      <c r="AH20" s="112"/>
      <c r="AI20" s="112">
        <v>8</v>
      </c>
      <c r="AJ20" s="112"/>
      <c r="AK20" s="112" t="s">
        <v>38</v>
      </c>
      <c r="AL20" s="112"/>
      <c r="AM20" s="112" t="s">
        <v>38</v>
      </c>
      <c r="AN20" s="112"/>
      <c r="AO20" s="112">
        <v>8</v>
      </c>
      <c r="AP20" s="112"/>
      <c r="AQ20" s="112"/>
      <c r="AR20" s="112"/>
      <c r="AS20" s="112"/>
      <c r="AT20" s="112"/>
      <c r="AU20" s="112"/>
      <c r="AV20" s="112"/>
      <c r="AW20" s="112"/>
      <c r="AX20" s="112"/>
      <c r="AY20" s="112"/>
      <c r="AZ20" s="112"/>
      <c r="BA20" s="112"/>
      <c r="BB20" s="112"/>
      <c r="BC20" s="112"/>
      <c r="BD20" s="112"/>
      <c r="BE20" s="112"/>
      <c r="BF20" s="112"/>
      <c r="BG20" s="112"/>
      <c r="BH20" s="112"/>
      <c r="BI20" s="112"/>
      <c r="BJ20" s="112"/>
      <c r="BK20" s="112"/>
      <c r="BL20" s="112"/>
      <c r="BM20" s="112"/>
      <c r="BN20" s="112"/>
      <c r="BO20" s="112"/>
      <c r="BP20" s="112"/>
      <c r="BQ20" s="112"/>
      <c r="BR20" s="112"/>
      <c r="BS20" s="112"/>
      <c r="BT20" s="112"/>
      <c r="BU20" s="112"/>
      <c r="BV20" s="112"/>
      <c r="BW20" s="112"/>
      <c r="BX20" s="112"/>
      <c r="BY20" s="112"/>
      <c r="BZ20" s="112"/>
      <c r="CA20" s="112"/>
      <c r="CB20" s="112"/>
      <c r="CC20" s="112"/>
      <c r="CD20" s="112"/>
      <c r="CE20" s="112"/>
      <c r="CF20" s="112"/>
      <c r="CG20" s="112"/>
      <c r="CH20" s="112"/>
      <c r="CI20" s="112"/>
      <c r="CJ20" s="112"/>
      <c r="CK20" s="112"/>
      <c r="CL20" s="112"/>
      <c r="CM20" s="112"/>
      <c r="CN20" s="112"/>
      <c r="CO20" s="112"/>
      <c r="CP20" s="112"/>
      <c r="CQ20" s="112"/>
      <c r="CR20" s="112"/>
      <c r="CS20" s="112"/>
      <c r="CT20" s="112"/>
      <c r="CU20" s="112"/>
      <c r="CV20" s="112"/>
      <c r="CW20" s="112"/>
      <c r="CX20" s="112"/>
      <c r="CY20" s="112"/>
      <c r="CZ20" s="112"/>
      <c r="DA20" s="112"/>
      <c r="DB20" s="112"/>
      <c r="DC20" s="112"/>
      <c r="DD20" s="112"/>
      <c r="DE20" s="112"/>
      <c r="DF20" s="112"/>
      <c r="DG20" s="112"/>
      <c r="DH20" s="112"/>
      <c r="DI20" s="112"/>
      <c r="DJ20" s="112"/>
      <c r="DK20" s="112"/>
      <c r="DL20" s="112"/>
      <c r="DM20" s="112"/>
      <c r="DN20" s="112"/>
      <c r="DO20" s="112"/>
      <c r="DP20" s="112"/>
      <c r="DQ20" s="112"/>
      <c r="DR20" s="112"/>
      <c r="DS20" s="112"/>
      <c r="DT20" s="112"/>
      <c r="DU20" s="112"/>
      <c r="DV20" s="112"/>
      <c r="DW20" s="112"/>
      <c r="DX20" s="112"/>
      <c r="DY20" s="112"/>
      <c r="DZ20" s="112"/>
      <c r="EA20" s="112"/>
      <c r="EB20" s="112"/>
      <c r="EC20" s="112"/>
      <c r="ED20" s="112"/>
      <c r="EE20" s="112"/>
      <c r="EF20" s="112"/>
      <c r="EG20" s="112"/>
      <c r="EH20" s="112"/>
      <c r="EI20" s="112"/>
      <c r="EJ20" s="112"/>
      <c r="EK20" s="112"/>
      <c r="EL20" s="112"/>
      <c r="EM20" s="112"/>
      <c r="EN20" s="112"/>
      <c r="EO20" s="112"/>
      <c r="EP20" s="112"/>
      <c r="EQ20" s="112"/>
      <c r="ER20" s="112"/>
      <c r="ES20" s="112"/>
      <c r="ET20" s="112"/>
      <c r="EU20" s="112"/>
      <c r="EV20" s="112"/>
      <c r="EW20" s="112"/>
      <c r="EX20" s="112"/>
      <c r="EY20" s="112"/>
      <c r="EZ20" s="112"/>
      <c r="FA20" s="112"/>
      <c r="FB20" s="112"/>
      <c r="FC20" s="112"/>
      <c r="FD20" s="112"/>
      <c r="FE20" s="112"/>
      <c r="FF20" s="112"/>
      <c r="FG20" s="112"/>
      <c r="FH20" s="112"/>
      <c r="FI20" s="112"/>
      <c r="FJ20" s="112"/>
      <c r="FK20" s="112"/>
      <c r="FL20" s="112"/>
      <c r="FM20" s="112"/>
      <c r="FN20" s="112"/>
      <c r="FO20" s="112"/>
      <c r="FP20" s="112"/>
      <c r="FQ20" s="112"/>
      <c r="FR20" s="112"/>
      <c r="FS20" s="112"/>
      <c r="FT20" s="112"/>
      <c r="FU20" s="112"/>
      <c r="FV20" s="112"/>
      <c r="FW20" s="112"/>
      <c r="FX20" s="112"/>
      <c r="FY20" s="112"/>
      <c r="FZ20" s="112"/>
      <c r="GA20" s="112"/>
      <c r="GB20" s="112"/>
      <c r="GC20" s="112"/>
      <c r="GD20" s="112"/>
      <c r="GE20" s="112"/>
      <c r="GF20" s="112"/>
      <c r="GG20" s="112"/>
      <c r="GH20" s="112"/>
      <c r="GI20" s="112"/>
      <c r="GJ20" s="112"/>
      <c r="GK20" s="112"/>
      <c r="GL20" s="112"/>
      <c r="GM20" s="112"/>
      <c r="GN20" s="112"/>
      <c r="GO20" s="112"/>
      <c r="GP20" s="112"/>
      <c r="GQ20" s="112"/>
      <c r="GR20" s="112"/>
      <c r="GS20" s="112"/>
      <c r="GT20" s="112"/>
      <c r="GU20" s="112"/>
      <c r="GV20" s="112"/>
      <c r="GW20" s="112"/>
      <c r="GX20" s="112"/>
      <c r="GY20" s="112"/>
      <c r="GZ20" s="112"/>
      <c r="HA20" s="112"/>
      <c r="HB20" s="112"/>
      <c r="HC20" s="112"/>
      <c r="HD20" s="112"/>
      <c r="HE20" s="112"/>
      <c r="HF20" s="112"/>
      <c r="HG20" s="112"/>
      <c r="HH20" s="112"/>
      <c r="HI20" s="112"/>
      <c r="HJ20" s="112"/>
      <c r="HK20" s="112"/>
      <c r="HL20" s="112"/>
      <c r="HM20" s="112"/>
      <c r="HN20" s="112"/>
      <c r="HO20" s="112"/>
      <c r="HP20" s="112"/>
      <c r="HQ20" s="112"/>
      <c r="HR20" s="112"/>
      <c r="HS20" s="112"/>
      <c r="HT20" s="112"/>
      <c r="HU20" s="112"/>
      <c r="HV20" s="112"/>
      <c r="HW20" s="112"/>
      <c r="HX20" s="112"/>
      <c r="HY20" s="112"/>
      <c r="HZ20" s="112"/>
      <c r="IA20" s="112"/>
      <c r="IB20" s="112"/>
      <c r="IC20" s="112"/>
      <c r="ID20" s="112"/>
      <c r="IE20" s="112"/>
      <c r="IF20" s="112"/>
      <c r="IG20" s="112"/>
      <c r="IH20" s="112"/>
      <c r="II20" s="112"/>
      <c r="IJ20" s="112"/>
      <c r="IK20" s="112"/>
      <c r="IL20" s="112"/>
      <c r="IM20" s="112"/>
      <c r="IN20" s="112"/>
      <c r="IO20" s="112"/>
      <c r="IP20" s="112"/>
      <c r="IQ20" s="112"/>
      <c r="IR20" s="112"/>
      <c r="IS20" s="112"/>
      <c r="IT20" s="112"/>
      <c r="IU20" s="112"/>
      <c r="IV20" s="112"/>
      <c r="IW20" s="112"/>
      <c r="IX20" s="112"/>
      <c r="IY20" s="112"/>
      <c r="IZ20" s="112"/>
      <c r="JA20" s="112"/>
      <c r="JB20" s="112"/>
      <c r="JC20" s="112"/>
      <c r="JD20" s="112"/>
      <c r="JE20" s="112"/>
      <c r="JF20" s="112"/>
      <c r="JG20" s="112"/>
      <c r="JH20" s="112"/>
      <c r="JI20" s="112"/>
      <c r="JJ20" s="112"/>
      <c r="JK20" s="112"/>
      <c r="JL20" s="112"/>
      <c r="JM20" s="112"/>
      <c r="JN20" s="112"/>
      <c r="JO20" s="112"/>
      <c r="JP20" s="112"/>
      <c r="JQ20" s="112"/>
      <c r="JR20" s="112"/>
      <c r="JS20" s="112"/>
      <c r="JT20" s="112"/>
      <c r="JU20" s="112"/>
      <c r="JV20" s="112"/>
      <c r="JW20" s="112"/>
      <c r="JX20" s="112"/>
      <c r="JY20" s="112"/>
      <c r="JZ20" s="112"/>
      <c r="KA20" s="112"/>
      <c r="KB20" s="112"/>
      <c r="KC20" s="112"/>
      <c r="KD20" s="112"/>
      <c r="KE20" s="112"/>
      <c r="KF20" s="112"/>
      <c r="KG20" s="112"/>
      <c r="KH20" s="112"/>
      <c r="KI20" s="112"/>
      <c r="KJ20" s="112"/>
      <c r="KK20" s="112"/>
      <c r="KL20" s="112"/>
      <c r="KM20" s="112"/>
      <c r="KN20" s="112"/>
      <c r="KO20" s="112"/>
      <c r="KP20" s="112"/>
      <c r="KQ20" s="112"/>
      <c r="KR20" s="112"/>
      <c r="KS20" s="112"/>
      <c r="KT20" s="112"/>
      <c r="KU20" s="112"/>
      <c r="KV20" s="112"/>
      <c r="KW20" s="112"/>
      <c r="KX20" s="112"/>
      <c r="KY20" s="112"/>
      <c r="KZ20" s="112"/>
      <c r="LA20" s="112"/>
      <c r="LB20" s="112"/>
      <c r="LC20" s="112"/>
      <c r="LD20" s="112"/>
      <c r="LE20" s="112"/>
      <c r="LF20" s="112"/>
      <c r="LG20" s="112"/>
      <c r="LH20" s="112"/>
      <c r="LI20" s="112"/>
      <c r="LJ20" s="112"/>
      <c r="LK20" s="112"/>
      <c r="LL20" s="112"/>
      <c r="LM20" s="112"/>
      <c r="LN20" s="112"/>
      <c r="LO20" s="112"/>
      <c r="LP20" s="112"/>
      <c r="LQ20" s="112"/>
      <c r="LR20" s="112"/>
      <c r="LS20" s="112"/>
      <c r="LT20" s="112"/>
      <c r="LU20" s="112"/>
      <c r="LV20" s="112"/>
      <c r="LW20" s="112"/>
      <c r="LX20" s="112"/>
      <c r="LY20" s="112"/>
      <c r="LZ20" s="112"/>
      <c r="MA20" s="112"/>
      <c r="MB20" s="112"/>
      <c r="MC20" s="112"/>
      <c r="MD20" s="112"/>
      <c r="ME20" s="112"/>
      <c r="MF20" s="112"/>
      <c r="MG20" s="112"/>
      <c r="MH20" s="112"/>
      <c r="MI20" s="112"/>
      <c r="MJ20" s="112"/>
      <c r="MK20" s="112"/>
      <c r="ML20" s="112"/>
      <c r="MM20" s="112"/>
      <c r="MN20" s="112"/>
      <c r="MO20" s="112"/>
      <c r="MP20" s="112"/>
      <c r="MQ20" s="112"/>
      <c r="MR20" s="112"/>
      <c r="MS20" s="112"/>
      <c r="MT20" s="112"/>
      <c r="MU20" s="112"/>
      <c r="MV20" s="112"/>
      <c r="MW20" s="112"/>
      <c r="MX20" s="112"/>
      <c r="MY20" s="112"/>
      <c r="MZ20" s="112"/>
      <c r="NA20" s="112"/>
      <c r="NB20" s="112"/>
      <c r="NC20" s="112"/>
      <c r="ND20" s="112"/>
      <c r="NE20" s="112"/>
      <c r="NF20" s="112"/>
      <c r="NG20" s="112"/>
      <c r="NH20" s="112"/>
      <c r="NI20" s="112"/>
      <c r="NJ20" s="112"/>
      <c r="NK20" s="112"/>
      <c r="NL20" s="112"/>
      <c r="NM20" s="112"/>
      <c r="NN20" s="112"/>
      <c r="NO20" s="112"/>
      <c r="NP20" s="112"/>
      <c r="NQ20" s="112"/>
      <c r="NR20" s="112"/>
      <c r="NS20" s="112"/>
      <c r="NT20" s="112"/>
      <c r="NU20" s="112"/>
      <c r="NV20" s="112"/>
      <c r="NW20" s="112"/>
      <c r="NX20" s="112"/>
      <c r="NY20" s="112"/>
      <c r="NZ20" s="112"/>
      <c r="OA20" s="112"/>
      <c r="OB20" s="112"/>
      <c r="OC20" s="112"/>
      <c r="OD20" s="112"/>
      <c r="OE20" s="112"/>
      <c r="OF20" s="112"/>
      <c r="OG20" s="112"/>
      <c r="OH20" s="112"/>
      <c r="OI20" s="112"/>
      <c r="OJ20" s="112"/>
      <c r="OK20" s="112"/>
      <c r="OL20" s="112"/>
      <c r="OM20" s="112"/>
      <c r="ON20" s="112"/>
      <c r="OO20" s="112"/>
      <c r="OP20" s="112"/>
      <c r="OQ20" s="112"/>
      <c r="OR20" s="112"/>
      <c r="OS20" s="112"/>
      <c r="OT20" s="112"/>
      <c r="OU20" s="112"/>
      <c r="OV20" s="112"/>
      <c r="OW20" s="112"/>
      <c r="OX20" s="112"/>
      <c r="OY20" s="112"/>
      <c r="OZ20" s="112"/>
      <c r="PA20" s="112"/>
      <c r="PB20" s="112"/>
      <c r="PC20" s="112"/>
      <c r="PD20" s="112"/>
      <c r="PE20" s="112"/>
      <c r="PF20" s="112"/>
      <c r="PG20" s="112"/>
      <c r="PH20" s="112"/>
      <c r="PI20" s="112"/>
      <c r="PJ20" s="112"/>
      <c r="PK20" s="112"/>
      <c r="PL20" s="112"/>
      <c r="PM20" s="112"/>
      <c r="PN20" s="112"/>
      <c r="PO20" s="112"/>
      <c r="PP20" s="112"/>
      <c r="PQ20" s="112"/>
      <c r="PR20" s="112"/>
      <c r="PS20" s="112"/>
      <c r="PT20" s="112"/>
      <c r="PU20" s="112"/>
      <c r="PV20" s="112"/>
      <c r="PW20" s="112"/>
      <c r="PX20" s="112"/>
      <c r="PY20" s="112"/>
      <c r="PZ20" s="112"/>
      <c r="QA20" s="112"/>
      <c r="QB20" s="112"/>
      <c r="QC20" s="112"/>
      <c r="QD20" s="112"/>
      <c r="QE20" s="112"/>
      <c r="QF20" s="112"/>
      <c r="QG20" s="112"/>
      <c r="QH20" s="112"/>
      <c r="QI20" s="112"/>
      <c r="QJ20" s="112"/>
      <c r="QK20" s="112"/>
      <c r="QL20" s="112"/>
      <c r="QM20" s="112"/>
      <c r="QN20" s="112"/>
      <c r="QO20" s="112"/>
      <c r="QP20" s="112"/>
      <c r="QQ20" s="112"/>
      <c r="QR20" s="112"/>
      <c r="QS20" s="112"/>
      <c r="QT20" s="112"/>
      <c r="QU20" s="112"/>
      <c r="QV20" s="112"/>
      <c r="QW20" s="112"/>
      <c r="QX20" s="112"/>
      <c r="QY20" s="112"/>
      <c r="QZ20" s="112"/>
      <c r="RA20" s="112"/>
      <c r="RB20" s="112"/>
      <c r="RC20" s="112"/>
      <c r="RD20" s="112"/>
      <c r="RE20" s="112"/>
      <c r="RF20" s="112"/>
      <c r="RG20" s="112"/>
      <c r="RH20" s="112"/>
      <c r="RI20" s="112"/>
      <c r="RJ20" s="112"/>
      <c r="RK20" s="112"/>
      <c r="RL20" s="112"/>
      <c r="RM20" s="112"/>
      <c r="RN20" s="112"/>
      <c r="RO20" s="112"/>
      <c r="RP20" s="112"/>
      <c r="RQ20" s="112"/>
      <c r="RR20" s="112"/>
      <c r="RS20" s="112"/>
      <c r="RT20" s="112"/>
      <c r="RU20" s="112"/>
      <c r="RV20" s="112"/>
      <c r="RW20" s="112"/>
      <c r="RX20" s="112"/>
      <c r="RY20" s="112"/>
      <c r="RZ20" s="112"/>
      <c r="SA20" s="112"/>
      <c r="SB20" s="112"/>
      <c r="SC20" s="112"/>
      <c r="SD20" s="112"/>
      <c r="SE20" s="112"/>
      <c r="SF20" s="112"/>
      <c r="SG20" s="112"/>
      <c r="SH20" s="112"/>
      <c r="SI20" s="112"/>
      <c r="SJ20" s="112"/>
      <c r="SK20" s="112"/>
      <c r="SL20" s="112"/>
      <c r="SM20" s="112"/>
      <c r="SN20" s="112"/>
      <c r="SO20" s="112"/>
      <c r="SP20" s="112"/>
      <c r="SQ20" s="112"/>
      <c r="SR20" s="112"/>
      <c r="SS20" s="112"/>
      <c r="ST20" s="112"/>
      <c r="SU20" s="112"/>
      <c r="SV20" s="112"/>
      <c r="SW20" s="112"/>
      <c r="SX20" s="112"/>
      <c r="SY20" s="112"/>
      <c r="SZ20" s="112"/>
      <c r="TA20" s="112"/>
      <c r="TB20" s="112"/>
      <c r="TC20" s="112"/>
      <c r="TD20" s="112"/>
      <c r="TE20" s="112"/>
      <c r="TF20" s="112"/>
      <c r="TG20" s="112"/>
      <c r="TH20" s="112"/>
      <c r="TI20" s="112"/>
      <c r="TJ20" s="112"/>
      <c r="TK20" s="112"/>
      <c r="TL20" s="112"/>
      <c r="TM20" s="112"/>
      <c r="TN20" s="112"/>
      <c r="TO20" s="112"/>
      <c r="TP20" s="112"/>
      <c r="TQ20" s="112"/>
      <c r="TR20" s="112"/>
      <c r="TS20" s="112"/>
      <c r="TT20" s="112"/>
      <c r="TU20" s="112"/>
      <c r="TV20" s="112"/>
      <c r="TW20" s="112"/>
      <c r="TX20" s="112"/>
      <c r="TY20" s="112"/>
      <c r="TZ20" s="112"/>
      <c r="UA20" s="112"/>
      <c r="UB20" s="112"/>
      <c r="UC20" s="112"/>
      <c r="UD20" s="112"/>
      <c r="UE20" s="112"/>
      <c r="UF20" s="112"/>
      <c r="UG20" s="112"/>
      <c r="UH20" s="112"/>
      <c r="UI20" s="112"/>
      <c r="UJ20" s="112"/>
      <c r="UK20" s="112"/>
      <c r="UL20" s="112"/>
      <c r="UM20" s="112"/>
      <c r="UN20" s="112"/>
      <c r="UO20" s="112"/>
      <c r="UP20" s="112"/>
      <c r="UQ20" s="112"/>
      <c r="UR20" s="112"/>
      <c r="US20" s="112"/>
      <c r="UT20" s="112"/>
      <c r="UU20" s="112"/>
      <c r="UV20" s="112"/>
      <c r="UW20" s="112"/>
      <c r="UX20" s="112"/>
      <c r="UY20" s="112"/>
      <c r="UZ20" s="112"/>
      <c r="VA20" s="112"/>
      <c r="VB20" s="112"/>
      <c r="VC20" s="112"/>
      <c r="VD20" s="112"/>
      <c r="VE20" s="112"/>
      <c r="VF20" s="112"/>
      <c r="VG20" s="112"/>
      <c r="VH20" s="112"/>
      <c r="VI20" s="112"/>
      <c r="VJ20" s="112"/>
      <c r="VK20" s="112"/>
      <c r="VL20" s="112"/>
      <c r="VM20" s="112"/>
      <c r="VN20" s="112"/>
      <c r="VO20" s="112"/>
      <c r="VP20" s="112"/>
      <c r="VQ20" s="112"/>
      <c r="VR20" s="112"/>
      <c r="VS20" s="112"/>
      <c r="VT20" s="112"/>
      <c r="VU20" s="112"/>
      <c r="VV20" s="112"/>
      <c r="VW20" s="112"/>
      <c r="VX20" s="112"/>
      <c r="VY20" s="112"/>
      <c r="VZ20" s="112"/>
      <c r="WA20" s="112"/>
      <c r="WB20" s="112"/>
      <c r="WC20" s="112"/>
      <c r="WD20" s="112"/>
      <c r="WE20" s="112"/>
      <c r="WF20" s="112"/>
      <c r="WG20" s="112"/>
      <c r="WH20" s="112"/>
      <c r="WI20" s="112"/>
      <c r="WJ20" s="112"/>
      <c r="WK20" s="112"/>
      <c r="WL20" s="112"/>
      <c r="WM20" s="112"/>
      <c r="WN20" s="112"/>
      <c r="WO20" s="112"/>
      <c r="WP20" s="112"/>
      <c r="WQ20" s="112"/>
      <c r="WR20" s="112"/>
      <c r="WS20" s="112"/>
      <c r="WT20" s="112"/>
      <c r="WU20" s="112"/>
      <c r="WV20" s="112"/>
      <c r="WW20" s="112"/>
      <c r="WX20" s="112"/>
      <c r="WY20" s="112"/>
      <c r="WZ20" s="112"/>
      <c r="XA20" s="112"/>
      <c r="XB20" s="112"/>
      <c r="XC20" s="112"/>
      <c r="XD20" s="112"/>
      <c r="XE20" s="112"/>
      <c r="XF20" s="112"/>
      <c r="XG20" s="112"/>
      <c r="XH20" s="112"/>
      <c r="XI20" s="112"/>
      <c r="XJ20" s="112"/>
      <c r="XK20" s="112"/>
      <c r="XL20" s="112"/>
      <c r="XM20" s="112"/>
      <c r="XN20" s="112"/>
      <c r="XO20" s="112"/>
      <c r="XP20" s="112"/>
      <c r="XQ20" s="112"/>
      <c r="XR20" s="112"/>
      <c r="XS20" s="112"/>
      <c r="XT20" s="112"/>
      <c r="XU20" s="112"/>
      <c r="XV20" s="112"/>
      <c r="XW20" s="112"/>
      <c r="XX20" s="112"/>
      <c r="XY20" s="112"/>
      <c r="XZ20" s="112"/>
      <c r="YA20" s="112"/>
      <c r="YB20" s="112"/>
      <c r="YC20" s="112"/>
      <c r="YD20" s="112"/>
      <c r="YE20" s="112"/>
      <c r="YF20" s="112"/>
      <c r="YG20" s="112"/>
      <c r="YH20" s="112"/>
      <c r="YI20" s="112"/>
      <c r="YJ20" s="112"/>
      <c r="YK20" s="112"/>
      <c r="YL20" s="112"/>
      <c r="YM20" s="112"/>
      <c r="YN20" s="112"/>
      <c r="YO20" s="112"/>
      <c r="YP20" s="112"/>
      <c r="YQ20" s="112"/>
      <c r="YR20" s="112"/>
      <c r="YS20" s="112"/>
      <c r="YT20" s="112"/>
      <c r="YU20" s="112"/>
      <c r="YV20" s="112"/>
      <c r="YW20" s="112"/>
      <c r="YX20" s="112"/>
      <c r="YY20" s="112"/>
      <c r="YZ20" s="112"/>
      <c r="ZA20" s="112"/>
      <c r="ZB20" s="112"/>
      <c r="ZC20" s="112"/>
      <c r="ZD20" s="112"/>
      <c r="ZE20" s="112"/>
      <c r="ZF20" s="112"/>
      <c r="ZG20" s="112"/>
      <c r="ZH20" s="112"/>
      <c r="ZI20" s="112"/>
      <c r="ZJ20" s="112"/>
      <c r="ZK20" s="112"/>
      <c r="ZL20" s="112"/>
      <c r="ZM20" s="112"/>
      <c r="ZN20" s="112"/>
      <c r="ZO20" s="112"/>
      <c r="ZP20" s="112"/>
      <c r="ZQ20" s="112"/>
      <c r="ZR20" s="112"/>
      <c r="ZS20" s="112"/>
      <c r="ZT20" s="112"/>
      <c r="ZU20" s="112"/>
      <c r="ZV20" s="112"/>
      <c r="ZW20" s="112"/>
      <c r="ZX20" s="112"/>
      <c r="ZY20" s="112"/>
      <c r="ZZ20" s="112"/>
      <c r="AAA20" s="112"/>
      <c r="AAB20" s="112"/>
      <c r="AAC20" s="112"/>
      <c r="AAD20" s="112"/>
      <c r="AAE20" s="112"/>
      <c r="AAF20" s="112"/>
      <c r="AAG20" s="112"/>
      <c r="AAH20" s="112"/>
      <c r="AAI20" s="112"/>
      <c r="AAJ20" s="112"/>
      <c r="AAK20" s="112"/>
      <c r="AAL20" s="112"/>
      <c r="AAM20" s="112"/>
      <c r="AAN20" s="112"/>
      <c r="AAO20" s="112"/>
      <c r="AAP20" s="112"/>
      <c r="AAQ20" s="112"/>
      <c r="AAR20" s="112"/>
      <c r="AAS20" s="112"/>
      <c r="AAT20" s="112"/>
      <c r="AAU20" s="112"/>
      <c r="AAV20" s="112"/>
      <c r="AAW20" s="112"/>
      <c r="AAX20" s="112"/>
      <c r="AAY20" s="112"/>
      <c r="AAZ20" s="112"/>
      <c r="ABA20" s="112"/>
      <c r="ABB20" s="112"/>
      <c r="ABC20" s="112"/>
      <c r="ABD20" s="112"/>
      <c r="ABE20" s="112"/>
      <c r="ABF20" s="112"/>
      <c r="ABG20" s="112"/>
      <c r="ABH20" s="112"/>
      <c r="ABI20" s="112"/>
      <c r="ABJ20" s="112"/>
      <c r="ABK20" s="112"/>
      <c r="ABL20" s="112"/>
      <c r="ABM20" s="112"/>
      <c r="ABN20" s="112"/>
      <c r="ABO20" s="112"/>
      <c r="ABP20" s="112"/>
      <c r="ABQ20" s="112"/>
      <c r="ABR20" s="112"/>
      <c r="ABS20" s="112"/>
      <c r="ABT20" s="112"/>
      <c r="ABU20" s="112"/>
      <c r="ABV20" s="112"/>
      <c r="ABW20" s="112"/>
      <c r="ABX20" s="112"/>
      <c r="ABY20" s="112"/>
      <c r="ABZ20" s="112"/>
      <c r="ACA20" s="112"/>
      <c r="ACB20" s="112"/>
      <c r="ACC20" s="112"/>
      <c r="ACD20" s="112"/>
      <c r="ACE20" s="112"/>
      <c r="ACF20" s="112"/>
      <c r="ACG20" s="112"/>
      <c r="ACH20" s="112"/>
      <c r="ACI20" s="112"/>
      <c r="ACJ20" s="112"/>
      <c r="ACK20" s="112"/>
      <c r="ACL20" s="112"/>
      <c r="ACM20" s="112"/>
      <c r="ACN20" s="113"/>
      <c r="ACO20" s="92">
        <f t="array" ref="ACO20">SUM(IF(RIGHT($M20:$ACN20)=ACO$11,IFERROR(--LEFT($M20:$ACN20,LEN($M20:$ACN20)-1),0)))</f>
        <v>0</v>
      </c>
      <c r="ACP20" s="92">
        <f t="array" ref="ACP20">SUM(IF(RIGHT($M20:$ACN20)=ACP$11,IFERROR(--LEFT($M20:$ACN20,LEN($M20:$ACN20)-1),0)))</f>
        <v>0</v>
      </c>
      <c r="ACQ20" s="92">
        <f t="array" ref="ACQ20">SUM(IF(RIGHT($M20:$ACN20)=ACQ$11,IFERROR(--LEFT($M20:$ACN20,LEN($M20:$ACN20)-1),0)))</f>
        <v>0</v>
      </c>
      <c r="ACR20" s="92">
        <f t="array" ref="ACR20">SUM(IF(RIGHT($M20:$ACN20)=ACR$11,IFERROR(--LEFT($M20:$ACN20,LEN($M20:$ACN20)-1),0)))</f>
        <v>0</v>
      </c>
      <c r="ACS20" s="91">
        <f t="shared" si="2267"/>
        <v>32</v>
      </c>
      <c r="ACT20" s="91">
        <f t="shared" si="2268"/>
        <v>32</v>
      </c>
      <c r="ACU20" s="91">
        <f t="shared" si="2269"/>
        <v>32</v>
      </c>
      <c r="ACV20" s="91">
        <f t="shared" si="2270"/>
        <v>32</v>
      </c>
      <c r="ACW20" s="92">
        <f t="array" ref="ACW20">SUM(IF(RIGHT($M20:$ACN20)=ACW$11,IFERROR(--LEFT($M20:$ACN20,LEN($M20:$ACN20)-1),0)))</f>
        <v>0</v>
      </c>
      <c r="ACX20" s="90">
        <f t="shared" si="2271"/>
        <v>0</v>
      </c>
      <c r="ADQ20" s="85"/>
      <c r="AEC20" s="55"/>
      <c r="AED20" s="55"/>
      <c r="AEE20" s="55"/>
      <c r="AEF20" s="55"/>
      <c r="AEG20" s="55"/>
      <c r="AEH20" s="55"/>
      <c r="AEI20" s="55"/>
      <c r="AEJ20" s="55"/>
      <c r="AEK20" s="85"/>
      <c r="AEW20" s="55"/>
      <c r="AEX20" s="55"/>
      <c r="AEY20" s="55"/>
      <c r="AEZ20" s="55"/>
      <c r="AFA20" s="55"/>
      <c r="AFB20" s="55"/>
      <c r="AFC20" s="55"/>
      <c r="AFD20" s="55"/>
      <c r="AFE20" s="85"/>
      <c r="AFQ20" s="55"/>
      <c r="AFR20" s="55"/>
      <c r="AFS20" s="55"/>
      <c r="AFT20" s="55"/>
      <c r="AFU20" s="55"/>
      <c r="AFV20" s="55"/>
      <c r="AFW20" s="55"/>
      <c r="AFX20" s="55"/>
      <c r="AFY20" s="85"/>
      <c r="AGK20" s="55"/>
      <c r="AGL20" s="55"/>
      <c r="AGM20" s="55"/>
      <c r="AGN20" s="55"/>
      <c r="AGO20" s="55"/>
      <c r="AGP20" s="55"/>
      <c r="AGQ20" s="55"/>
      <c r="AGR20" s="55"/>
      <c r="AGS20" s="85"/>
      <c r="AHE20" s="55"/>
      <c r="AHF20" s="55"/>
      <c r="AHG20" s="55"/>
      <c r="AHH20" s="55"/>
      <c r="AHI20" s="55"/>
      <c r="AHJ20" s="55"/>
      <c r="AHK20" s="55"/>
      <c r="AHL20" s="55"/>
      <c r="AHM20" s="85"/>
      <c r="AHY20" s="55"/>
      <c r="AHZ20" s="55"/>
      <c r="AIA20" s="55"/>
      <c r="AIB20" s="55"/>
      <c r="AIC20" s="55"/>
      <c r="AID20" s="55"/>
      <c r="AIE20" s="55"/>
      <c r="AIF20" s="55"/>
      <c r="AIG20" s="85"/>
      <c r="AIS20" s="55"/>
      <c r="AIT20" s="55"/>
      <c r="AIU20" s="55"/>
      <c r="AIV20" s="55"/>
      <c r="AIW20" s="55"/>
      <c r="AIX20" s="55"/>
      <c r="AIY20" s="55"/>
      <c r="AIZ20" s="55"/>
      <c r="AJA20" s="85"/>
      <c r="AJM20" s="55"/>
      <c r="AJN20" s="55"/>
      <c r="AJO20" s="55"/>
      <c r="AJP20" s="55"/>
      <c r="AJQ20" s="55"/>
      <c r="AJR20" s="55"/>
      <c r="AJS20" s="55"/>
      <c r="AJT20" s="55"/>
      <c r="AJU20" s="85"/>
      <c r="AKG20" s="55"/>
      <c r="AKH20" s="55"/>
      <c r="AKI20" s="55"/>
      <c r="AKJ20" s="55"/>
      <c r="AKK20" s="55"/>
      <c r="AKL20" s="55"/>
      <c r="AKM20" s="55"/>
      <c r="AKN20" s="55"/>
      <c r="AKO20" s="85"/>
      <c r="ALA20" s="55"/>
      <c r="ALB20" s="55"/>
      <c r="ALC20" s="55"/>
      <c r="ALD20" s="55"/>
      <c r="ALE20" s="55"/>
      <c r="ALF20" s="55"/>
      <c r="ALG20" s="55"/>
      <c r="ALH20" s="55"/>
      <c r="ALI20" s="85"/>
      <c r="ALU20" s="55"/>
      <c r="ALV20" s="55"/>
      <c r="ALW20" s="55"/>
      <c r="ALX20" s="55"/>
      <c r="ALY20" s="55"/>
      <c r="ALZ20" s="55"/>
      <c r="AMA20" s="55"/>
      <c r="AMB20" s="55"/>
    </row>
    <row r="21" spans="2:1016" x14ac:dyDescent="0.3">
      <c r="B21" s="104">
        <v>10</v>
      </c>
      <c r="C21" s="104" t="s">
        <v>11</v>
      </c>
      <c r="D21" s="105">
        <v>41985</v>
      </c>
      <c r="E21" s="104"/>
      <c r="F21" s="104" t="s">
        <v>35</v>
      </c>
      <c r="G21" s="106" t="s">
        <v>40</v>
      </c>
      <c r="H21" s="107">
        <v>32</v>
      </c>
      <c r="I21" s="108">
        <v>32</v>
      </c>
      <c r="J21" s="108">
        <v>32</v>
      </c>
      <c r="K21" s="108">
        <v>32</v>
      </c>
      <c r="L21" s="109"/>
      <c r="M21" s="110"/>
      <c r="N21" s="111"/>
      <c r="O21" s="112"/>
      <c r="P21" s="112"/>
      <c r="Q21" s="112"/>
      <c r="R21" s="112"/>
      <c r="S21" s="112" t="s">
        <v>26</v>
      </c>
      <c r="T21" s="112"/>
      <c r="U21" s="112">
        <v>8</v>
      </c>
      <c r="V21" s="112"/>
      <c r="W21" s="112" t="s">
        <v>38</v>
      </c>
      <c r="X21" s="112"/>
      <c r="Y21" s="112" t="s">
        <v>38</v>
      </c>
      <c r="Z21" s="112"/>
      <c r="AA21" s="112">
        <v>8</v>
      </c>
      <c r="AB21" s="112"/>
      <c r="AC21" s="112">
        <v>8</v>
      </c>
      <c r="AD21" s="112"/>
      <c r="AE21" s="112">
        <v>8</v>
      </c>
      <c r="AF21" s="112"/>
      <c r="AG21" s="112">
        <v>8</v>
      </c>
      <c r="AH21" s="112"/>
      <c r="AI21" s="112">
        <v>8</v>
      </c>
      <c r="AJ21" s="112"/>
      <c r="AK21" s="112" t="s">
        <v>38</v>
      </c>
      <c r="AL21" s="112"/>
      <c r="AM21" s="112" t="s">
        <v>38</v>
      </c>
      <c r="AN21" s="112"/>
      <c r="AO21" s="112">
        <v>8</v>
      </c>
      <c r="AP21" s="112"/>
      <c r="AQ21" s="112"/>
      <c r="AR21" s="112"/>
      <c r="AS21" s="112"/>
      <c r="AT21" s="112"/>
      <c r="AU21" s="112"/>
      <c r="AV21" s="112"/>
      <c r="AW21" s="112"/>
      <c r="AX21" s="112"/>
      <c r="AY21" s="112"/>
      <c r="AZ21" s="112"/>
      <c r="BA21" s="112"/>
      <c r="BB21" s="112"/>
      <c r="BC21" s="112"/>
      <c r="BD21" s="112"/>
      <c r="BE21" s="112"/>
      <c r="BF21" s="112"/>
      <c r="BG21" s="112"/>
      <c r="BH21" s="112"/>
      <c r="BI21" s="112"/>
      <c r="BJ21" s="112"/>
      <c r="BK21" s="112"/>
      <c r="BL21" s="112"/>
      <c r="BM21" s="112"/>
      <c r="BN21" s="112"/>
      <c r="BO21" s="112"/>
      <c r="BP21" s="112"/>
      <c r="BQ21" s="112"/>
      <c r="BR21" s="112"/>
      <c r="BS21" s="112"/>
      <c r="BT21" s="112"/>
      <c r="BU21" s="112"/>
      <c r="BV21" s="112"/>
      <c r="BW21" s="112"/>
      <c r="BX21" s="112"/>
      <c r="BY21" s="112"/>
      <c r="BZ21" s="112"/>
      <c r="CA21" s="112"/>
      <c r="CB21" s="112"/>
      <c r="CC21" s="112"/>
      <c r="CD21" s="112"/>
      <c r="CE21" s="112"/>
      <c r="CF21" s="112"/>
      <c r="CG21" s="112"/>
      <c r="CH21" s="112"/>
      <c r="CI21" s="112"/>
      <c r="CJ21" s="112"/>
      <c r="CK21" s="112"/>
      <c r="CL21" s="112"/>
      <c r="CM21" s="112"/>
      <c r="CN21" s="112"/>
      <c r="CO21" s="112"/>
      <c r="CP21" s="112"/>
      <c r="CQ21" s="112"/>
      <c r="CR21" s="112"/>
      <c r="CS21" s="112"/>
      <c r="CT21" s="112"/>
      <c r="CU21" s="112"/>
      <c r="CV21" s="112"/>
      <c r="CW21" s="112"/>
      <c r="CX21" s="112"/>
      <c r="CY21" s="112"/>
      <c r="CZ21" s="112"/>
      <c r="DA21" s="112"/>
      <c r="DB21" s="112"/>
      <c r="DC21" s="112"/>
      <c r="DD21" s="112"/>
      <c r="DE21" s="112"/>
      <c r="DF21" s="112"/>
      <c r="DG21" s="112"/>
      <c r="DH21" s="112"/>
      <c r="DI21" s="112"/>
      <c r="DJ21" s="112"/>
      <c r="DK21" s="112"/>
      <c r="DL21" s="112"/>
      <c r="DM21" s="112"/>
      <c r="DN21" s="112"/>
      <c r="DO21" s="112"/>
      <c r="DP21" s="112"/>
      <c r="DQ21" s="112"/>
      <c r="DR21" s="112"/>
      <c r="DS21" s="112"/>
      <c r="DT21" s="112"/>
      <c r="DU21" s="112"/>
      <c r="DV21" s="112"/>
      <c r="DW21" s="112"/>
      <c r="DX21" s="112"/>
      <c r="DY21" s="112"/>
      <c r="DZ21" s="112"/>
      <c r="EA21" s="112"/>
      <c r="EB21" s="112"/>
      <c r="EC21" s="112"/>
      <c r="ED21" s="112"/>
      <c r="EE21" s="112"/>
      <c r="EF21" s="112"/>
      <c r="EG21" s="112"/>
      <c r="EH21" s="112"/>
      <c r="EI21" s="112"/>
      <c r="EJ21" s="112"/>
      <c r="EK21" s="112"/>
      <c r="EL21" s="112"/>
      <c r="EM21" s="112"/>
      <c r="EN21" s="112"/>
      <c r="EO21" s="112"/>
      <c r="EP21" s="112"/>
      <c r="EQ21" s="112"/>
      <c r="ER21" s="112"/>
      <c r="ES21" s="112"/>
      <c r="ET21" s="112"/>
      <c r="EU21" s="112"/>
      <c r="EV21" s="112"/>
      <c r="EW21" s="112"/>
      <c r="EX21" s="112"/>
      <c r="EY21" s="112"/>
      <c r="EZ21" s="112"/>
      <c r="FA21" s="112"/>
      <c r="FB21" s="112"/>
      <c r="FC21" s="112"/>
      <c r="FD21" s="112"/>
      <c r="FE21" s="112"/>
      <c r="FF21" s="112"/>
      <c r="FG21" s="112"/>
      <c r="FH21" s="112"/>
      <c r="FI21" s="112"/>
      <c r="FJ21" s="112"/>
      <c r="FK21" s="112"/>
      <c r="FL21" s="112"/>
      <c r="FM21" s="112"/>
      <c r="FN21" s="112"/>
      <c r="FO21" s="112"/>
      <c r="FP21" s="112"/>
      <c r="FQ21" s="112"/>
      <c r="FR21" s="112"/>
      <c r="FS21" s="112"/>
      <c r="FT21" s="112"/>
      <c r="FU21" s="112"/>
      <c r="FV21" s="112"/>
      <c r="FW21" s="112"/>
      <c r="FX21" s="112"/>
      <c r="FY21" s="112"/>
      <c r="FZ21" s="112"/>
      <c r="GA21" s="112"/>
      <c r="GB21" s="112"/>
      <c r="GC21" s="112"/>
      <c r="GD21" s="112"/>
      <c r="GE21" s="112"/>
      <c r="GF21" s="112"/>
      <c r="GG21" s="112"/>
      <c r="GH21" s="112"/>
      <c r="GI21" s="112"/>
      <c r="GJ21" s="112"/>
      <c r="GK21" s="112"/>
      <c r="GL21" s="112"/>
      <c r="GM21" s="112"/>
      <c r="GN21" s="112"/>
      <c r="GO21" s="112"/>
      <c r="GP21" s="112"/>
      <c r="GQ21" s="112"/>
      <c r="GR21" s="112"/>
      <c r="GS21" s="112"/>
      <c r="GT21" s="112"/>
      <c r="GU21" s="112"/>
      <c r="GV21" s="112"/>
      <c r="GW21" s="112"/>
      <c r="GX21" s="112"/>
      <c r="GY21" s="112"/>
      <c r="GZ21" s="112"/>
      <c r="HA21" s="112"/>
      <c r="HB21" s="112"/>
      <c r="HC21" s="112"/>
      <c r="HD21" s="112"/>
      <c r="HE21" s="112"/>
      <c r="HF21" s="112"/>
      <c r="HG21" s="112"/>
      <c r="HH21" s="112"/>
      <c r="HI21" s="112"/>
      <c r="HJ21" s="112"/>
      <c r="HK21" s="112"/>
      <c r="HL21" s="112"/>
      <c r="HM21" s="112"/>
      <c r="HN21" s="112"/>
      <c r="HO21" s="112"/>
      <c r="HP21" s="112"/>
      <c r="HQ21" s="112"/>
      <c r="HR21" s="112"/>
      <c r="HS21" s="112"/>
      <c r="HT21" s="112"/>
      <c r="HU21" s="112"/>
      <c r="HV21" s="112"/>
      <c r="HW21" s="112"/>
      <c r="HX21" s="112"/>
      <c r="HY21" s="112"/>
      <c r="HZ21" s="112"/>
      <c r="IA21" s="112"/>
      <c r="IB21" s="112"/>
      <c r="IC21" s="112"/>
      <c r="ID21" s="112"/>
      <c r="IE21" s="112"/>
      <c r="IF21" s="112"/>
      <c r="IG21" s="112"/>
      <c r="IH21" s="112"/>
      <c r="II21" s="112"/>
      <c r="IJ21" s="112"/>
      <c r="IK21" s="112"/>
      <c r="IL21" s="112"/>
      <c r="IM21" s="112"/>
      <c r="IN21" s="112"/>
      <c r="IO21" s="112"/>
      <c r="IP21" s="112"/>
      <c r="IQ21" s="112"/>
      <c r="IR21" s="112"/>
      <c r="IS21" s="112"/>
      <c r="IT21" s="112"/>
      <c r="IU21" s="112"/>
      <c r="IV21" s="112"/>
      <c r="IW21" s="112"/>
      <c r="IX21" s="112"/>
      <c r="IY21" s="112"/>
      <c r="IZ21" s="112"/>
      <c r="JA21" s="112"/>
      <c r="JB21" s="112"/>
      <c r="JC21" s="112"/>
      <c r="JD21" s="112"/>
      <c r="JE21" s="112"/>
      <c r="JF21" s="112"/>
      <c r="JG21" s="112"/>
      <c r="JH21" s="112"/>
      <c r="JI21" s="112"/>
      <c r="JJ21" s="112"/>
      <c r="JK21" s="112"/>
      <c r="JL21" s="112"/>
      <c r="JM21" s="112"/>
      <c r="JN21" s="112"/>
      <c r="JO21" s="112"/>
      <c r="JP21" s="112"/>
      <c r="JQ21" s="112"/>
      <c r="JR21" s="112"/>
      <c r="JS21" s="112"/>
      <c r="JT21" s="112"/>
      <c r="JU21" s="112"/>
      <c r="JV21" s="112"/>
      <c r="JW21" s="112"/>
      <c r="JX21" s="112"/>
      <c r="JY21" s="112"/>
      <c r="JZ21" s="112"/>
      <c r="KA21" s="112"/>
      <c r="KB21" s="112"/>
      <c r="KC21" s="112"/>
      <c r="KD21" s="112"/>
      <c r="KE21" s="112"/>
      <c r="KF21" s="112"/>
      <c r="KG21" s="112"/>
      <c r="KH21" s="112"/>
      <c r="KI21" s="112"/>
      <c r="KJ21" s="112"/>
      <c r="KK21" s="112"/>
      <c r="KL21" s="112"/>
      <c r="KM21" s="112"/>
      <c r="KN21" s="112"/>
      <c r="KO21" s="112"/>
      <c r="KP21" s="112"/>
      <c r="KQ21" s="112"/>
      <c r="KR21" s="112"/>
      <c r="KS21" s="112"/>
      <c r="KT21" s="112"/>
      <c r="KU21" s="112"/>
      <c r="KV21" s="112"/>
      <c r="KW21" s="112"/>
      <c r="KX21" s="112"/>
      <c r="KY21" s="112"/>
      <c r="KZ21" s="112"/>
      <c r="LA21" s="112"/>
      <c r="LB21" s="112"/>
      <c r="LC21" s="112"/>
      <c r="LD21" s="112"/>
      <c r="LE21" s="112"/>
      <c r="LF21" s="112"/>
      <c r="LG21" s="112"/>
      <c r="LH21" s="112"/>
      <c r="LI21" s="112"/>
      <c r="LJ21" s="112"/>
      <c r="LK21" s="112"/>
      <c r="LL21" s="112"/>
      <c r="LM21" s="112"/>
      <c r="LN21" s="112"/>
      <c r="LO21" s="112"/>
      <c r="LP21" s="112"/>
      <c r="LQ21" s="112"/>
      <c r="LR21" s="112"/>
      <c r="LS21" s="112"/>
      <c r="LT21" s="112"/>
      <c r="LU21" s="112"/>
      <c r="LV21" s="112"/>
      <c r="LW21" s="112"/>
      <c r="LX21" s="112"/>
      <c r="LY21" s="112"/>
      <c r="LZ21" s="112"/>
      <c r="MA21" s="112"/>
      <c r="MB21" s="112"/>
      <c r="MC21" s="112"/>
      <c r="MD21" s="112"/>
      <c r="ME21" s="112"/>
      <c r="MF21" s="112"/>
      <c r="MG21" s="112"/>
      <c r="MH21" s="112"/>
      <c r="MI21" s="112"/>
      <c r="MJ21" s="112"/>
      <c r="MK21" s="112"/>
      <c r="ML21" s="112"/>
      <c r="MM21" s="112"/>
      <c r="MN21" s="112"/>
      <c r="MO21" s="112"/>
      <c r="MP21" s="112"/>
      <c r="MQ21" s="112"/>
      <c r="MR21" s="112"/>
      <c r="MS21" s="112"/>
      <c r="MT21" s="112"/>
      <c r="MU21" s="112"/>
      <c r="MV21" s="112"/>
      <c r="MW21" s="112"/>
      <c r="MX21" s="112"/>
      <c r="MY21" s="112"/>
      <c r="MZ21" s="112"/>
      <c r="NA21" s="112"/>
      <c r="NB21" s="112"/>
      <c r="NC21" s="112"/>
      <c r="ND21" s="112"/>
      <c r="NE21" s="112"/>
      <c r="NF21" s="112"/>
      <c r="NG21" s="112"/>
      <c r="NH21" s="112"/>
      <c r="NI21" s="112"/>
      <c r="NJ21" s="112"/>
      <c r="NK21" s="112"/>
      <c r="NL21" s="112"/>
      <c r="NM21" s="112"/>
      <c r="NN21" s="112"/>
      <c r="NO21" s="112"/>
      <c r="NP21" s="112"/>
      <c r="NQ21" s="112"/>
      <c r="NR21" s="112"/>
      <c r="NS21" s="112"/>
      <c r="NT21" s="112"/>
      <c r="NU21" s="112"/>
      <c r="NV21" s="112"/>
      <c r="NW21" s="112"/>
      <c r="NX21" s="112"/>
      <c r="NY21" s="112"/>
      <c r="NZ21" s="112"/>
      <c r="OA21" s="112"/>
      <c r="OB21" s="112"/>
      <c r="OC21" s="112"/>
      <c r="OD21" s="112"/>
      <c r="OE21" s="112"/>
      <c r="OF21" s="112"/>
      <c r="OG21" s="112"/>
      <c r="OH21" s="112"/>
      <c r="OI21" s="112"/>
      <c r="OJ21" s="112"/>
      <c r="OK21" s="112"/>
      <c r="OL21" s="112"/>
      <c r="OM21" s="112"/>
      <c r="ON21" s="112"/>
      <c r="OO21" s="112"/>
      <c r="OP21" s="112"/>
      <c r="OQ21" s="112"/>
      <c r="OR21" s="112"/>
      <c r="OS21" s="112"/>
      <c r="OT21" s="112"/>
      <c r="OU21" s="112"/>
      <c r="OV21" s="112"/>
      <c r="OW21" s="112"/>
      <c r="OX21" s="112"/>
      <c r="OY21" s="112"/>
      <c r="OZ21" s="112"/>
      <c r="PA21" s="112"/>
      <c r="PB21" s="112"/>
      <c r="PC21" s="112"/>
      <c r="PD21" s="112"/>
      <c r="PE21" s="112"/>
      <c r="PF21" s="112"/>
      <c r="PG21" s="112"/>
      <c r="PH21" s="112"/>
      <c r="PI21" s="112"/>
      <c r="PJ21" s="112"/>
      <c r="PK21" s="112"/>
      <c r="PL21" s="112"/>
      <c r="PM21" s="112"/>
      <c r="PN21" s="112"/>
      <c r="PO21" s="112"/>
      <c r="PP21" s="112"/>
      <c r="PQ21" s="112"/>
      <c r="PR21" s="112"/>
      <c r="PS21" s="112"/>
      <c r="PT21" s="112"/>
      <c r="PU21" s="112"/>
      <c r="PV21" s="112"/>
      <c r="PW21" s="112"/>
      <c r="PX21" s="112"/>
      <c r="PY21" s="112"/>
      <c r="PZ21" s="112"/>
      <c r="QA21" s="112"/>
      <c r="QB21" s="112"/>
      <c r="QC21" s="112"/>
      <c r="QD21" s="112"/>
      <c r="QE21" s="112"/>
      <c r="QF21" s="112"/>
      <c r="QG21" s="112"/>
      <c r="QH21" s="112"/>
      <c r="QI21" s="112"/>
      <c r="QJ21" s="112"/>
      <c r="QK21" s="112"/>
      <c r="QL21" s="112"/>
      <c r="QM21" s="112"/>
      <c r="QN21" s="112"/>
      <c r="QO21" s="112"/>
      <c r="QP21" s="112"/>
      <c r="QQ21" s="112"/>
      <c r="QR21" s="112"/>
      <c r="QS21" s="112"/>
      <c r="QT21" s="112"/>
      <c r="QU21" s="112"/>
      <c r="QV21" s="112"/>
      <c r="QW21" s="112"/>
      <c r="QX21" s="112"/>
      <c r="QY21" s="112"/>
      <c r="QZ21" s="112"/>
      <c r="RA21" s="112"/>
      <c r="RB21" s="112"/>
      <c r="RC21" s="112"/>
      <c r="RD21" s="112"/>
      <c r="RE21" s="112"/>
      <c r="RF21" s="112"/>
      <c r="RG21" s="112"/>
      <c r="RH21" s="112"/>
      <c r="RI21" s="112"/>
      <c r="RJ21" s="112"/>
      <c r="RK21" s="112"/>
      <c r="RL21" s="112"/>
      <c r="RM21" s="112"/>
      <c r="RN21" s="112"/>
      <c r="RO21" s="112"/>
      <c r="RP21" s="112"/>
      <c r="RQ21" s="112"/>
      <c r="RR21" s="112"/>
      <c r="RS21" s="112"/>
      <c r="RT21" s="112"/>
      <c r="RU21" s="112"/>
      <c r="RV21" s="112"/>
      <c r="RW21" s="112"/>
      <c r="RX21" s="112"/>
      <c r="RY21" s="112"/>
      <c r="RZ21" s="112"/>
      <c r="SA21" s="112"/>
      <c r="SB21" s="112"/>
      <c r="SC21" s="112"/>
      <c r="SD21" s="112"/>
      <c r="SE21" s="112"/>
      <c r="SF21" s="112"/>
      <c r="SG21" s="112"/>
      <c r="SH21" s="112"/>
      <c r="SI21" s="112"/>
      <c r="SJ21" s="112"/>
      <c r="SK21" s="112"/>
      <c r="SL21" s="112"/>
      <c r="SM21" s="112"/>
      <c r="SN21" s="112"/>
      <c r="SO21" s="112"/>
      <c r="SP21" s="112"/>
      <c r="SQ21" s="112"/>
      <c r="SR21" s="112"/>
      <c r="SS21" s="112"/>
      <c r="ST21" s="112"/>
      <c r="SU21" s="112"/>
      <c r="SV21" s="112"/>
      <c r="SW21" s="112"/>
      <c r="SX21" s="112"/>
      <c r="SY21" s="112"/>
      <c r="SZ21" s="112"/>
      <c r="TA21" s="112"/>
      <c r="TB21" s="112"/>
      <c r="TC21" s="112"/>
      <c r="TD21" s="112"/>
      <c r="TE21" s="112"/>
      <c r="TF21" s="112"/>
      <c r="TG21" s="112"/>
      <c r="TH21" s="112"/>
      <c r="TI21" s="112"/>
      <c r="TJ21" s="112"/>
      <c r="TK21" s="112"/>
      <c r="TL21" s="112"/>
      <c r="TM21" s="112"/>
      <c r="TN21" s="112"/>
      <c r="TO21" s="112"/>
      <c r="TP21" s="112"/>
      <c r="TQ21" s="112"/>
      <c r="TR21" s="112"/>
      <c r="TS21" s="112"/>
      <c r="TT21" s="112"/>
      <c r="TU21" s="112"/>
      <c r="TV21" s="112"/>
      <c r="TW21" s="112"/>
      <c r="TX21" s="112"/>
      <c r="TY21" s="112"/>
      <c r="TZ21" s="112"/>
      <c r="UA21" s="112"/>
      <c r="UB21" s="112"/>
      <c r="UC21" s="112"/>
      <c r="UD21" s="112"/>
      <c r="UE21" s="112"/>
      <c r="UF21" s="112"/>
      <c r="UG21" s="112"/>
      <c r="UH21" s="112"/>
      <c r="UI21" s="112"/>
      <c r="UJ21" s="112"/>
      <c r="UK21" s="112"/>
      <c r="UL21" s="112"/>
      <c r="UM21" s="112"/>
      <c r="UN21" s="112"/>
      <c r="UO21" s="112"/>
      <c r="UP21" s="112"/>
      <c r="UQ21" s="112"/>
      <c r="UR21" s="112"/>
      <c r="US21" s="112"/>
      <c r="UT21" s="112"/>
      <c r="UU21" s="112"/>
      <c r="UV21" s="112"/>
      <c r="UW21" s="112"/>
      <c r="UX21" s="112"/>
      <c r="UY21" s="112"/>
      <c r="UZ21" s="112"/>
      <c r="VA21" s="112"/>
      <c r="VB21" s="112"/>
      <c r="VC21" s="112"/>
      <c r="VD21" s="112"/>
      <c r="VE21" s="112"/>
      <c r="VF21" s="112"/>
      <c r="VG21" s="112"/>
      <c r="VH21" s="112"/>
      <c r="VI21" s="112"/>
      <c r="VJ21" s="112"/>
      <c r="VK21" s="112"/>
      <c r="VL21" s="112"/>
      <c r="VM21" s="112"/>
      <c r="VN21" s="112"/>
      <c r="VO21" s="112"/>
      <c r="VP21" s="112"/>
      <c r="VQ21" s="112"/>
      <c r="VR21" s="112"/>
      <c r="VS21" s="112"/>
      <c r="VT21" s="112"/>
      <c r="VU21" s="112"/>
      <c r="VV21" s="112"/>
      <c r="VW21" s="112"/>
      <c r="VX21" s="112"/>
      <c r="VY21" s="112"/>
      <c r="VZ21" s="112"/>
      <c r="WA21" s="112"/>
      <c r="WB21" s="112"/>
      <c r="WC21" s="112"/>
      <c r="WD21" s="112"/>
      <c r="WE21" s="112"/>
      <c r="WF21" s="112"/>
      <c r="WG21" s="112"/>
      <c r="WH21" s="112"/>
      <c r="WI21" s="112"/>
      <c r="WJ21" s="112"/>
      <c r="WK21" s="112"/>
      <c r="WL21" s="112"/>
      <c r="WM21" s="112"/>
      <c r="WN21" s="112"/>
      <c r="WO21" s="112"/>
      <c r="WP21" s="112"/>
      <c r="WQ21" s="112"/>
      <c r="WR21" s="112"/>
      <c r="WS21" s="112"/>
      <c r="WT21" s="112"/>
      <c r="WU21" s="112"/>
      <c r="WV21" s="112"/>
      <c r="WW21" s="112"/>
      <c r="WX21" s="112"/>
      <c r="WY21" s="112"/>
      <c r="WZ21" s="112"/>
      <c r="XA21" s="112"/>
      <c r="XB21" s="112"/>
      <c r="XC21" s="112"/>
      <c r="XD21" s="112"/>
      <c r="XE21" s="112"/>
      <c r="XF21" s="112"/>
      <c r="XG21" s="112"/>
      <c r="XH21" s="112"/>
      <c r="XI21" s="112"/>
      <c r="XJ21" s="112"/>
      <c r="XK21" s="112"/>
      <c r="XL21" s="112"/>
      <c r="XM21" s="112"/>
      <c r="XN21" s="112"/>
      <c r="XO21" s="112"/>
      <c r="XP21" s="112"/>
      <c r="XQ21" s="112"/>
      <c r="XR21" s="112"/>
      <c r="XS21" s="112"/>
      <c r="XT21" s="112"/>
      <c r="XU21" s="112"/>
      <c r="XV21" s="112"/>
      <c r="XW21" s="112"/>
      <c r="XX21" s="112"/>
      <c r="XY21" s="112"/>
      <c r="XZ21" s="112"/>
      <c r="YA21" s="112"/>
      <c r="YB21" s="112"/>
      <c r="YC21" s="112"/>
      <c r="YD21" s="112"/>
      <c r="YE21" s="112"/>
      <c r="YF21" s="112"/>
      <c r="YG21" s="112"/>
      <c r="YH21" s="112"/>
      <c r="YI21" s="112"/>
      <c r="YJ21" s="112"/>
      <c r="YK21" s="112"/>
      <c r="YL21" s="112"/>
      <c r="YM21" s="112"/>
      <c r="YN21" s="112"/>
      <c r="YO21" s="112"/>
      <c r="YP21" s="112"/>
      <c r="YQ21" s="112"/>
      <c r="YR21" s="112"/>
      <c r="YS21" s="112"/>
      <c r="YT21" s="112"/>
      <c r="YU21" s="112"/>
      <c r="YV21" s="112"/>
      <c r="YW21" s="112"/>
      <c r="YX21" s="112"/>
      <c r="YY21" s="112"/>
      <c r="YZ21" s="112"/>
      <c r="ZA21" s="112"/>
      <c r="ZB21" s="112"/>
      <c r="ZC21" s="112"/>
      <c r="ZD21" s="112"/>
      <c r="ZE21" s="112"/>
      <c r="ZF21" s="112"/>
      <c r="ZG21" s="112"/>
      <c r="ZH21" s="112"/>
      <c r="ZI21" s="112"/>
      <c r="ZJ21" s="112"/>
      <c r="ZK21" s="112"/>
      <c r="ZL21" s="112"/>
      <c r="ZM21" s="112"/>
      <c r="ZN21" s="112"/>
      <c r="ZO21" s="112"/>
      <c r="ZP21" s="112"/>
      <c r="ZQ21" s="112"/>
      <c r="ZR21" s="112"/>
      <c r="ZS21" s="112"/>
      <c r="ZT21" s="112"/>
      <c r="ZU21" s="112"/>
      <c r="ZV21" s="112"/>
      <c r="ZW21" s="112"/>
      <c r="ZX21" s="112"/>
      <c r="ZY21" s="112"/>
      <c r="ZZ21" s="112"/>
      <c r="AAA21" s="112"/>
      <c r="AAB21" s="112"/>
      <c r="AAC21" s="112"/>
      <c r="AAD21" s="112"/>
      <c r="AAE21" s="112"/>
      <c r="AAF21" s="112"/>
      <c r="AAG21" s="112"/>
      <c r="AAH21" s="112"/>
      <c r="AAI21" s="112"/>
      <c r="AAJ21" s="112"/>
      <c r="AAK21" s="112"/>
      <c r="AAL21" s="112"/>
      <c r="AAM21" s="112"/>
      <c r="AAN21" s="112"/>
      <c r="AAO21" s="112"/>
      <c r="AAP21" s="112"/>
      <c r="AAQ21" s="112"/>
      <c r="AAR21" s="112"/>
      <c r="AAS21" s="112"/>
      <c r="AAT21" s="112"/>
      <c r="AAU21" s="112"/>
      <c r="AAV21" s="112"/>
      <c r="AAW21" s="112"/>
      <c r="AAX21" s="112"/>
      <c r="AAY21" s="112"/>
      <c r="AAZ21" s="112"/>
      <c r="ABA21" s="112"/>
      <c r="ABB21" s="112"/>
      <c r="ABC21" s="112"/>
      <c r="ABD21" s="112"/>
      <c r="ABE21" s="112"/>
      <c r="ABF21" s="112"/>
      <c r="ABG21" s="112"/>
      <c r="ABH21" s="112"/>
      <c r="ABI21" s="112"/>
      <c r="ABJ21" s="112"/>
      <c r="ABK21" s="112"/>
      <c r="ABL21" s="112"/>
      <c r="ABM21" s="112"/>
      <c r="ABN21" s="112"/>
      <c r="ABO21" s="112"/>
      <c r="ABP21" s="112"/>
      <c r="ABQ21" s="112"/>
      <c r="ABR21" s="112"/>
      <c r="ABS21" s="112"/>
      <c r="ABT21" s="112"/>
      <c r="ABU21" s="112"/>
      <c r="ABV21" s="112"/>
      <c r="ABW21" s="112"/>
      <c r="ABX21" s="112"/>
      <c r="ABY21" s="112"/>
      <c r="ABZ21" s="112"/>
      <c r="ACA21" s="112"/>
      <c r="ACB21" s="112"/>
      <c r="ACC21" s="112"/>
      <c r="ACD21" s="112"/>
      <c r="ACE21" s="112"/>
      <c r="ACF21" s="112"/>
      <c r="ACG21" s="112"/>
      <c r="ACH21" s="112"/>
      <c r="ACI21" s="112"/>
      <c r="ACJ21" s="112"/>
      <c r="ACK21" s="112"/>
      <c r="ACL21" s="112"/>
      <c r="ACM21" s="112"/>
      <c r="ACN21" s="113"/>
      <c r="ACO21" s="92">
        <f t="array" ref="ACO21">SUM(IF(RIGHT($M21:$ACN21)=ACO$11,IFERROR(--LEFT($M21:$ACN21,LEN($M21:$ACN21)-1),0)))</f>
        <v>0</v>
      </c>
      <c r="ACP21" s="92">
        <f t="array" ref="ACP21">SUM(IF(RIGHT($M21:$ACN21)=ACP$11,IFERROR(--LEFT($M21:$ACN21,LEN($M21:$ACN21)-1),0)))</f>
        <v>0</v>
      </c>
      <c r="ACQ21" s="92">
        <f t="array" ref="ACQ21">SUM(IF(RIGHT($M21:$ACN21)=ACQ$11,IFERROR(--LEFT($M21:$ACN21,LEN($M21:$ACN21)-1),0)))</f>
        <v>0</v>
      </c>
      <c r="ACR21" s="92">
        <f t="array" ref="ACR21">SUM(IF(RIGHT($M21:$ACN21)=ACR$11,IFERROR(--LEFT($M21:$ACN21,LEN($M21:$ACN21)-1),0)))</f>
        <v>0</v>
      </c>
      <c r="ACS21" s="91">
        <f t="shared" si="2267"/>
        <v>32</v>
      </c>
      <c r="ACT21" s="91">
        <f t="shared" si="2268"/>
        <v>32</v>
      </c>
      <c r="ACU21" s="91">
        <f t="shared" si="2269"/>
        <v>32</v>
      </c>
      <c r="ACV21" s="91">
        <f t="shared" si="2270"/>
        <v>32</v>
      </c>
      <c r="ACW21" s="92">
        <f t="array" ref="ACW21">SUM(IF(RIGHT($M21:$ACN21)=ACW$11,IFERROR(--LEFT($M21:$ACN21,LEN($M21:$ACN21)-1),0)))</f>
        <v>0</v>
      </c>
      <c r="ACX21" s="90">
        <f t="shared" si="2271"/>
        <v>0</v>
      </c>
      <c r="ADQ21" s="85"/>
      <c r="AEC21" s="55"/>
      <c r="AED21" s="55"/>
      <c r="AEE21" s="55"/>
      <c r="AEF21" s="55"/>
      <c r="AEG21" s="55"/>
      <c r="AEH21" s="55"/>
      <c r="AEI21" s="55"/>
      <c r="AEJ21" s="55"/>
      <c r="AEK21" s="85"/>
      <c r="AEW21" s="55"/>
      <c r="AEX21" s="55"/>
      <c r="AEY21" s="55"/>
      <c r="AEZ21" s="55"/>
      <c r="AFA21" s="55"/>
      <c r="AFB21" s="55"/>
      <c r="AFC21" s="55"/>
      <c r="AFD21" s="55"/>
      <c r="AFE21" s="85"/>
      <c r="AFQ21" s="55"/>
      <c r="AFR21" s="55"/>
      <c r="AFS21" s="55"/>
      <c r="AFT21" s="55"/>
      <c r="AFU21" s="55"/>
      <c r="AFV21" s="55"/>
      <c r="AFW21" s="55"/>
      <c r="AFX21" s="55"/>
      <c r="AFY21" s="85"/>
      <c r="AGK21" s="55"/>
      <c r="AGL21" s="55"/>
      <c r="AGM21" s="55"/>
      <c r="AGN21" s="55"/>
      <c r="AGO21" s="55"/>
      <c r="AGP21" s="55"/>
      <c r="AGQ21" s="55"/>
      <c r="AGR21" s="55"/>
      <c r="AGS21" s="85"/>
      <c r="AHE21" s="55"/>
      <c r="AHF21" s="55"/>
      <c r="AHG21" s="55"/>
      <c r="AHH21" s="55"/>
      <c r="AHI21" s="55"/>
      <c r="AHJ21" s="55"/>
      <c r="AHK21" s="55"/>
      <c r="AHL21" s="55"/>
      <c r="AHM21" s="85"/>
      <c r="AHY21" s="55"/>
      <c r="AHZ21" s="55"/>
      <c r="AIA21" s="55"/>
      <c r="AIB21" s="55"/>
      <c r="AIC21" s="55"/>
      <c r="AID21" s="55"/>
      <c r="AIE21" s="55"/>
      <c r="AIF21" s="55"/>
      <c r="AIG21" s="85"/>
      <c r="AIS21" s="55"/>
      <c r="AIT21" s="55"/>
      <c r="AIU21" s="55"/>
      <c r="AIV21" s="55"/>
      <c r="AIW21" s="55"/>
      <c r="AIX21" s="55"/>
      <c r="AIY21" s="55"/>
      <c r="AIZ21" s="55"/>
      <c r="AJA21" s="85"/>
      <c r="AJM21" s="55"/>
      <c r="AJN21" s="55"/>
      <c r="AJO21" s="55"/>
      <c r="AJP21" s="55"/>
      <c r="AJQ21" s="55"/>
      <c r="AJR21" s="55"/>
      <c r="AJS21" s="55"/>
      <c r="AJT21" s="55"/>
      <c r="AJU21" s="85"/>
      <c r="AKG21" s="55"/>
      <c r="AKH21" s="55"/>
      <c r="AKI21" s="55"/>
      <c r="AKJ21" s="55"/>
      <c r="AKK21" s="55"/>
      <c r="AKL21" s="55"/>
      <c r="AKM21" s="55"/>
      <c r="AKN21" s="55"/>
      <c r="AKO21" s="85"/>
      <c r="ALA21" s="55"/>
      <c r="ALB21" s="55"/>
      <c r="ALC21" s="55"/>
      <c r="ALD21" s="55"/>
      <c r="ALE21" s="55"/>
      <c r="ALF21" s="55"/>
      <c r="ALG21" s="55"/>
      <c r="ALH21" s="55"/>
      <c r="ALI21" s="85"/>
      <c r="ALU21" s="55"/>
      <c r="ALV21" s="55"/>
      <c r="ALW21" s="55"/>
      <c r="ALX21" s="55"/>
      <c r="ALY21" s="55"/>
      <c r="ALZ21" s="55"/>
      <c r="AMA21" s="55"/>
      <c r="AMB21" s="55"/>
    </row>
    <row r="22" spans="2:1016" x14ac:dyDescent="0.3">
      <c r="B22" s="104">
        <v>11</v>
      </c>
      <c r="C22" s="104" t="s">
        <v>12</v>
      </c>
      <c r="D22" s="105">
        <v>42040</v>
      </c>
      <c r="E22" s="104"/>
      <c r="F22" s="104" t="s">
        <v>35</v>
      </c>
      <c r="G22" s="106" t="s">
        <v>41</v>
      </c>
      <c r="H22" s="107">
        <v>16</v>
      </c>
      <c r="I22" s="108">
        <v>16</v>
      </c>
      <c r="J22" s="108">
        <v>16</v>
      </c>
      <c r="K22" s="108">
        <v>16</v>
      </c>
      <c r="L22" s="109">
        <v>8</v>
      </c>
      <c r="M22" s="110"/>
      <c r="N22" s="111"/>
      <c r="O22" s="112"/>
      <c r="P22" s="112"/>
      <c r="Q22" s="112"/>
      <c r="R22" s="112"/>
      <c r="S22" s="112"/>
      <c r="T22" s="112"/>
      <c r="U22" s="112"/>
      <c r="V22" s="112"/>
      <c r="W22" s="112"/>
      <c r="X22" s="112"/>
      <c r="Y22" s="112"/>
      <c r="Z22" s="112"/>
      <c r="AA22" s="112"/>
      <c r="AB22" s="112"/>
      <c r="AC22" s="112"/>
      <c r="AD22" s="112"/>
      <c r="AE22" s="112"/>
      <c r="AF22" s="112"/>
      <c r="AG22" s="112"/>
      <c r="AH22" s="112"/>
      <c r="AI22" s="112"/>
      <c r="AJ22" s="112"/>
      <c r="AK22" s="112"/>
      <c r="AL22" s="112"/>
      <c r="AM22" s="112"/>
      <c r="AN22" s="112"/>
      <c r="AO22" s="112"/>
      <c r="AP22" s="112"/>
      <c r="AQ22" s="112"/>
      <c r="AR22" s="112"/>
      <c r="AS22" s="112"/>
      <c r="AT22" s="112"/>
      <c r="AU22" s="112"/>
      <c r="AV22" s="112"/>
      <c r="AW22" s="112"/>
      <c r="AX22" s="112"/>
      <c r="AY22" s="112"/>
      <c r="AZ22" s="112"/>
      <c r="BA22" s="112"/>
      <c r="BB22" s="112"/>
      <c r="BC22" s="112"/>
      <c r="BD22" s="112"/>
      <c r="BE22" s="112"/>
      <c r="BF22" s="112"/>
      <c r="BG22" s="112"/>
      <c r="BH22" s="112"/>
      <c r="BI22" s="112"/>
      <c r="BJ22" s="112"/>
      <c r="BK22" s="112"/>
      <c r="BL22" s="112"/>
      <c r="BM22" s="112"/>
      <c r="BN22" s="112"/>
      <c r="BO22" s="112"/>
      <c r="BP22" s="112"/>
      <c r="BQ22" s="112"/>
      <c r="BR22" s="112"/>
      <c r="BS22" s="112"/>
      <c r="BT22" s="112"/>
      <c r="BU22" s="112"/>
      <c r="BV22" s="112"/>
      <c r="BW22" s="112"/>
      <c r="BX22" s="112"/>
      <c r="BY22" s="112"/>
      <c r="BZ22" s="112"/>
      <c r="CA22" s="112"/>
      <c r="CB22" s="112"/>
      <c r="CC22" s="112"/>
      <c r="CD22" s="112"/>
      <c r="CE22" s="112"/>
      <c r="CF22" s="112"/>
      <c r="CG22" s="112"/>
      <c r="CH22" s="112"/>
      <c r="CI22" s="112"/>
      <c r="CJ22" s="112"/>
      <c r="CK22" s="112"/>
      <c r="CL22" s="112"/>
      <c r="CM22" s="112"/>
      <c r="CN22" s="112"/>
      <c r="CO22" s="112"/>
      <c r="CP22" s="112"/>
      <c r="CQ22" s="112"/>
      <c r="CR22" s="112"/>
      <c r="CS22" s="112"/>
      <c r="CT22" s="112"/>
      <c r="CU22" s="112"/>
      <c r="CV22" s="112"/>
      <c r="CW22" s="112"/>
      <c r="CX22" s="112"/>
      <c r="CY22" s="112"/>
      <c r="CZ22" s="112"/>
      <c r="DA22" s="112"/>
      <c r="DB22" s="112"/>
      <c r="DC22" s="112"/>
      <c r="DD22" s="112"/>
      <c r="DE22" s="112"/>
      <c r="DF22" s="112"/>
      <c r="DG22" s="112"/>
      <c r="DH22" s="112"/>
      <c r="DI22" s="112"/>
      <c r="DJ22" s="112"/>
      <c r="DK22" s="112"/>
      <c r="DL22" s="112"/>
      <c r="DM22" s="112"/>
      <c r="DN22" s="112"/>
      <c r="DO22" s="112"/>
      <c r="DP22" s="112"/>
      <c r="DQ22" s="112"/>
      <c r="DR22" s="112"/>
      <c r="DS22" s="112"/>
      <c r="DT22" s="112"/>
      <c r="DU22" s="112"/>
      <c r="DV22" s="112"/>
      <c r="DW22" s="112"/>
      <c r="DX22" s="112"/>
      <c r="DY22" s="112"/>
      <c r="DZ22" s="112"/>
      <c r="EA22" s="112"/>
      <c r="EB22" s="112"/>
      <c r="EC22" s="112"/>
      <c r="ED22" s="112"/>
      <c r="EE22" s="112"/>
      <c r="EF22" s="112"/>
      <c r="EG22" s="112"/>
      <c r="EH22" s="112"/>
      <c r="EI22" s="112"/>
      <c r="EJ22" s="112"/>
      <c r="EK22" s="112"/>
      <c r="EL22" s="112"/>
      <c r="EM22" s="112"/>
      <c r="EN22" s="112"/>
      <c r="EO22" s="112"/>
      <c r="EP22" s="112"/>
      <c r="EQ22" s="112"/>
      <c r="ER22" s="112"/>
      <c r="ES22" s="112"/>
      <c r="ET22" s="112"/>
      <c r="EU22" s="112"/>
      <c r="EV22" s="112"/>
      <c r="EW22" s="112"/>
      <c r="EX22" s="112"/>
      <c r="EY22" s="112"/>
      <c r="EZ22" s="112"/>
      <c r="FA22" s="112"/>
      <c r="FB22" s="112"/>
      <c r="FC22" s="112"/>
      <c r="FD22" s="112"/>
      <c r="FE22" s="112"/>
      <c r="FF22" s="112"/>
      <c r="FG22" s="112"/>
      <c r="FH22" s="112"/>
      <c r="FI22" s="112"/>
      <c r="FJ22" s="112"/>
      <c r="FK22" s="112"/>
      <c r="FL22" s="112"/>
      <c r="FM22" s="112"/>
      <c r="FN22" s="112"/>
      <c r="FO22" s="112"/>
      <c r="FP22" s="112"/>
      <c r="FQ22" s="112"/>
      <c r="FR22" s="112"/>
      <c r="FS22" s="112"/>
      <c r="FT22" s="112"/>
      <c r="FU22" s="112"/>
      <c r="FV22" s="112"/>
      <c r="FW22" s="112"/>
      <c r="FX22" s="112"/>
      <c r="FY22" s="112"/>
      <c r="FZ22" s="112"/>
      <c r="GA22" s="112"/>
      <c r="GB22" s="112"/>
      <c r="GC22" s="112"/>
      <c r="GD22" s="112"/>
      <c r="GE22" s="112"/>
      <c r="GF22" s="112"/>
      <c r="GG22" s="112"/>
      <c r="GH22" s="112"/>
      <c r="GI22" s="112"/>
      <c r="GJ22" s="112"/>
      <c r="GK22" s="112"/>
      <c r="GL22" s="112"/>
      <c r="GM22" s="112"/>
      <c r="GN22" s="112"/>
      <c r="GO22" s="112"/>
      <c r="GP22" s="112"/>
      <c r="GQ22" s="112"/>
      <c r="GR22" s="112"/>
      <c r="GS22" s="112"/>
      <c r="GT22" s="112"/>
      <c r="GU22" s="112"/>
      <c r="GV22" s="112"/>
      <c r="GW22" s="112"/>
      <c r="GX22" s="112"/>
      <c r="GY22" s="112"/>
      <c r="GZ22" s="112"/>
      <c r="HA22" s="112"/>
      <c r="HB22" s="112"/>
      <c r="HC22" s="112"/>
      <c r="HD22" s="112"/>
      <c r="HE22" s="112"/>
      <c r="HF22" s="112"/>
      <c r="HG22" s="112"/>
      <c r="HH22" s="112"/>
      <c r="HI22" s="112"/>
      <c r="HJ22" s="112"/>
      <c r="HK22" s="112"/>
      <c r="HL22" s="112"/>
      <c r="HM22" s="112"/>
      <c r="HN22" s="112"/>
      <c r="HO22" s="112"/>
      <c r="HP22" s="112"/>
      <c r="HQ22" s="112"/>
      <c r="HR22" s="112"/>
      <c r="HS22" s="112"/>
      <c r="HT22" s="112"/>
      <c r="HU22" s="112"/>
      <c r="HV22" s="112"/>
      <c r="HW22" s="112"/>
      <c r="HX22" s="112"/>
      <c r="HY22" s="112"/>
      <c r="HZ22" s="112"/>
      <c r="IA22" s="112"/>
      <c r="IB22" s="112"/>
      <c r="IC22" s="112"/>
      <c r="ID22" s="112"/>
      <c r="IE22" s="112"/>
      <c r="IF22" s="112"/>
      <c r="IG22" s="112"/>
      <c r="IH22" s="112"/>
      <c r="II22" s="112"/>
      <c r="IJ22" s="112"/>
      <c r="IK22" s="112"/>
      <c r="IL22" s="112"/>
      <c r="IM22" s="112"/>
      <c r="IN22" s="112"/>
      <c r="IO22" s="112"/>
      <c r="IP22" s="112"/>
      <c r="IQ22" s="112"/>
      <c r="IR22" s="112"/>
      <c r="IS22" s="112"/>
      <c r="IT22" s="112"/>
      <c r="IU22" s="112"/>
      <c r="IV22" s="112"/>
      <c r="IW22" s="112"/>
      <c r="IX22" s="112"/>
      <c r="IY22" s="112"/>
      <c r="IZ22" s="112"/>
      <c r="JA22" s="112"/>
      <c r="JB22" s="112"/>
      <c r="JC22" s="112"/>
      <c r="JD22" s="112"/>
      <c r="JE22" s="112"/>
      <c r="JF22" s="112"/>
      <c r="JG22" s="112"/>
      <c r="JH22" s="112"/>
      <c r="JI22" s="112"/>
      <c r="JJ22" s="112"/>
      <c r="JK22" s="112"/>
      <c r="JL22" s="112"/>
      <c r="JM22" s="112"/>
      <c r="JN22" s="112"/>
      <c r="JO22" s="112"/>
      <c r="JP22" s="112"/>
      <c r="JQ22" s="112"/>
      <c r="JR22" s="112"/>
      <c r="JS22" s="112"/>
      <c r="JT22" s="112"/>
      <c r="JU22" s="112"/>
      <c r="JV22" s="112"/>
      <c r="JW22" s="112"/>
      <c r="JX22" s="112"/>
      <c r="JY22" s="112"/>
      <c r="JZ22" s="112"/>
      <c r="KA22" s="112"/>
      <c r="KB22" s="112"/>
      <c r="KC22" s="112"/>
      <c r="KD22" s="112"/>
      <c r="KE22" s="112"/>
      <c r="KF22" s="112"/>
      <c r="KG22" s="112"/>
      <c r="KH22" s="112"/>
      <c r="KI22" s="112"/>
      <c r="KJ22" s="112"/>
      <c r="KK22" s="112"/>
      <c r="KL22" s="112"/>
      <c r="KM22" s="112"/>
      <c r="KN22" s="112"/>
      <c r="KO22" s="112"/>
      <c r="KP22" s="112"/>
      <c r="KQ22" s="112"/>
      <c r="KR22" s="112"/>
      <c r="KS22" s="112"/>
      <c r="KT22" s="112"/>
      <c r="KU22" s="112"/>
      <c r="KV22" s="112"/>
      <c r="KW22" s="112"/>
      <c r="KX22" s="112"/>
      <c r="KY22" s="112"/>
      <c r="KZ22" s="112"/>
      <c r="LA22" s="112"/>
      <c r="LB22" s="112"/>
      <c r="LC22" s="112"/>
      <c r="LD22" s="112"/>
      <c r="LE22" s="112"/>
      <c r="LF22" s="112"/>
      <c r="LG22" s="112"/>
      <c r="LH22" s="112"/>
      <c r="LI22" s="112"/>
      <c r="LJ22" s="112"/>
      <c r="LK22" s="112"/>
      <c r="LL22" s="112"/>
      <c r="LM22" s="112"/>
      <c r="LN22" s="112"/>
      <c r="LO22" s="112"/>
      <c r="LP22" s="112"/>
      <c r="LQ22" s="112"/>
      <c r="LR22" s="112"/>
      <c r="LS22" s="112"/>
      <c r="LT22" s="112"/>
      <c r="LU22" s="112"/>
      <c r="LV22" s="112"/>
      <c r="LW22" s="112"/>
      <c r="LX22" s="112"/>
      <c r="LY22" s="112"/>
      <c r="LZ22" s="112"/>
      <c r="MA22" s="112"/>
      <c r="MB22" s="112"/>
      <c r="MC22" s="112"/>
      <c r="MD22" s="112"/>
      <c r="ME22" s="112"/>
      <c r="MF22" s="112"/>
      <c r="MG22" s="112"/>
      <c r="MH22" s="112"/>
      <c r="MI22" s="112"/>
      <c r="MJ22" s="112"/>
      <c r="MK22" s="112"/>
      <c r="ML22" s="112"/>
      <c r="MM22" s="112"/>
      <c r="MN22" s="112"/>
      <c r="MO22" s="112"/>
      <c r="MP22" s="112"/>
      <c r="MQ22" s="112"/>
      <c r="MR22" s="112"/>
      <c r="MS22" s="112"/>
      <c r="MT22" s="112"/>
      <c r="MU22" s="112"/>
      <c r="MV22" s="112"/>
      <c r="MW22" s="112"/>
      <c r="MX22" s="112"/>
      <c r="MY22" s="112"/>
      <c r="MZ22" s="112"/>
      <c r="NA22" s="112"/>
      <c r="NB22" s="112"/>
      <c r="NC22" s="112"/>
      <c r="ND22" s="112"/>
      <c r="NE22" s="112"/>
      <c r="NF22" s="112"/>
      <c r="NG22" s="112"/>
      <c r="NH22" s="112"/>
      <c r="NI22" s="112"/>
      <c r="NJ22" s="112"/>
      <c r="NK22" s="112"/>
      <c r="NL22" s="112"/>
      <c r="NM22" s="112"/>
      <c r="NN22" s="112"/>
      <c r="NO22" s="112"/>
      <c r="NP22" s="112"/>
      <c r="NQ22" s="112"/>
      <c r="NR22" s="112"/>
      <c r="NS22" s="112"/>
      <c r="NT22" s="112"/>
      <c r="NU22" s="112"/>
      <c r="NV22" s="112"/>
      <c r="NW22" s="112"/>
      <c r="NX22" s="112"/>
      <c r="NY22" s="112"/>
      <c r="NZ22" s="112"/>
      <c r="OA22" s="112"/>
      <c r="OB22" s="112"/>
      <c r="OC22" s="112"/>
      <c r="OD22" s="112"/>
      <c r="OE22" s="112"/>
      <c r="OF22" s="112"/>
      <c r="OG22" s="112"/>
      <c r="OH22" s="112"/>
      <c r="OI22" s="112"/>
      <c r="OJ22" s="112"/>
      <c r="OK22" s="112"/>
      <c r="OL22" s="112"/>
      <c r="OM22" s="112"/>
      <c r="ON22" s="112"/>
      <c r="OO22" s="112"/>
      <c r="OP22" s="112"/>
      <c r="OQ22" s="112"/>
      <c r="OR22" s="112"/>
      <c r="OS22" s="112"/>
      <c r="OT22" s="112"/>
      <c r="OU22" s="112"/>
      <c r="OV22" s="112"/>
      <c r="OW22" s="112"/>
      <c r="OX22" s="112"/>
      <c r="OY22" s="112"/>
      <c r="OZ22" s="112"/>
      <c r="PA22" s="112"/>
      <c r="PB22" s="112"/>
      <c r="PC22" s="112"/>
      <c r="PD22" s="112"/>
      <c r="PE22" s="112"/>
      <c r="PF22" s="112"/>
      <c r="PG22" s="112"/>
      <c r="PH22" s="112"/>
      <c r="PI22" s="112"/>
      <c r="PJ22" s="112"/>
      <c r="PK22" s="112"/>
      <c r="PL22" s="112"/>
      <c r="PM22" s="112"/>
      <c r="PN22" s="112"/>
      <c r="PO22" s="112"/>
      <c r="PP22" s="112"/>
      <c r="PQ22" s="112"/>
      <c r="PR22" s="112"/>
      <c r="PS22" s="112"/>
      <c r="PT22" s="112"/>
      <c r="PU22" s="112"/>
      <c r="PV22" s="112"/>
      <c r="PW22" s="112"/>
      <c r="PX22" s="112"/>
      <c r="PY22" s="112"/>
      <c r="PZ22" s="112"/>
      <c r="QA22" s="112"/>
      <c r="QB22" s="112"/>
      <c r="QC22" s="112"/>
      <c r="QD22" s="112"/>
      <c r="QE22" s="112"/>
      <c r="QF22" s="112"/>
      <c r="QG22" s="112"/>
      <c r="QH22" s="112"/>
      <c r="QI22" s="112"/>
      <c r="QJ22" s="112"/>
      <c r="QK22" s="112"/>
      <c r="QL22" s="112"/>
      <c r="QM22" s="112"/>
      <c r="QN22" s="112"/>
      <c r="QO22" s="112"/>
      <c r="QP22" s="112"/>
      <c r="QQ22" s="112"/>
      <c r="QR22" s="112"/>
      <c r="QS22" s="112"/>
      <c r="QT22" s="112"/>
      <c r="QU22" s="112"/>
      <c r="QV22" s="112"/>
      <c r="QW22" s="112"/>
      <c r="QX22" s="112"/>
      <c r="QY22" s="112"/>
      <c r="QZ22" s="112"/>
      <c r="RA22" s="112"/>
      <c r="RB22" s="112"/>
      <c r="RC22" s="112"/>
      <c r="RD22" s="112"/>
      <c r="RE22" s="112"/>
      <c r="RF22" s="112"/>
      <c r="RG22" s="112"/>
      <c r="RH22" s="112"/>
      <c r="RI22" s="112"/>
      <c r="RJ22" s="112"/>
      <c r="RK22" s="112"/>
      <c r="RL22" s="112"/>
      <c r="RM22" s="112"/>
      <c r="RN22" s="112"/>
      <c r="RO22" s="112"/>
      <c r="RP22" s="112"/>
      <c r="RQ22" s="112"/>
      <c r="RR22" s="112"/>
      <c r="RS22" s="112"/>
      <c r="RT22" s="112"/>
      <c r="RU22" s="112"/>
      <c r="RV22" s="112"/>
      <c r="RW22" s="112"/>
      <c r="RX22" s="112"/>
      <c r="RY22" s="112"/>
      <c r="RZ22" s="112"/>
      <c r="SA22" s="112"/>
      <c r="SB22" s="112"/>
      <c r="SC22" s="112"/>
      <c r="SD22" s="112"/>
      <c r="SE22" s="112"/>
      <c r="SF22" s="112"/>
      <c r="SG22" s="112"/>
      <c r="SH22" s="112"/>
      <c r="SI22" s="112"/>
      <c r="SJ22" s="112"/>
      <c r="SK22" s="112"/>
      <c r="SL22" s="112"/>
      <c r="SM22" s="112"/>
      <c r="SN22" s="112"/>
      <c r="SO22" s="112"/>
      <c r="SP22" s="112"/>
      <c r="SQ22" s="112"/>
      <c r="SR22" s="112"/>
      <c r="SS22" s="112"/>
      <c r="ST22" s="112"/>
      <c r="SU22" s="112"/>
      <c r="SV22" s="112"/>
      <c r="SW22" s="112"/>
      <c r="SX22" s="112"/>
      <c r="SY22" s="112"/>
      <c r="SZ22" s="112"/>
      <c r="TA22" s="112"/>
      <c r="TB22" s="112"/>
      <c r="TC22" s="112"/>
      <c r="TD22" s="112"/>
      <c r="TE22" s="112"/>
      <c r="TF22" s="112"/>
      <c r="TG22" s="112"/>
      <c r="TH22" s="112"/>
      <c r="TI22" s="112"/>
      <c r="TJ22" s="112"/>
      <c r="TK22" s="112"/>
      <c r="TL22" s="112"/>
      <c r="TM22" s="112"/>
      <c r="TN22" s="112"/>
      <c r="TO22" s="112"/>
      <c r="TP22" s="112"/>
      <c r="TQ22" s="112"/>
      <c r="TR22" s="112"/>
      <c r="TS22" s="112"/>
      <c r="TT22" s="112"/>
      <c r="TU22" s="112"/>
      <c r="TV22" s="112"/>
      <c r="TW22" s="112"/>
      <c r="TX22" s="112"/>
      <c r="TY22" s="112"/>
      <c r="TZ22" s="112"/>
      <c r="UA22" s="112"/>
      <c r="UB22" s="112"/>
      <c r="UC22" s="112"/>
      <c r="UD22" s="112"/>
      <c r="UE22" s="112"/>
      <c r="UF22" s="112"/>
      <c r="UG22" s="112"/>
      <c r="UH22" s="112"/>
      <c r="UI22" s="112"/>
      <c r="UJ22" s="112"/>
      <c r="UK22" s="112"/>
      <c r="UL22" s="112"/>
      <c r="UM22" s="112"/>
      <c r="UN22" s="112"/>
      <c r="UO22" s="112"/>
      <c r="UP22" s="112"/>
      <c r="UQ22" s="112"/>
      <c r="UR22" s="112"/>
      <c r="US22" s="112"/>
      <c r="UT22" s="112"/>
      <c r="UU22" s="112"/>
      <c r="UV22" s="112"/>
      <c r="UW22" s="112"/>
      <c r="UX22" s="112"/>
      <c r="UY22" s="112"/>
      <c r="UZ22" s="112"/>
      <c r="VA22" s="112"/>
      <c r="VB22" s="112"/>
      <c r="VC22" s="112"/>
      <c r="VD22" s="112"/>
      <c r="VE22" s="112"/>
      <c r="VF22" s="112"/>
      <c r="VG22" s="112"/>
      <c r="VH22" s="112"/>
      <c r="VI22" s="112"/>
      <c r="VJ22" s="112"/>
      <c r="VK22" s="112"/>
      <c r="VL22" s="112"/>
      <c r="VM22" s="112"/>
      <c r="VN22" s="112"/>
      <c r="VO22" s="112"/>
      <c r="VP22" s="112"/>
      <c r="VQ22" s="112"/>
      <c r="VR22" s="112"/>
      <c r="VS22" s="112"/>
      <c r="VT22" s="112"/>
      <c r="VU22" s="112"/>
      <c r="VV22" s="112"/>
      <c r="VW22" s="112"/>
      <c r="VX22" s="112"/>
      <c r="VY22" s="112"/>
      <c r="VZ22" s="112"/>
      <c r="WA22" s="112"/>
      <c r="WB22" s="112"/>
      <c r="WC22" s="112"/>
      <c r="WD22" s="112"/>
      <c r="WE22" s="112"/>
      <c r="WF22" s="112"/>
      <c r="WG22" s="112"/>
      <c r="WH22" s="112"/>
      <c r="WI22" s="112"/>
      <c r="WJ22" s="112"/>
      <c r="WK22" s="112"/>
      <c r="WL22" s="112"/>
      <c r="WM22" s="112"/>
      <c r="WN22" s="112"/>
      <c r="WO22" s="112"/>
      <c r="WP22" s="112"/>
      <c r="WQ22" s="112"/>
      <c r="WR22" s="112"/>
      <c r="WS22" s="112"/>
      <c r="WT22" s="112"/>
      <c r="WU22" s="112"/>
      <c r="WV22" s="112"/>
      <c r="WW22" s="112"/>
      <c r="WX22" s="112"/>
      <c r="WY22" s="112"/>
      <c r="WZ22" s="112"/>
      <c r="XA22" s="112"/>
      <c r="XB22" s="112"/>
      <c r="XC22" s="112"/>
      <c r="XD22" s="112"/>
      <c r="XE22" s="112"/>
      <c r="XF22" s="112"/>
      <c r="XG22" s="112"/>
      <c r="XH22" s="112"/>
      <c r="XI22" s="112"/>
      <c r="XJ22" s="112"/>
      <c r="XK22" s="112"/>
      <c r="XL22" s="112"/>
      <c r="XM22" s="112"/>
      <c r="XN22" s="112"/>
      <c r="XO22" s="112"/>
      <c r="XP22" s="112"/>
      <c r="XQ22" s="112"/>
      <c r="XR22" s="112"/>
      <c r="XS22" s="112"/>
      <c r="XT22" s="112"/>
      <c r="XU22" s="112"/>
      <c r="XV22" s="112"/>
      <c r="XW22" s="112"/>
      <c r="XX22" s="112"/>
      <c r="XY22" s="112"/>
      <c r="XZ22" s="112"/>
      <c r="YA22" s="112"/>
      <c r="YB22" s="112"/>
      <c r="YC22" s="112"/>
      <c r="YD22" s="112"/>
      <c r="YE22" s="112"/>
      <c r="YF22" s="112"/>
      <c r="YG22" s="112"/>
      <c r="YH22" s="112"/>
      <c r="YI22" s="112"/>
      <c r="YJ22" s="112"/>
      <c r="YK22" s="112"/>
      <c r="YL22" s="112"/>
      <c r="YM22" s="112"/>
      <c r="YN22" s="112"/>
      <c r="YO22" s="112"/>
      <c r="YP22" s="112"/>
      <c r="YQ22" s="112"/>
      <c r="YR22" s="112"/>
      <c r="YS22" s="112"/>
      <c r="YT22" s="112"/>
      <c r="YU22" s="112"/>
      <c r="YV22" s="112"/>
      <c r="YW22" s="112"/>
      <c r="YX22" s="112"/>
      <c r="YY22" s="112"/>
      <c r="YZ22" s="112"/>
      <c r="ZA22" s="112"/>
      <c r="ZB22" s="112"/>
      <c r="ZC22" s="112"/>
      <c r="ZD22" s="112"/>
      <c r="ZE22" s="112"/>
      <c r="ZF22" s="112"/>
      <c r="ZG22" s="112"/>
      <c r="ZH22" s="112"/>
      <c r="ZI22" s="112"/>
      <c r="ZJ22" s="112"/>
      <c r="ZK22" s="112"/>
      <c r="ZL22" s="112"/>
      <c r="ZM22" s="112"/>
      <c r="ZN22" s="112"/>
      <c r="ZO22" s="112"/>
      <c r="ZP22" s="112"/>
      <c r="ZQ22" s="112"/>
      <c r="ZR22" s="112"/>
      <c r="ZS22" s="112"/>
      <c r="ZT22" s="112"/>
      <c r="ZU22" s="112"/>
      <c r="ZV22" s="112"/>
      <c r="ZW22" s="112"/>
      <c r="ZX22" s="112"/>
      <c r="ZY22" s="112"/>
      <c r="ZZ22" s="112"/>
      <c r="AAA22" s="112"/>
      <c r="AAB22" s="112"/>
      <c r="AAC22" s="112"/>
      <c r="AAD22" s="112"/>
      <c r="AAE22" s="112"/>
      <c r="AAF22" s="112"/>
      <c r="AAG22" s="112"/>
      <c r="AAH22" s="112"/>
      <c r="AAI22" s="112"/>
      <c r="AAJ22" s="112"/>
      <c r="AAK22" s="112"/>
      <c r="AAL22" s="112"/>
      <c r="AAM22" s="112"/>
      <c r="AAN22" s="112"/>
      <c r="AAO22" s="112"/>
      <c r="AAP22" s="112"/>
      <c r="AAQ22" s="112"/>
      <c r="AAR22" s="112"/>
      <c r="AAS22" s="112"/>
      <c r="AAT22" s="112"/>
      <c r="AAU22" s="112"/>
      <c r="AAV22" s="112"/>
      <c r="AAW22" s="112"/>
      <c r="AAX22" s="112"/>
      <c r="AAY22" s="112"/>
      <c r="AAZ22" s="112"/>
      <c r="ABA22" s="112"/>
      <c r="ABB22" s="112"/>
      <c r="ABC22" s="112"/>
      <c r="ABD22" s="112"/>
      <c r="ABE22" s="112"/>
      <c r="ABF22" s="112"/>
      <c r="ABG22" s="112"/>
      <c r="ABH22" s="112"/>
      <c r="ABI22" s="112"/>
      <c r="ABJ22" s="112"/>
      <c r="ABK22" s="112"/>
      <c r="ABL22" s="112"/>
      <c r="ABM22" s="112"/>
      <c r="ABN22" s="112"/>
      <c r="ABO22" s="112"/>
      <c r="ABP22" s="112"/>
      <c r="ABQ22" s="112"/>
      <c r="ABR22" s="112"/>
      <c r="ABS22" s="112"/>
      <c r="ABT22" s="112"/>
      <c r="ABU22" s="112"/>
      <c r="ABV22" s="112"/>
      <c r="ABW22" s="112"/>
      <c r="ABX22" s="112"/>
      <c r="ABY22" s="112"/>
      <c r="ABZ22" s="112"/>
      <c r="ACA22" s="112"/>
      <c r="ACB22" s="112"/>
      <c r="ACC22" s="112"/>
      <c r="ACD22" s="112"/>
      <c r="ACE22" s="112"/>
      <c r="ACF22" s="112"/>
      <c r="ACG22" s="112"/>
      <c r="ACH22" s="112"/>
      <c r="ACI22" s="112"/>
      <c r="ACJ22" s="112"/>
      <c r="ACK22" s="112"/>
      <c r="ACL22" s="112"/>
      <c r="ACM22" s="112"/>
      <c r="ACN22" s="113"/>
      <c r="ACO22" s="92">
        <f t="array" ref="ACO22">SUM(IF(RIGHT($M22:$ACN22)=ACO$11,IFERROR(--LEFT($M22:$ACN22,LEN($M22:$ACN22)-1),0)))</f>
        <v>0</v>
      </c>
      <c r="ACP22" s="92">
        <f t="array" ref="ACP22">SUM(IF(RIGHT($M22:$ACN22)=ACP$11,IFERROR(--LEFT($M22:$ACN22,LEN($M22:$ACN22)-1),0)))</f>
        <v>0</v>
      </c>
      <c r="ACQ22" s="92">
        <f t="array" ref="ACQ22">SUM(IF(RIGHT($M22:$ACN22)=ACQ$11,IFERROR(--LEFT($M22:$ACN22,LEN($M22:$ACN22)-1),0)))</f>
        <v>0</v>
      </c>
      <c r="ACR22" s="92">
        <f t="array" ref="ACR22">SUM(IF(RIGHT($M22:$ACN22)=ACR$11,IFERROR(--LEFT($M22:$ACN22,LEN($M22:$ACN22)-1),0)))</f>
        <v>0</v>
      </c>
      <c r="ACS22" s="91">
        <f t="shared" si="2267"/>
        <v>16</v>
      </c>
      <c r="ACT22" s="91">
        <f t="shared" si="2268"/>
        <v>16</v>
      </c>
      <c r="ACU22" s="91">
        <f t="shared" si="2269"/>
        <v>16</v>
      </c>
      <c r="ACV22" s="91">
        <f t="shared" si="2270"/>
        <v>16</v>
      </c>
      <c r="ACW22" s="92">
        <f t="array" ref="ACW22">SUM(IF(RIGHT($M22:$ACN22)=ACW$11,IFERROR(--LEFT($M22:$ACN22,LEN($M22:$ACN22)-1),0)))</f>
        <v>0</v>
      </c>
      <c r="ACX22" s="90">
        <f t="shared" si="2271"/>
        <v>8</v>
      </c>
      <c r="ADQ22" s="85"/>
      <c r="AEC22" s="55"/>
      <c r="AED22" s="55"/>
      <c r="AEE22" s="55"/>
      <c r="AEF22" s="55"/>
      <c r="AEG22" s="55"/>
      <c r="AEH22" s="55"/>
      <c r="AEI22" s="55"/>
      <c r="AEJ22" s="55"/>
      <c r="AEK22" s="85"/>
      <c r="AEW22" s="55"/>
      <c r="AEX22" s="55"/>
      <c r="AEY22" s="55"/>
      <c r="AEZ22" s="55"/>
      <c r="AFA22" s="55"/>
      <c r="AFB22" s="55"/>
      <c r="AFC22" s="55"/>
      <c r="AFD22" s="55"/>
      <c r="AFE22" s="85"/>
      <c r="AFQ22" s="55"/>
      <c r="AFR22" s="55"/>
      <c r="AFS22" s="55"/>
      <c r="AFT22" s="55"/>
      <c r="AFU22" s="55"/>
      <c r="AFV22" s="55"/>
      <c r="AFW22" s="55"/>
      <c r="AFX22" s="55"/>
      <c r="AFY22" s="85"/>
      <c r="AGK22" s="55"/>
      <c r="AGL22" s="55"/>
      <c r="AGM22" s="55"/>
      <c r="AGN22" s="55"/>
      <c r="AGO22" s="55"/>
      <c r="AGP22" s="55"/>
      <c r="AGQ22" s="55"/>
      <c r="AGR22" s="55"/>
      <c r="AGS22" s="85"/>
      <c r="AHE22" s="55"/>
      <c r="AHF22" s="55"/>
      <c r="AHG22" s="55"/>
      <c r="AHH22" s="55"/>
      <c r="AHI22" s="55"/>
      <c r="AHJ22" s="55"/>
      <c r="AHK22" s="55"/>
      <c r="AHL22" s="55"/>
      <c r="AHM22" s="85"/>
      <c r="AHY22" s="55"/>
      <c r="AHZ22" s="55"/>
      <c r="AIA22" s="55"/>
      <c r="AIB22" s="55"/>
      <c r="AIC22" s="55"/>
      <c r="AID22" s="55"/>
      <c r="AIE22" s="55"/>
      <c r="AIF22" s="55"/>
      <c r="AIG22" s="85"/>
      <c r="AIS22" s="55"/>
      <c r="AIT22" s="55"/>
      <c r="AIU22" s="55"/>
      <c r="AIV22" s="55"/>
      <c r="AIW22" s="55"/>
      <c r="AIX22" s="55"/>
      <c r="AIY22" s="55"/>
      <c r="AIZ22" s="55"/>
      <c r="AJA22" s="85"/>
      <c r="AJM22" s="55"/>
      <c r="AJN22" s="55"/>
      <c r="AJO22" s="55"/>
      <c r="AJP22" s="55"/>
      <c r="AJQ22" s="55"/>
      <c r="AJR22" s="55"/>
      <c r="AJS22" s="55"/>
      <c r="AJT22" s="55"/>
      <c r="AJU22" s="85"/>
      <c r="AKG22" s="55"/>
      <c r="AKH22" s="55"/>
      <c r="AKI22" s="55"/>
      <c r="AKJ22" s="55"/>
      <c r="AKK22" s="55"/>
      <c r="AKL22" s="55"/>
      <c r="AKM22" s="55"/>
      <c r="AKN22" s="55"/>
      <c r="AKO22" s="85"/>
      <c r="ALA22" s="55"/>
      <c r="ALB22" s="55"/>
      <c r="ALC22" s="55"/>
      <c r="ALD22" s="55"/>
      <c r="ALE22" s="55"/>
      <c r="ALF22" s="55"/>
      <c r="ALG22" s="55"/>
      <c r="ALH22" s="55"/>
      <c r="ALI22" s="85"/>
      <c r="ALU22" s="55"/>
      <c r="ALV22" s="55"/>
      <c r="ALW22" s="55"/>
      <c r="ALX22" s="55"/>
      <c r="ALY22" s="55"/>
      <c r="ALZ22" s="55"/>
      <c r="AMA22" s="55"/>
      <c r="AMB22" s="55"/>
    </row>
    <row r="23" spans="2:1016" x14ac:dyDescent="0.3">
      <c r="B23" s="104">
        <v>12</v>
      </c>
      <c r="C23" s="104" t="s">
        <v>13</v>
      </c>
      <c r="D23" s="105">
        <v>41974</v>
      </c>
      <c r="E23" s="104"/>
      <c r="F23" s="104" t="s">
        <v>35</v>
      </c>
      <c r="G23" s="106" t="s">
        <v>41</v>
      </c>
      <c r="H23" s="107">
        <v>16</v>
      </c>
      <c r="I23" s="108">
        <v>16</v>
      </c>
      <c r="J23" s="108">
        <v>16</v>
      </c>
      <c r="K23" s="108">
        <v>16</v>
      </c>
      <c r="L23" s="109">
        <v>8</v>
      </c>
      <c r="M23" s="110"/>
      <c r="N23" s="111"/>
      <c r="O23" s="112"/>
      <c r="P23" s="112"/>
      <c r="Q23" s="112"/>
      <c r="R23" s="112"/>
      <c r="S23" s="112" t="s">
        <v>26</v>
      </c>
      <c r="T23" s="112"/>
      <c r="U23" s="112">
        <v>4</v>
      </c>
      <c r="V23" s="112"/>
      <c r="W23" s="112" t="s">
        <v>38</v>
      </c>
      <c r="X23" s="112"/>
      <c r="Y23" s="112" t="s">
        <v>38</v>
      </c>
      <c r="Z23" s="112"/>
      <c r="AA23" s="112">
        <v>4</v>
      </c>
      <c r="AB23" s="112"/>
      <c r="AC23" s="112">
        <v>4</v>
      </c>
      <c r="AD23" s="112"/>
      <c r="AE23" s="112">
        <v>4</v>
      </c>
      <c r="AF23" s="112" t="s">
        <v>114</v>
      </c>
      <c r="AG23" s="112" t="s">
        <v>38</v>
      </c>
      <c r="AH23" s="112"/>
      <c r="AI23" s="112" t="s">
        <v>38</v>
      </c>
      <c r="AJ23" s="112"/>
      <c r="AK23" s="112" t="s">
        <v>38</v>
      </c>
      <c r="AL23" s="112"/>
      <c r="AM23" s="112" t="s">
        <v>38</v>
      </c>
      <c r="AN23" s="112"/>
      <c r="AO23" s="112">
        <v>8</v>
      </c>
      <c r="AP23" s="112"/>
      <c r="AQ23" s="112"/>
      <c r="AR23" s="112"/>
      <c r="AS23" s="112"/>
      <c r="AT23" s="112"/>
      <c r="AU23" s="112"/>
      <c r="AV23" s="112"/>
      <c r="AW23" s="112"/>
      <c r="AX23" s="112"/>
      <c r="AY23" s="112"/>
      <c r="AZ23" s="112"/>
      <c r="BA23" s="112"/>
      <c r="BB23" s="112"/>
      <c r="BC23" s="112"/>
      <c r="BD23" s="112"/>
      <c r="BE23" s="112"/>
      <c r="BF23" s="112"/>
      <c r="BG23" s="112"/>
      <c r="BH23" s="112"/>
      <c r="BI23" s="112"/>
      <c r="BJ23" s="112"/>
      <c r="BK23" s="112"/>
      <c r="BL23" s="112"/>
      <c r="BM23" s="112"/>
      <c r="BN23" s="112"/>
      <c r="BO23" s="112"/>
      <c r="BP23" s="112"/>
      <c r="BQ23" s="112"/>
      <c r="BR23" s="112"/>
      <c r="BS23" s="112"/>
      <c r="BT23" s="112"/>
      <c r="BU23" s="112"/>
      <c r="BV23" s="112"/>
      <c r="BW23" s="112"/>
      <c r="BX23" s="112"/>
      <c r="BY23" s="112"/>
      <c r="BZ23" s="112"/>
      <c r="CA23" s="112"/>
      <c r="CB23" s="112"/>
      <c r="CC23" s="112"/>
      <c r="CD23" s="112"/>
      <c r="CE23" s="112"/>
      <c r="CF23" s="112"/>
      <c r="CG23" s="112"/>
      <c r="CH23" s="112"/>
      <c r="CI23" s="112"/>
      <c r="CJ23" s="112"/>
      <c r="CK23" s="112"/>
      <c r="CL23" s="112"/>
      <c r="CM23" s="112"/>
      <c r="CN23" s="112"/>
      <c r="CO23" s="112"/>
      <c r="CP23" s="112"/>
      <c r="CQ23" s="112"/>
      <c r="CR23" s="112"/>
      <c r="CS23" s="112"/>
      <c r="CT23" s="112"/>
      <c r="CU23" s="112"/>
      <c r="CV23" s="112"/>
      <c r="CW23" s="112"/>
      <c r="CX23" s="112"/>
      <c r="CY23" s="112"/>
      <c r="CZ23" s="112"/>
      <c r="DA23" s="112"/>
      <c r="DB23" s="112"/>
      <c r="DC23" s="112"/>
      <c r="DD23" s="112"/>
      <c r="DE23" s="112"/>
      <c r="DF23" s="112"/>
      <c r="DG23" s="112"/>
      <c r="DH23" s="112"/>
      <c r="DI23" s="112"/>
      <c r="DJ23" s="112"/>
      <c r="DK23" s="112"/>
      <c r="DL23" s="112"/>
      <c r="DM23" s="112"/>
      <c r="DN23" s="112"/>
      <c r="DO23" s="112"/>
      <c r="DP23" s="112"/>
      <c r="DQ23" s="112"/>
      <c r="DR23" s="112"/>
      <c r="DS23" s="112"/>
      <c r="DT23" s="112"/>
      <c r="DU23" s="112"/>
      <c r="DV23" s="112"/>
      <c r="DW23" s="112"/>
      <c r="DX23" s="112"/>
      <c r="DY23" s="112"/>
      <c r="DZ23" s="112"/>
      <c r="EA23" s="112"/>
      <c r="EB23" s="112"/>
      <c r="EC23" s="112"/>
      <c r="ED23" s="112"/>
      <c r="EE23" s="112"/>
      <c r="EF23" s="112"/>
      <c r="EG23" s="112"/>
      <c r="EH23" s="112"/>
      <c r="EI23" s="112"/>
      <c r="EJ23" s="112"/>
      <c r="EK23" s="112"/>
      <c r="EL23" s="112"/>
      <c r="EM23" s="112"/>
      <c r="EN23" s="112"/>
      <c r="EO23" s="112"/>
      <c r="EP23" s="112"/>
      <c r="EQ23" s="112"/>
      <c r="ER23" s="112"/>
      <c r="ES23" s="112"/>
      <c r="ET23" s="112"/>
      <c r="EU23" s="112"/>
      <c r="EV23" s="112"/>
      <c r="EW23" s="112"/>
      <c r="EX23" s="112"/>
      <c r="EY23" s="112"/>
      <c r="EZ23" s="112"/>
      <c r="FA23" s="112"/>
      <c r="FB23" s="112"/>
      <c r="FC23" s="112"/>
      <c r="FD23" s="112"/>
      <c r="FE23" s="112"/>
      <c r="FF23" s="112"/>
      <c r="FG23" s="112"/>
      <c r="FH23" s="112"/>
      <c r="FI23" s="112"/>
      <c r="FJ23" s="112"/>
      <c r="FK23" s="112"/>
      <c r="FL23" s="112"/>
      <c r="FM23" s="112"/>
      <c r="FN23" s="112"/>
      <c r="FO23" s="112"/>
      <c r="FP23" s="112"/>
      <c r="FQ23" s="112"/>
      <c r="FR23" s="112"/>
      <c r="FS23" s="112"/>
      <c r="FT23" s="112"/>
      <c r="FU23" s="112"/>
      <c r="FV23" s="112"/>
      <c r="FW23" s="112"/>
      <c r="FX23" s="112"/>
      <c r="FY23" s="112"/>
      <c r="FZ23" s="112"/>
      <c r="GA23" s="112"/>
      <c r="GB23" s="112"/>
      <c r="GC23" s="112"/>
      <c r="GD23" s="112"/>
      <c r="GE23" s="112"/>
      <c r="GF23" s="112"/>
      <c r="GG23" s="112"/>
      <c r="GH23" s="112"/>
      <c r="GI23" s="112"/>
      <c r="GJ23" s="112"/>
      <c r="GK23" s="112"/>
      <c r="GL23" s="112"/>
      <c r="GM23" s="112"/>
      <c r="GN23" s="112"/>
      <c r="GO23" s="112"/>
      <c r="GP23" s="112"/>
      <c r="GQ23" s="112"/>
      <c r="GR23" s="112"/>
      <c r="GS23" s="112"/>
      <c r="GT23" s="112"/>
      <c r="GU23" s="112"/>
      <c r="GV23" s="112"/>
      <c r="GW23" s="112"/>
      <c r="GX23" s="112"/>
      <c r="GY23" s="112"/>
      <c r="GZ23" s="112"/>
      <c r="HA23" s="112"/>
      <c r="HB23" s="112"/>
      <c r="HC23" s="112"/>
      <c r="HD23" s="112"/>
      <c r="HE23" s="112"/>
      <c r="HF23" s="112"/>
      <c r="HG23" s="112"/>
      <c r="HH23" s="112"/>
      <c r="HI23" s="112"/>
      <c r="HJ23" s="112"/>
      <c r="HK23" s="112"/>
      <c r="HL23" s="112"/>
      <c r="HM23" s="112"/>
      <c r="HN23" s="112"/>
      <c r="HO23" s="112"/>
      <c r="HP23" s="112"/>
      <c r="HQ23" s="112"/>
      <c r="HR23" s="112"/>
      <c r="HS23" s="112"/>
      <c r="HT23" s="112"/>
      <c r="HU23" s="112"/>
      <c r="HV23" s="112"/>
      <c r="HW23" s="112"/>
      <c r="HX23" s="112"/>
      <c r="HY23" s="112"/>
      <c r="HZ23" s="112"/>
      <c r="IA23" s="112"/>
      <c r="IB23" s="112"/>
      <c r="IC23" s="112"/>
      <c r="ID23" s="112"/>
      <c r="IE23" s="112"/>
      <c r="IF23" s="112"/>
      <c r="IG23" s="112"/>
      <c r="IH23" s="112"/>
      <c r="II23" s="112"/>
      <c r="IJ23" s="112"/>
      <c r="IK23" s="112"/>
      <c r="IL23" s="112"/>
      <c r="IM23" s="112"/>
      <c r="IN23" s="112"/>
      <c r="IO23" s="112"/>
      <c r="IP23" s="112"/>
      <c r="IQ23" s="112"/>
      <c r="IR23" s="112"/>
      <c r="IS23" s="112"/>
      <c r="IT23" s="112"/>
      <c r="IU23" s="112"/>
      <c r="IV23" s="112"/>
      <c r="IW23" s="112"/>
      <c r="IX23" s="112"/>
      <c r="IY23" s="112"/>
      <c r="IZ23" s="112"/>
      <c r="JA23" s="112"/>
      <c r="JB23" s="112"/>
      <c r="JC23" s="112"/>
      <c r="JD23" s="112"/>
      <c r="JE23" s="112"/>
      <c r="JF23" s="112"/>
      <c r="JG23" s="112"/>
      <c r="JH23" s="112"/>
      <c r="JI23" s="112"/>
      <c r="JJ23" s="112"/>
      <c r="JK23" s="112"/>
      <c r="JL23" s="112"/>
      <c r="JM23" s="112"/>
      <c r="JN23" s="112"/>
      <c r="JO23" s="112"/>
      <c r="JP23" s="112"/>
      <c r="JQ23" s="112"/>
      <c r="JR23" s="112"/>
      <c r="JS23" s="112"/>
      <c r="JT23" s="112"/>
      <c r="JU23" s="112"/>
      <c r="JV23" s="112"/>
      <c r="JW23" s="112"/>
      <c r="JX23" s="112"/>
      <c r="JY23" s="112"/>
      <c r="JZ23" s="112"/>
      <c r="KA23" s="112"/>
      <c r="KB23" s="112"/>
      <c r="KC23" s="112"/>
      <c r="KD23" s="112"/>
      <c r="KE23" s="112"/>
      <c r="KF23" s="112"/>
      <c r="KG23" s="112"/>
      <c r="KH23" s="112"/>
      <c r="KI23" s="112"/>
      <c r="KJ23" s="112"/>
      <c r="KK23" s="112"/>
      <c r="KL23" s="112"/>
      <c r="KM23" s="112"/>
      <c r="KN23" s="112"/>
      <c r="KO23" s="112"/>
      <c r="KP23" s="112"/>
      <c r="KQ23" s="112"/>
      <c r="KR23" s="112"/>
      <c r="KS23" s="112"/>
      <c r="KT23" s="112"/>
      <c r="KU23" s="112"/>
      <c r="KV23" s="112"/>
      <c r="KW23" s="112"/>
      <c r="KX23" s="112"/>
      <c r="KY23" s="112"/>
      <c r="KZ23" s="112"/>
      <c r="LA23" s="112"/>
      <c r="LB23" s="112"/>
      <c r="LC23" s="112"/>
      <c r="LD23" s="112"/>
      <c r="LE23" s="112"/>
      <c r="LF23" s="112"/>
      <c r="LG23" s="112"/>
      <c r="LH23" s="112"/>
      <c r="LI23" s="112"/>
      <c r="LJ23" s="112"/>
      <c r="LK23" s="112"/>
      <c r="LL23" s="112"/>
      <c r="LM23" s="112"/>
      <c r="LN23" s="112"/>
      <c r="LO23" s="112"/>
      <c r="LP23" s="112"/>
      <c r="LQ23" s="112"/>
      <c r="LR23" s="112"/>
      <c r="LS23" s="112"/>
      <c r="LT23" s="112"/>
      <c r="LU23" s="112"/>
      <c r="LV23" s="112"/>
      <c r="LW23" s="112"/>
      <c r="LX23" s="112"/>
      <c r="LY23" s="112"/>
      <c r="LZ23" s="112"/>
      <c r="MA23" s="112"/>
      <c r="MB23" s="112"/>
      <c r="MC23" s="112"/>
      <c r="MD23" s="112"/>
      <c r="ME23" s="112"/>
      <c r="MF23" s="112"/>
      <c r="MG23" s="112"/>
      <c r="MH23" s="112"/>
      <c r="MI23" s="112"/>
      <c r="MJ23" s="112"/>
      <c r="MK23" s="112"/>
      <c r="ML23" s="112"/>
      <c r="MM23" s="112"/>
      <c r="MN23" s="112"/>
      <c r="MO23" s="112"/>
      <c r="MP23" s="112"/>
      <c r="MQ23" s="112"/>
      <c r="MR23" s="112"/>
      <c r="MS23" s="112"/>
      <c r="MT23" s="112"/>
      <c r="MU23" s="112"/>
      <c r="MV23" s="112"/>
      <c r="MW23" s="112"/>
      <c r="MX23" s="112"/>
      <c r="MY23" s="112"/>
      <c r="MZ23" s="112"/>
      <c r="NA23" s="112"/>
      <c r="NB23" s="112"/>
      <c r="NC23" s="112"/>
      <c r="ND23" s="112"/>
      <c r="NE23" s="112"/>
      <c r="NF23" s="112"/>
      <c r="NG23" s="112"/>
      <c r="NH23" s="112"/>
      <c r="NI23" s="112"/>
      <c r="NJ23" s="112"/>
      <c r="NK23" s="112"/>
      <c r="NL23" s="112"/>
      <c r="NM23" s="112"/>
      <c r="NN23" s="112"/>
      <c r="NO23" s="112"/>
      <c r="NP23" s="112"/>
      <c r="NQ23" s="112"/>
      <c r="NR23" s="112"/>
      <c r="NS23" s="112"/>
      <c r="NT23" s="112"/>
      <c r="NU23" s="112"/>
      <c r="NV23" s="112"/>
      <c r="NW23" s="112"/>
      <c r="NX23" s="112"/>
      <c r="NY23" s="112"/>
      <c r="NZ23" s="112"/>
      <c r="OA23" s="112"/>
      <c r="OB23" s="112"/>
      <c r="OC23" s="112"/>
      <c r="OD23" s="112"/>
      <c r="OE23" s="112"/>
      <c r="OF23" s="112"/>
      <c r="OG23" s="112"/>
      <c r="OH23" s="112"/>
      <c r="OI23" s="112"/>
      <c r="OJ23" s="112"/>
      <c r="OK23" s="112"/>
      <c r="OL23" s="112"/>
      <c r="OM23" s="112"/>
      <c r="ON23" s="112"/>
      <c r="OO23" s="112"/>
      <c r="OP23" s="112"/>
      <c r="OQ23" s="112"/>
      <c r="OR23" s="112"/>
      <c r="OS23" s="112"/>
      <c r="OT23" s="112"/>
      <c r="OU23" s="112"/>
      <c r="OV23" s="112"/>
      <c r="OW23" s="112"/>
      <c r="OX23" s="112"/>
      <c r="OY23" s="112"/>
      <c r="OZ23" s="112"/>
      <c r="PA23" s="112"/>
      <c r="PB23" s="112"/>
      <c r="PC23" s="112"/>
      <c r="PD23" s="112"/>
      <c r="PE23" s="112"/>
      <c r="PF23" s="112"/>
      <c r="PG23" s="112"/>
      <c r="PH23" s="112"/>
      <c r="PI23" s="112"/>
      <c r="PJ23" s="112"/>
      <c r="PK23" s="112"/>
      <c r="PL23" s="112"/>
      <c r="PM23" s="112"/>
      <c r="PN23" s="112"/>
      <c r="PO23" s="112"/>
      <c r="PP23" s="112"/>
      <c r="PQ23" s="112"/>
      <c r="PR23" s="112"/>
      <c r="PS23" s="112"/>
      <c r="PT23" s="112"/>
      <c r="PU23" s="112"/>
      <c r="PV23" s="112"/>
      <c r="PW23" s="112"/>
      <c r="PX23" s="112"/>
      <c r="PY23" s="112"/>
      <c r="PZ23" s="112"/>
      <c r="QA23" s="112"/>
      <c r="QB23" s="112"/>
      <c r="QC23" s="112"/>
      <c r="QD23" s="112"/>
      <c r="QE23" s="112"/>
      <c r="QF23" s="112"/>
      <c r="QG23" s="112"/>
      <c r="QH23" s="112"/>
      <c r="QI23" s="112"/>
      <c r="QJ23" s="112"/>
      <c r="QK23" s="112"/>
      <c r="QL23" s="112"/>
      <c r="QM23" s="112"/>
      <c r="QN23" s="112"/>
      <c r="QO23" s="112"/>
      <c r="QP23" s="112"/>
      <c r="QQ23" s="112"/>
      <c r="QR23" s="112"/>
      <c r="QS23" s="112"/>
      <c r="QT23" s="112"/>
      <c r="QU23" s="112"/>
      <c r="QV23" s="112"/>
      <c r="QW23" s="112"/>
      <c r="QX23" s="112"/>
      <c r="QY23" s="112"/>
      <c r="QZ23" s="112"/>
      <c r="RA23" s="112"/>
      <c r="RB23" s="112"/>
      <c r="RC23" s="112"/>
      <c r="RD23" s="112"/>
      <c r="RE23" s="112"/>
      <c r="RF23" s="112"/>
      <c r="RG23" s="112"/>
      <c r="RH23" s="112"/>
      <c r="RI23" s="112"/>
      <c r="RJ23" s="112"/>
      <c r="RK23" s="112"/>
      <c r="RL23" s="112"/>
      <c r="RM23" s="112"/>
      <c r="RN23" s="112"/>
      <c r="RO23" s="112"/>
      <c r="RP23" s="112"/>
      <c r="RQ23" s="112"/>
      <c r="RR23" s="112"/>
      <c r="RS23" s="112"/>
      <c r="RT23" s="112"/>
      <c r="RU23" s="112"/>
      <c r="RV23" s="112"/>
      <c r="RW23" s="112"/>
      <c r="RX23" s="112"/>
      <c r="RY23" s="112"/>
      <c r="RZ23" s="112"/>
      <c r="SA23" s="112"/>
      <c r="SB23" s="112"/>
      <c r="SC23" s="112"/>
      <c r="SD23" s="112"/>
      <c r="SE23" s="112"/>
      <c r="SF23" s="112"/>
      <c r="SG23" s="112"/>
      <c r="SH23" s="112"/>
      <c r="SI23" s="112"/>
      <c r="SJ23" s="112"/>
      <c r="SK23" s="112"/>
      <c r="SL23" s="112"/>
      <c r="SM23" s="112"/>
      <c r="SN23" s="112"/>
      <c r="SO23" s="112"/>
      <c r="SP23" s="112"/>
      <c r="SQ23" s="112"/>
      <c r="SR23" s="112"/>
      <c r="SS23" s="112"/>
      <c r="ST23" s="112"/>
      <c r="SU23" s="112"/>
      <c r="SV23" s="112"/>
      <c r="SW23" s="112"/>
      <c r="SX23" s="112"/>
      <c r="SY23" s="112"/>
      <c r="SZ23" s="112"/>
      <c r="TA23" s="112"/>
      <c r="TB23" s="112"/>
      <c r="TC23" s="112"/>
      <c r="TD23" s="112"/>
      <c r="TE23" s="112"/>
      <c r="TF23" s="112"/>
      <c r="TG23" s="112"/>
      <c r="TH23" s="112"/>
      <c r="TI23" s="112"/>
      <c r="TJ23" s="112"/>
      <c r="TK23" s="112"/>
      <c r="TL23" s="112"/>
      <c r="TM23" s="112"/>
      <c r="TN23" s="112"/>
      <c r="TO23" s="112"/>
      <c r="TP23" s="112"/>
      <c r="TQ23" s="112"/>
      <c r="TR23" s="112"/>
      <c r="TS23" s="112"/>
      <c r="TT23" s="112"/>
      <c r="TU23" s="112"/>
      <c r="TV23" s="112"/>
      <c r="TW23" s="112"/>
      <c r="TX23" s="112"/>
      <c r="TY23" s="112"/>
      <c r="TZ23" s="112"/>
      <c r="UA23" s="112"/>
      <c r="UB23" s="112"/>
      <c r="UC23" s="112"/>
      <c r="UD23" s="112"/>
      <c r="UE23" s="112"/>
      <c r="UF23" s="112"/>
      <c r="UG23" s="112"/>
      <c r="UH23" s="112"/>
      <c r="UI23" s="112"/>
      <c r="UJ23" s="112"/>
      <c r="UK23" s="112"/>
      <c r="UL23" s="112"/>
      <c r="UM23" s="112"/>
      <c r="UN23" s="112"/>
      <c r="UO23" s="112"/>
      <c r="UP23" s="112"/>
      <c r="UQ23" s="112"/>
      <c r="UR23" s="112"/>
      <c r="US23" s="112"/>
      <c r="UT23" s="112"/>
      <c r="UU23" s="112"/>
      <c r="UV23" s="112"/>
      <c r="UW23" s="112"/>
      <c r="UX23" s="112"/>
      <c r="UY23" s="112"/>
      <c r="UZ23" s="112"/>
      <c r="VA23" s="112"/>
      <c r="VB23" s="112"/>
      <c r="VC23" s="112"/>
      <c r="VD23" s="112"/>
      <c r="VE23" s="112"/>
      <c r="VF23" s="112"/>
      <c r="VG23" s="112"/>
      <c r="VH23" s="112"/>
      <c r="VI23" s="112"/>
      <c r="VJ23" s="112"/>
      <c r="VK23" s="112"/>
      <c r="VL23" s="112"/>
      <c r="VM23" s="112"/>
      <c r="VN23" s="112"/>
      <c r="VO23" s="112"/>
      <c r="VP23" s="112"/>
      <c r="VQ23" s="112"/>
      <c r="VR23" s="112"/>
      <c r="VS23" s="112"/>
      <c r="VT23" s="112"/>
      <c r="VU23" s="112"/>
      <c r="VV23" s="112"/>
      <c r="VW23" s="112"/>
      <c r="VX23" s="112"/>
      <c r="VY23" s="112"/>
      <c r="VZ23" s="112"/>
      <c r="WA23" s="112"/>
      <c r="WB23" s="112"/>
      <c r="WC23" s="112"/>
      <c r="WD23" s="112"/>
      <c r="WE23" s="112"/>
      <c r="WF23" s="112"/>
      <c r="WG23" s="112"/>
      <c r="WH23" s="112"/>
      <c r="WI23" s="112"/>
      <c r="WJ23" s="112"/>
      <c r="WK23" s="112"/>
      <c r="WL23" s="112"/>
      <c r="WM23" s="112"/>
      <c r="WN23" s="112"/>
      <c r="WO23" s="112"/>
      <c r="WP23" s="112"/>
      <c r="WQ23" s="112"/>
      <c r="WR23" s="112"/>
      <c r="WS23" s="112"/>
      <c r="WT23" s="112"/>
      <c r="WU23" s="112"/>
      <c r="WV23" s="112"/>
      <c r="WW23" s="112"/>
      <c r="WX23" s="112"/>
      <c r="WY23" s="112"/>
      <c r="WZ23" s="112"/>
      <c r="XA23" s="112"/>
      <c r="XB23" s="112"/>
      <c r="XC23" s="112"/>
      <c r="XD23" s="112"/>
      <c r="XE23" s="112"/>
      <c r="XF23" s="112"/>
      <c r="XG23" s="112"/>
      <c r="XH23" s="112"/>
      <c r="XI23" s="112"/>
      <c r="XJ23" s="112"/>
      <c r="XK23" s="112"/>
      <c r="XL23" s="112"/>
      <c r="XM23" s="112"/>
      <c r="XN23" s="112"/>
      <c r="XO23" s="112"/>
      <c r="XP23" s="112"/>
      <c r="XQ23" s="112"/>
      <c r="XR23" s="112"/>
      <c r="XS23" s="112"/>
      <c r="XT23" s="112"/>
      <c r="XU23" s="112"/>
      <c r="XV23" s="112"/>
      <c r="XW23" s="112"/>
      <c r="XX23" s="112"/>
      <c r="XY23" s="112"/>
      <c r="XZ23" s="112"/>
      <c r="YA23" s="112"/>
      <c r="YB23" s="112"/>
      <c r="YC23" s="112"/>
      <c r="YD23" s="112"/>
      <c r="YE23" s="112"/>
      <c r="YF23" s="112"/>
      <c r="YG23" s="112"/>
      <c r="YH23" s="112"/>
      <c r="YI23" s="112"/>
      <c r="YJ23" s="112"/>
      <c r="YK23" s="112"/>
      <c r="YL23" s="112"/>
      <c r="YM23" s="112"/>
      <c r="YN23" s="112"/>
      <c r="YO23" s="112"/>
      <c r="YP23" s="112"/>
      <c r="YQ23" s="112"/>
      <c r="YR23" s="112"/>
      <c r="YS23" s="112"/>
      <c r="YT23" s="112"/>
      <c r="YU23" s="112"/>
      <c r="YV23" s="112"/>
      <c r="YW23" s="112"/>
      <c r="YX23" s="112"/>
      <c r="YY23" s="112"/>
      <c r="YZ23" s="112"/>
      <c r="ZA23" s="112"/>
      <c r="ZB23" s="112"/>
      <c r="ZC23" s="112"/>
      <c r="ZD23" s="112"/>
      <c r="ZE23" s="112"/>
      <c r="ZF23" s="112"/>
      <c r="ZG23" s="112"/>
      <c r="ZH23" s="112"/>
      <c r="ZI23" s="112"/>
      <c r="ZJ23" s="112"/>
      <c r="ZK23" s="112"/>
      <c r="ZL23" s="112"/>
      <c r="ZM23" s="112"/>
      <c r="ZN23" s="112"/>
      <c r="ZO23" s="112"/>
      <c r="ZP23" s="112"/>
      <c r="ZQ23" s="112"/>
      <c r="ZR23" s="112"/>
      <c r="ZS23" s="112"/>
      <c r="ZT23" s="112"/>
      <c r="ZU23" s="112"/>
      <c r="ZV23" s="112"/>
      <c r="ZW23" s="112"/>
      <c r="ZX23" s="112"/>
      <c r="ZY23" s="112"/>
      <c r="ZZ23" s="112"/>
      <c r="AAA23" s="112"/>
      <c r="AAB23" s="112"/>
      <c r="AAC23" s="112"/>
      <c r="AAD23" s="112"/>
      <c r="AAE23" s="112"/>
      <c r="AAF23" s="112"/>
      <c r="AAG23" s="112"/>
      <c r="AAH23" s="112"/>
      <c r="AAI23" s="112"/>
      <c r="AAJ23" s="112"/>
      <c r="AAK23" s="112"/>
      <c r="AAL23" s="112"/>
      <c r="AAM23" s="112"/>
      <c r="AAN23" s="112"/>
      <c r="AAO23" s="112"/>
      <c r="AAP23" s="112"/>
      <c r="AAQ23" s="112"/>
      <c r="AAR23" s="112"/>
      <c r="AAS23" s="112"/>
      <c r="AAT23" s="112"/>
      <c r="AAU23" s="112"/>
      <c r="AAV23" s="112"/>
      <c r="AAW23" s="112"/>
      <c r="AAX23" s="112"/>
      <c r="AAY23" s="112"/>
      <c r="AAZ23" s="112"/>
      <c r="ABA23" s="112"/>
      <c r="ABB23" s="112"/>
      <c r="ABC23" s="112"/>
      <c r="ABD23" s="112"/>
      <c r="ABE23" s="112"/>
      <c r="ABF23" s="112"/>
      <c r="ABG23" s="112"/>
      <c r="ABH23" s="112"/>
      <c r="ABI23" s="112"/>
      <c r="ABJ23" s="112"/>
      <c r="ABK23" s="112"/>
      <c r="ABL23" s="112"/>
      <c r="ABM23" s="112"/>
      <c r="ABN23" s="112"/>
      <c r="ABO23" s="112"/>
      <c r="ABP23" s="112"/>
      <c r="ABQ23" s="112"/>
      <c r="ABR23" s="112"/>
      <c r="ABS23" s="112"/>
      <c r="ABT23" s="112"/>
      <c r="ABU23" s="112"/>
      <c r="ABV23" s="112"/>
      <c r="ABW23" s="112"/>
      <c r="ABX23" s="112"/>
      <c r="ABY23" s="112"/>
      <c r="ABZ23" s="112"/>
      <c r="ACA23" s="112"/>
      <c r="ACB23" s="112"/>
      <c r="ACC23" s="112"/>
      <c r="ACD23" s="112"/>
      <c r="ACE23" s="112"/>
      <c r="ACF23" s="112"/>
      <c r="ACG23" s="112"/>
      <c r="ACH23" s="112"/>
      <c r="ACI23" s="112"/>
      <c r="ACJ23" s="112"/>
      <c r="ACK23" s="112"/>
      <c r="ACL23" s="112"/>
      <c r="ACM23" s="112"/>
      <c r="ACN23" s="113"/>
      <c r="ACO23" s="92">
        <f t="array" ref="ACO23">SUM(IF(RIGHT($M23:$ACN23)=ACO$11,IFERROR(--LEFT($M23:$ACN23,LEN($M23:$ACN23)-1),0)))</f>
        <v>0</v>
      </c>
      <c r="ACP23" s="92">
        <f t="array" ref="ACP23">SUM(IF(RIGHT($M23:$ACN23)=ACP$11,IFERROR(--LEFT($M23:$ACN23,LEN($M23:$ACN23)-1),0)))</f>
        <v>0</v>
      </c>
      <c r="ACQ23" s="92">
        <f t="array" ref="ACQ23">SUM(IF(RIGHT($M23:$ACN23)=ACQ$11,IFERROR(--LEFT($M23:$ACN23,LEN($M23:$ACN23)-1),0)))</f>
        <v>0</v>
      </c>
      <c r="ACR23" s="92">
        <f t="array" ref="ACR23">SUM(IF(RIGHT($M23:$ACN23)=ACR$11,IFERROR(--LEFT($M23:$ACN23,LEN($M23:$ACN23)-1),0)))</f>
        <v>0</v>
      </c>
      <c r="ACS23" s="91">
        <f t="shared" si="2267"/>
        <v>16</v>
      </c>
      <c r="ACT23" s="91">
        <f t="shared" si="2268"/>
        <v>16</v>
      </c>
      <c r="ACU23" s="91">
        <f t="shared" si="2269"/>
        <v>16</v>
      </c>
      <c r="ACV23" s="91">
        <f t="shared" si="2270"/>
        <v>16</v>
      </c>
      <c r="ACW23" s="92">
        <f t="array" ref="ACW23">SUM(IF(RIGHT($M23:$ACN23)=ACW$11,IFERROR(--LEFT($M23:$ACN23,LEN($M23:$ACN23)-1),0)))</f>
        <v>1</v>
      </c>
      <c r="ACX23" s="90">
        <f t="shared" si="2271"/>
        <v>7</v>
      </c>
      <c r="ADQ23" s="85"/>
      <c r="AEC23" s="55"/>
      <c r="AED23" s="55"/>
      <c r="AEE23" s="55"/>
      <c r="AEF23" s="55"/>
      <c r="AEG23" s="55"/>
      <c r="AEH23" s="55"/>
      <c r="AEI23" s="55"/>
      <c r="AEJ23" s="55"/>
      <c r="AEK23" s="85"/>
      <c r="AEW23" s="55"/>
      <c r="AEX23" s="55"/>
      <c r="AEY23" s="55"/>
      <c r="AEZ23" s="55"/>
      <c r="AFA23" s="55"/>
      <c r="AFB23" s="55"/>
      <c r="AFC23" s="55"/>
      <c r="AFD23" s="55"/>
      <c r="AFE23" s="85"/>
      <c r="AFQ23" s="55"/>
      <c r="AFR23" s="55"/>
      <c r="AFS23" s="55"/>
      <c r="AFT23" s="55"/>
      <c r="AFU23" s="55"/>
      <c r="AFV23" s="55"/>
      <c r="AFW23" s="55"/>
      <c r="AFX23" s="55"/>
      <c r="AFY23" s="85"/>
      <c r="AGK23" s="55"/>
      <c r="AGL23" s="55"/>
      <c r="AGM23" s="55"/>
      <c r="AGN23" s="55"/>
      <c r="AGO23" s="55"/>
      <c r="AGP23" s="55"/>
      <c r="AGQ23" s="55"/>
      <c r="AGR23" s="55"/>
      <c r="AGS23" s="85"/>
      <c r="AHE23" s="55"/>
      <c r="AHF23" s="55"/>
      <c r="AHG23" s="55"/>
      <c r="AHH23" s="55"/>
      <c r="AHI23" s="55"/>
      <c r="AHJ23" s="55"/>
      <c r="AHK23" s="55"/>
      <c r="AHL23" s="55"/>
      <c r="AHM23" s="85"/>
      <c r="AHY23" s="55"/>
      <c r="AHZ23" s="55"/>
      <c r="AIA23" s="55"/>
      <c r="AIB23" s="55"/>
      <c r="AIC23" s="55"/>
      <c r="AID23" s="55"/>
      <c r="AIE23" s="55"/>
      <c r="AIF23" s="55"/>
      <c r="AIG23" s="85"/>
      <c r="AIS23" s="55"/>
      <c r="AIT23" s="55"/>
      <c r="AIU23" s="55"/>
      <c r="AIV23" s="55"/>
      <c r="AIW23" s="55"/>
      <c r="AIX23" s="55"/>
      <c r="AIY23" s="55"/>
      <c r="AIZ23" s="55"/>
      <c r="AJA23" s="85"/>
      <c r="AJM23" s="55"/>
      <c r="AJN23" s="55"/>
      <c r="AJO23" s="55"/>
      <c r="AJP23" s="55"/>
      <c r="AJQ23" s="55"/>
      <c r="AJR23" s="55"/>
      <c r="AJS23" s="55"/>
      <c r="AJT23" s="55"/>
      <c r="AJU23" s="85"/>
      <c r="AKG23" s="55"/>
      <c r="AKH23" s="55"/>
      <c r="AKI23" s="55"/>
      <c r="AKJ23" s="55"/>
      <c r="AKK23" s="55"/>
      <c r="AKL23" s="55"/>
      <c r="AKM23" s="55"/>
      <c r="AKN23" s="55"/>
      <c r="AKO23" s="85"/>
      <c r="ALA23" s="55"/>
      <c r="ALB23" s="55"/>
      <c r="ALC23" s="55"/>
      <c r="ALD23" s="55"/>
      <c r="ALE23" s="55"/>
      <c r="ALF23" s="55"/>
      <c r="ALG23" s="55"/>
      <c r="ALH23" s="55"/>
      <c r="ALI23" s="85"/>
      <c r="ALU23" s="55"/>
      <c r="ALV23" s="55"/>
      <c r="ALW23" s="55"/>
      <c r="ALX23" s="55"/>
      <c r="ALY23" s="55"/>
      <c r="ALZ23" s="55"/>
      <c r="AMA23" s="55"/>
      <c r="AMB23" s="55"/>
    </row>
    <row r="24" spans="2:1016" x14ac:dyDescent="0.3">
      <c r="B24" s="104">
        <v>13</v>
      </c>
      <c r="C24" s="104" t="s">
        <v>14</v>
      </c>
      <c r="D24" s="105">
        <v>41978</v>
      </c>
      <c r="E24" s="104"/>
      <c r="F24" s="104" t="s">
        <v>36</v>
      </c>
      <c r="G24" s="106" t="s">
        <v>40</v>
      </c>
      <c r="H24" s="107">
        <v>32</v>
      </c>
      <c r="I24" s="108">
        <v>32</v>
      </c>
      <c r="J24" s="108">
        <v>32</v>
      </c>
      <c r="K24" s="108">
        <v>32</v>
      </c>
      <c r="L24" s="109"/>
      <c r="M24" s="110"/>
      <c r="N24" s="111"/>
      <c r="O24" s="112"/>
      <c r="P24" s="112"/>
      <c r="Q24" s="112"/>
      <c r="R24" s="112"/>
      <c r="S24" s="112" t="s">
        <v>26</v>
      </c>
      <c r="T24" s="112"/>
      <c r="U24" s="112">
        <v>8</v>
      </c>
      <c r="V24" s="112"/>
      <c r="W24" s="112" t="s">
        <v>38</v>
      </c>
      <c r="X24" s="112"/>
      <c r="Y24" s="112" t="s">
        <v>38</v>
      </c>
      <c r="Z24" s="112"/>
      <c r="AA24" s="112">
        <v>8</v>
      </c>
      <c r="AB24" s="112" t="s">
        <v>153</v>
      </c>
      <c r="AC24" s="112">
        <v>8</v>
      </c>
      <c r="AD24" s="112"/>
      <c r="AE24" s="112">
        <v>8</v>
      </c>
      <c r="AF24" s="112"/>
      <c r="AG24" s="112">
        <v>8</v>
      </c>
      <c r="AH24" s="112"/>
      <c r="AI24" s="112">
        <v>8</v>
      </c>
      <c r="AJ24" s="112"/>
      <c r="AK24" s="112" t="s">
        <v>38</v>
      </c>
      <c r="AL24" s="112"/>
      <c r="AM24" s="112" t="s">
        <v>38</v>
      </c>
      <c r="AN24" s="112"/>
      <c r="AO24" s="112">
        <v>8</v>
      </c>
      <c r="AP24" s="112"/>
      <c r="AQ24" s="112"/>
      <c r="AR24" s="112"/>
      <c r="AS24" s="112"/>
      <c r="AT24" s="112"/>
      <c r="AU24" s="112"/>
      <c r="AV24" s="112"/>
      <c r="AW24" s="112"/>
      <c r="AX24" s="112"/>
      <c r="AY24" s="112"/>
      <c r="AZ24" s="112"/>
      <c r="BA24" s="112"/>
      <c r="BB24" s="112"/>
      <c r="BC24" s="112"/>
      <c r="BD24" s="112"/>
      <c r="BE24" s="112"/>
      <c r="BF24" s="112"/>
      <c r="BG24" s="112"/>
      <c r="BH24" s="112"/>
      <c r="BI24" s="112"/>
      <c r="BJ24" s="112"/>
      <c r="BK24" s="112"/>
      <c r="BL24" s="112"/>
      <c r="BM24" s="112"/>
      <c r="BN24" s="112"/>
      <c r="BO24" s="112"/>
      <c r="BP24" s="112"/>
      <c r="BQ24" s="112"/>
      <c r="BR24" s="112"/>
      <c r="BS24" s="112"/>
      <c r="BT24" s="112"/>
      <c r="BU24" s="112"/>
      <c r="BV24" s="112"/>
      <c r="BW24" s="112"/>
      <c r="BX24" s="112"/>
      <c r="BY24" s="112"/>
      <c r="BZ24" s="112"/>
      <c r="CA24" s="112"/>
      <c r="CB24" s="112"/>
      <c r="CC24" s="112"/>
      <c r="CD24" s="112"/>
      <c r="CE24" s="112"/>
      <c r="CF24" s="112"/>
      <c r="CG24" s="112"/>
      <c r="CH24" s="112"/>
      <c r="CI24" s="112"/>
      <c r="CJ24" s="112"/>
      <c r="CK24" s="112"/>
      <c r="CL24" s="112"/>
      <c r="CM24" s="112"/>
      <c r="CN24" s="112"/>
      <c r="CO24" s="112"/>
      <c r="CP24" s="112"/>
      <c r="CQ24" s="112"/>
      <c r="CR24" s="112"/>
      <c r="CS24" s="112"/>
      <c r="CT24" s="112"/>
      <c r="CU24" s="112"/>
      <c r="CV24" s="112"/>
      <c r="CW24" s="112"/>
      <c r="CX24" s="112"/>
      <c r="CY24" s="112"/>
      <c r="CZ24" s="112"/>
      <c r="DA24" s="112"/>
      <c r="DB24" s="112"/>
      <c r="DC24" s="112"/>
      <c r="DD24" s="112"/>
      <c r="DE24" s="112"/>
      <c r="DF24" s="112"/>
      <c r="DG24" s="112"/>
      <c r="DH24" s="112"/>
      <c r="DI24" s="112"/>
      <c r="DJ24" s="112"/>
      <c r="DK24" s="112"/>
      <c r="DL24" s="112"/>
      <c r="DM24" s="112"/>
      <c r="DN24" s="112"/>
      <c r="DO24" s="112"/>
      <c r="DP24" s="112"/>
      <c r="DQ24" s="112"/>
      <c r="DR24" s="112"/>
      <c r="DS24" s="112"/>
      <c r="DT24" s="112"/>
      <c r="DU24" s="112"/>
      <c r="DV24" s="112"/>
      <c r="DW24" s="112"/>
      <c r="DX24" s="112"/>
      <c r="DY24" s="112"/>
      <c r="DZ24" s="112"/>
      <c r="EA24" s="112"/>
      <c r="EB24" s="112"/>
      <c r="EC24" s="112"/>
      <c r="ED24" s="112"/>
      <c r="EE24" s="112"/>
      <c r="EF24" s="112"/>
      <c r="EG24" s="112"/>
      <c r="EH24" s="112"/>
      <c r="EI24" s="112"/>
      <c r="EJ24" s="112"/>
      <c r="EK24" s="112"/>
      <c r="EL24" s="112"/>
      <c r="EM24" s="112"/>
      <c r="EN24" s="112"/>
      <c r="EO24" s="112"/>
      <c r="EP24" s="112"/>
      <c r="EQ24" s="112"/>
      <c r="ER24" s="112"/>
      <c r="ES24" s="112"/>
      <c r="ET24" s="112"/>
      <c r="EU24" s="112"/>
      <c r="EV24" s="112"/>
      <c r="EW24" s="112"/>
      <c r="EX24" s="112"/>
      <c r="EY24" s="112"/>
      <c r="EZ24" s="112"/>
      <c r="FA24" s="112"/>
      <c r="FB24" s="112"/>
      <c r="FC24" s="112"/>
      <c r="FD24" s="112"/>
      <c r="FE24" s="112"/>
      <c r="FF24" s="112"/>
      <c r="FG24" s="112"/>
      <c r="FH24" s="112"/>
      <c r="FI24" s="112"/>
      <c r="FJ24" s="112"/>
      <c r="FK24" s="112"/>
      <c r="FL24" s="112"/>
      <c r="FM24" s="112"/>
      <c r="FN24" s="112"/>
      <c r="FO24" s="112"/>
      <c r="FP24" s="112"/>
      <c r="FQ24" s="112"/>
      <c r="FR24" s="112"/>
      <c r="FS24" s="112"/>
      <c r="FT24" s="112"/>
      <c r="FU24" s="112"/>
      <c r="FV24" s="112"/>
      <c r="FW24" s="112"/>
      <c r="FX24" s="112"/>
      <c r="FY24" s="112"/>
      <c r="FZ24" s="112"/>
      <c r="GA24" s="112"/>
      <c r="GB24" s="112"/>
      <c r="GC24" s="112"/>
      <c r="GD24" s="112"/>
      <c r="GE24" s="112"/>
      <c r="GF24" s="112"/>
      <c r="GG24" s="112"/>
      <c r="GH24" s="112"/>
      <c r="GI24" s="112"/>
      <c r="GJ24" s="112"/>
      <c r="GK24" s="112"/>
      <c r="GL24" s="112"/>
      <c r="GM24" s="112"/>
      <c r="GN24" s="112"/>
      <c r="GO24" s="112"/>
      <c r="GP24" s="112"/>
      <c r="GQ24" s="112"/>
      <c r="GR24" s="112"/>
      <c r="GS24" s="112"/>
      <c r="GT24" s="112"/>
      <c r="GU24" s="112"/>
      <c r="GV24" s="112"/>
      <c r="GW24" s="112"/>
      <c r="GX24" s="112"/>
      <c r="GY24" s="112"/>
      <c r="GZ24" s="112"/>
      <c r="HA24" s="112"/>
      <c r="HB24" s="112"/>
      <c r="HC24" s="112"/>
      <c r="HD24" s="112"/>
      <c r="HE24" s="112"/>
      <c r="HF24" s="112"/>
      <c r="HG24" s="112"/>
      <c r="HH24" s="112"/>
      <c r="HI24" s="112"/>
      <c r="HJ24" s="112"/>
      <c r="HK24" s="112"/>
      <c r="HL24" s="112"/>
      <c r="HM24" s="112"/>
      <c r="HN24" s="112"/>
      <c r="HO24" s="112"/>
      <c r="HP24" s="112"/>
      <c r="HQ24" s="112"/>
      <c r="HR24" s="112"/>
      <c r="HS24" s="112"/>
      <c r="HT24" s="112"/>
      <c r="HU24" s="112"/>
      <c r="HV24" s="112"/>
      <c r="HW24" s="112"/>
      <c r="HX24" s="112"/>
      <c r="HY24" s="112"/>
      <c r="HZ24" s="112"/>
      <c r="IA24" s="112"/>
      <c r="IB24" s="112"/>
      <c r="IC24" s="112"/>
      <c r="ID24" s="112"/>
      <c r="IE24" s="112"/>
      <c r="IF24" s="112"/>
      <c r="IG24" s="112"/>
      <c r="IH24" s="112"/>
      <c r="II24" s="112"/>
      <c r="IJ24" s="112"/>
      <c r="IK24" s="112"/>
      <c r="IL24" s="112"/>
      <c r="IM24" s="112"/>
      <c r="IN24" s="112"/>
      <c r="IO24" s="112"/>
      <c r="IP24" s="112"/>
      <c r="IQ24" s="112"/>
      <c r="IR24" s="112"/>
      <c r="IS24" s="112"/>
      <c r="IT24" s="112"/>
      <c r="IU24" s="112"/>
      <c r="IV24" s="112"/>
      <c r="IW24" s="112"/>
      <c r="IX24" s="112"/>
      <c r="IY24" s="112"/>
      <c r="IZ24" s="112"/>
      <c r="JA24" s="112"/>
      <c r="JB24" s="112"/>
      <c r="JC24" s="112"/>
      <c r="JD24" s="112"/>
      <c r="JE24" s="112"/>
      <c r="JF24" s="112"/>
      <c r="JG24" s="112"/>
      <c r="JH24" s="112"/>
      <c r="JI24" s="112"/>
      <c r="JJ24" s="112"/>
      <c r="JK24" s="112"/>
      <c r="JL24" s="112"/>
      <c r="JM24" s="112"/>
      <c r="JN24" s="112"/>
      <c r="JO24" s="112"/>
      <c r="JP24" s="112"/>
      <c r="JQ24" s="112"/>
      <c r="JR24" s="112"/>
      <c r="JS24" s="112"/>
      <c r="JT24" s="112"/>
      <c r="JU24" s="112"/>
      <c r="JV24" s="112"/>
      <c r="JW24" s="112"/>
      <c r="JX24" s="112"/>
      <c r="JY24" s="112"/>
      <c r="JZ24" s="112"/>
      <c r="KA24" s="112"/>
      <c r="KB24" s="112"/>
      <c r="KC24" s="112"/>
      <c r="KD24" s="112"/>
      <c r="KE24" s="112"/>
      <c r="KF24" s="112"/>
      <c r="KG24" s="112"/>
      <c r="KH24" s="112"/>
      <c r="KI24" s="112"/>
      <c r="KJ24" s="112"/>
      <c r="KK24" s="112"/>
      <c r="KL24" s="112"/>
      <c r="KM24" s="112"/>
      <c r="KN24" s="112"/>
      <c r="KO24" s="112"/>
      <c r="KP24" s="112"/>
      <c r="KQ24" s="112"/>
      <c r="KR24" s="112"/>
      <c r="KS24" s="112"/>
      <c r="KT24" s="112"/>
      <c r="KU24" s="112"/>
      <c r="KV24" s="112"/>
      <c r="KW24" s="112"/>
      <c r="KX24" s="112"/>
      <c r="KY24" s="112"/>
      <c r="KZ24" s="112"/>
      <c r="LA24" s="112"/>
      <c r="LB24" s="112"/>
      <c r="LC24" s="112"/>
      <c r="LD24" s="112"/>
      <c r="LE24" s="112"/>
      <c r="LF24" s="112"/>
      <c r="LG24" s="112"/>
      <c r="LH24" s="112"/>
      <c r="LI24" s="112"/>
      <c r="LJ24" s="112"/>
      <c r="LK24" s="112"/>
      <c r="LL24" s="112"/>
      <c r="LM24" s="112"/>
      <c r="LN24" s="112"/>
      <c r="LO24" s="112"/>
      <c r="LP24" s="112"/>
      <c r="LQ24" s="112"/>
      <c r="LR24" s="112"/>
      <c r="LS24" s="112"/>
      <c r="LT24" s="112"/>
      <c r="LU24" s="112"/>
      <c r="LV24" s="112"/>
      <c r="LW24" s="112"/>
      <c r="LX24" s="112"/>
      <c r="LY24" s="112"/>
      <c r="LZ24" s="112"/>
      <c r="MA24" s="112"/>
      <c r="MB24" s="112"/>
      <c r="MC24" s="112"/>
      <c r="MD24" s="112"/>
      <c r="ME24" s="112"/>
      <c r="MF24" s="112"/>
      <c r="MG24" s="112"/>
      <c r="MH24" s="112"/>
      <c r="MI24" s="112"/>
      <c r="MJ24" s="112"/>
      <c r="MK24" s="112"/>
      <c r="ML24" s="112"/>
      <c r="MM24" s="112"/>
      <c r="MN24" s="112"/>
      <c r="MO24" s="112"/>
      <c r="MP24" s="112"/>
      <c r="MQ24" s="112"/>
      <c r="MR24" s="112"/>
      <c r="MS24" s="112"/>
      <c r="MT24" s="112"/>
      <c r="MU24" s="112"/>
      <c r="MV24" s="112"/>
      <c r="MW24" s="112"/>
      <c r="MX24" s="112"/>
      <c r="MY24" s="112"/>
      <c r="MZ24" s="112"/>
      <c r="NA24" s="112"/>
      <c r="NB24" s="112"/>
      <c r="NC24" s="112"/>
      <c r="ND24" s="112"/>
      <c r="NE24" s="112"/>
      <c r="NF24" s="112"/>
      <c r="NG24" s="112"/>
      <c r="NH24" s="112"/>
      <c r="NI24" s="112"/>
      <c r="NJ24" s="112"/>
      <c r="NK24" s="112"/>
      <c r="NL24" s="112"/>
      <c r="NM24" s="112"/>
      <c r="NN24" s="112"/>
      <c r="NO24" s="112"/>
      <c r="NP24" s="112"/>
      <c r="NQ24" s="112"/>
      <c r="NR24" s="112"/>
      <c r="NS24" s="112"/>
      <c r="NT24" s="112"/>
      <c r="NU24" s="112"/>
      <c r="NV24" s="112"/>
      <c r="NW24" s="112"/>
      <c r="NX24" s="112"/>
      <c r="NY24" s="112"/>
      <c r="NZ24" s="112"/>
      <c r="OA24" s="112"/>
      <c r="OB24" s="112"/>
      <c r="OC24" s="112"/>
      <c r="OD24" s="112"/>
      <c r="OE24" s="112"/>
      <c r="OF24" s="112"/>
      <c r="OG24" s="112"/>
      <c r="OH24" s="112"/>
      <c r="OI24" s="112"/>
      <c r="OJ24" s="112"/>
      <c r="OK24" s="112"/>
      <c r="OL24" s="112"/>
      <c r="OM24" s="112"/>
      <c r="ON24" s="112"/>
      <c r="OO24" s="112"/>
      <c r="OP24" s="112"/>
      <c r="OQ24" s="112"/>
      <c r="OR24" s="112"/>
      <c r="OS24" s="112"/>
      <c r="OT24" s="112"/>
      <c r="OU24" s="112"/>
      <c r="OV24" s="112"/>
      <c r="OW24" s="112"/>
      <c r="OX24" s="112"/>
      <c r="OY24" s="112"/>
      <c r="OZ24" s="112"/>
      <c r="PA24" s="112"/>
      <c r="PB24" s="112"/>
      <c r="PC24" s="112"/>
      <c r="PD24" s="112"/>
      <c r="PE24" s="112"/>
      <c r="PF24" s="112"/>
      <c r="PG24" s="112"/>
      <c r="PH24" s="112"/>
      <c r="PI24" s="112"/>
      <c r="PJ24" s="112"/>
      <c r="PK24" s="112"/>
      <c r="PL24" s="112"/>
      <c r="PM24" s="112"/>
      <c r="PN24" s="112"/>
      <c r="PO24" s="112"/>
      <c r="PP24" s="112"/>
      <c r="PQ24" s="112"/>
      <c r="PR24" s="112"/>
      <c r="PS24" s="112"/>
      <c r="PT24" s="112"/>
      <c r="PU24" s="112"/>
      <c r="PV24" s="112"/>
      <c r="PW24" s="112"/>
      <c r="PX24" s="112"/>
      <c r="PY24" s="112"/>
      <c r="PZ24" s="112"/>
      <c r="QA24" s="112"/>
      <c r="QB24" s="112"/>
      <c r="QC24" s="112"/>
      <c r="QD24" s="112"/>
      <c r="QE24" s="112"/>
      <c r="QF24" s="112"/>
      <c r="QG24" s="112"/>
      <c r="QH24" s="112"/>
      <c r="QI24" s="112"/>
      <c r="QJ24" s="112"/>
      <c r="QK24" s="112"/>
      <c r="QL24" s="112"/>
      <c r="QM24" s="112"/>
      <c r="QN24" s="112"/>
      <c r="QO24" s="112"/>
      <c r="QP24" s="112"/>
      <c r="QQ24" s="112"/>
      <c r="QR24" s="112"/>
      <c r="QS24" s="112"/>
      <c r="QT24" s="112"/>
      <c r="QU24" s="112"/>
      <c r="QV24" s="112"/>
      <c r="QW24" s="112"/>
      <c r="QX24" s="112"/>
      <c r="QY24" s="112"/>
      <c r="QZ24" s="112"/>
      <c r="RA24" s="112"/>
      <c r="RB24" s="112"/>
      <c r="RC24" s="112"/>
      <c r="RD24" s="112"/>
      <c r="RE24" s="112"/>
      <c r="RF24" s="112"/>
      <c r="RG24" s="112"/>
      <c r="RH24" s="112"/>
      <c r="RI24" s="112"/>
      <c r="RJ24" s="112"/>
      <c r="RK24" s="112"/>
      <c r="RL24" s="112"/>
      <c r="RM24" s="112"/>
      <c r="RN24" s="112"/>
      <c r="RO24" s="112"/>
      <c r="RP24" s="112"/>
      <c r="RQ24" s="112"/>
      <c r="RR24" s="112"/>
      <c r="RS24" s="112"/>
      <c r="RT24" s="112"/>
      <c r="RU24" s="112"/>
      <c r="RV24" s="112"/>
      <c r="RW24" s="112"/>
      <c r="RX24" s="112"/>
      <c r="RY24" s="112"/>
      <c r="RZ24" s="112"/>
      <c r="SA24" s="112"/>
      <c r="SB24" s="112"/>
      <c r="SC24" s="112"/>
      <c r="SD24" s="112"/>
      <c r="SE24" s="112"/>
      <c r="SF24" s="112"/>
      <c r="SG24" s="112"/>
      <c r="SH24" s="112"/>
      <c r="SI24" s="112"/>
      <c r="SJ24" s="112"/>
      <c r="SK24" s="112"/>
      <c r="SL24" s="112"/>
      <c r="SM24" s="112"/>
      <c r="SN24" s="112"/>
      <c r="SO24" s="112"/>
      <c r="SP24" s="112"/>
      <c r="SQ24" s="112"/>
      <c r="SR24" s="112"/>
      <c r="SS24" s="112"/>
      <c r="ST24" s="112"/>
      <c r="SU24" s="112"/>
      <c r="SV24" s="112"/>
      <c r="SW24" s="112"/>
      <c r="SX24" s="112"/>
      <c r="SY24" s="112"/>
      <c r="SZ24" s="112"/>
      <c r="TA24" s="112"/>
      <c r="TB24" s="112"/>
      <c r="TC24" s="112"/>
      <c r="TD24" s="112"/>
      <c r="TE24" s="112"/>
      <c r="TF24" s="112"/>
      <c r="TG24" s="112"/>
      <c r="TH24" s="112"/>
      <c r="TI24" s="112"/>
      <c r="TJ24" s="112"/>
      <c r="TK24" s="112"/>
      <c r="TL24" s="112"/>
      <c r="TM24" s="112"/>
      <c r="TN24" s="112"/>
      <c r="TO24" s="112"/>
      <c r="TP24" s="112"/>
      <c r="TQ24" s="112"/>
      <c r="TR24" s="112"/>
      <c r="TS24" s="112"/>
      <c r="TT24" s="112"/>
      <c r="TU24" s="112"/>
      <c r="TV24" s="112"/>
      <c r="TW24" s="112"/>
      <c r="TX24" s="112"/>
      <c r="TY24" s="112"/>
      <c r="TZ24" s="112"/>
      <c r="UA24" s="112"/>
      <c r="UB24" s="112"/>
      <c r="UC24" s="112"/>
      <c r="UD24" s="112"/>
      <c r="UE24" s="112"/>
      <c r="UF24" s="112"/>
      <c r="UG24" s="112"/>
      <c r="UH24" s="112"/>
      <c r="UI24" s="112"/>
      <c r="UJ24" s="112"/>
      <c r="UK24" s="112"/>
      <c r="UL24" s="112"/>
      <c r="UM24" s="112"/>
      <c r="UN24" s="112"/>
      <c r="UO24" s="112"/>
      <c r="UP24" s="112"/>
      <c r="UQ24" s="112"/>
      <c r="UR24" s="112"/>
      <c r="US24" s="112"/>
      <c r="UT24" s="112"/>
      <c r="UU24" s="112"/>
      <c r="UV24" s="112"/>
      <c r="UW24" s="112"/>
      <c r="UX24" s="112"/>
      <c r="UY24" s="112"/>
      <c r="UZ24" s="112"/>
      <c r="VA24" s="112"/>
      <c r="VB24" s="112"/>
      <c r="VC24" s="112"/>
      <c r="VD24" s="112"/>
      <c r="VE24" s="112"/>
      <c r="VF24" s="112"/>
      <c r="VG24" s="112"/>
      <c r="VH24" s="112"/>
      <c r="VI24" s="112"/>
      <c r="VJ24" s="112"/>
      <c r="VK24" s="112"/>
      <c r="VL24" s="112"/>
      <c r="VM24" s="112"/>
      <c r="VN24" s="112"/>
      <c r="VO24" s="112"/>
      <c r="VP24" s="112"/>
      <c r="VQ24" s="112"/>
      <c r="VR24" s="112"/>
      <c r="VS24" s="112"/>
      <c r="VT24" s="112"/>
      <c r="VU24" s="112"/>
      <c r="VV24" s="112"/>
      <c r="VW24" s="112"/>
      <c r="VX24" s="112"/>
      <c r="VY24" s="112"/>
      <c r="VZ24" s="112"/>
      <c r="WA24" s="112"/>
      <c r="WB24" s="112"/>
      <c r="WC24" s="112"/>
      <c r="WD24" s="112"/>
      <c r="WE24" s="112"/>
      <c r="WF24" s="112"/>
      <c r="WG24" s="112"/>
      <c r="WH24" s="112"/>
      <c r="WI24" s="112"/>
      <c r="WJ24" s="112"/>
      <c r="WK24" s="112"/>
      <c r="WL24" s="112"/>
      <c r="WM24" s="112"/>
      <c r="WN24" s="112"/>
      <c r="WO24" s="112"/>
      <c r="WP24" s="112"/>
      <c r="WQ24" s="112"/>
      <c r="WR24" s="112"/>
      <c r="WS24" s="112"/>
      <c r="WT24" s="112"/>
      <c r="WU24" s="112"/>
      <c r="WV24" s="112"/>
      <c r="WW24" s="112"/>
      <c r="WX24" s="112"/>
      <c r="WY24" s="112"/>
      <c r="WZ24" s="112"/>
      <c r="XA24" s="112"/>
      <c r="XB24" s="112"/>
      <c r="XC24" s="112"/>
      <c r="XD24" s="112"/>
      <c r="XE24" s="112"/>
      <c r="XF24" s="112"/>
      <c r="XG24" s="112"/>
      <c r="XH24" s="112"/>
      <c r="XI24" s="112"/>
      <c r="XJ24" s="112"/>
      <c r="XK24" s="112"/>
      <c r="XL24" s="112"/>
      <c r="XM24" s="112"/>
      <c r="XN24" s="112"/>
      <c r="XO24" s="112"/>
      <c r="XP24" s="112"/>
      <c r="XQ24" s="112"/>
      <c r="XR24" s="112"/>
      <c r="XS24" s="112"/>
      <c r="XT24" s="112"/>
      <c r="XU24" s="112"/>
      <c r="XV24" s="112"/>
      <c r="XW24" s="112"/>
      <c r="XX24" s="112"/>
      <c r="XY24" s="112"/>
      <c r="XZ24" s="112"/>
      <c r="YA24" s="112"/>
      <c r="YB24" s="112"/>
      <c r="YC24" s="112"/>
      <c r="YD24" s="112"/>
      <c r="YE24" s="112"/>
      <c r="YF24" s="112"/>
      <c r="YG24" s="112"/>
      <c r="YH24" s="112"/>
      <c r="YI24" s="112"/>
      <c r="YJ24" s="112"/>
      <c r="YK24" s="112"/>
      <c r="YL24" s="112"/>
      <c r="YM24" s="112"/>
      <c r="YN24" s="112"/>
      <c r="YO24" s="112"/>
      <c r="YP24" s="112"/>
      <c r="YQ24" s="112"/>
      <c r="YR24" s="112"/>
      <c r="YS24" s="112"/>
      <c r="YT24" s="112"/>
      <c r="YU24" s="112"/>
      <c r="YV24" s="112"/>
      <c r="YW24" s="112"/>
      <c r="YX24" s="112"/>
      <c r="YY24" s="112"/>
      <c r="YZ24" s="112"/>
      <c r="ZA24" s="112"/>
      <c r="ZB24" s="112"/>
      <c r="ZC24" s="112"/>
      <c r="ZD24" s="112"/>
      <c r="ZE24" s="112"/>
      <c r="ZF24" s="112"/>
      <c r="ZG24" s="112"/>
      <c r="ZH24" s="112"/>
      <c r="ZI24" s="112"/>
      <c r="ZJ24" s="112"/>
      <c r="ZK24" s="112"/>
      <c r="ZL24" s="112"/>
      <c r="ZM24" s="112"/>
      <c r="ZN24" s="112"/>
      <c r="ZO24" s="112"/>
      <c r="ZP24" s="112"/>
      <c r="ZQ24" s="112"/>
      <c r="ZR24" s="112"/>
      <c r="ZS24" s="112"/>
      <c r="ZT24" s="112"/>
      <c r="ZU24" s="112"/>
      <c r="ZV24" s="112"/>
      <c r="ZW24" s="112"/>
      <c r="ZX24" s="112"/>
      <c r="ZY24" s="112"/>
      <c r="ZZ24" s="112"/>
      <c r="AAA24" s="112"/>
      <c r="AAB24" s="112"/>
      <c r="AAC24" s="112"/>
      <c r="AAD24" s="112"/>
      <c r="AAE24" s="112"/>
      <c r="AAF24" s="112"/>
      <c r="AAG24" s="112"/>
      <c r="AAH24" s="112"/>
      <c r="AAI24" s="112"/>
      <c r="AAJ24" s="112"/>
      <c r="AAK24" s="112"/>
      <c r="AAL24" s="112"/>
      <c r="AAM24" s="112"/>
      <c r="AAN24" s="112"/>
      <c r="AAO24" s="112"/>
      <c r="AAP24" s="112"/>
      <c r="AAQ24" s="112"/>
      <c r="AAR24" s="112"/>
      <c r="AAS24" s="112"/>
      <c r="AAT24" s="112"/>
      <c r="AAU24" s="112"/>
      <c r="AAV24" s="112"/>
      <c r="AAW24" s="112"/>
      <c r="AAX24" s="112"/>
      <c r="AAY24" s="112"/>
      <c r="AAZ24" s="112"/>
      <c r="ABA24" s="112"/>
      <c r="ABB24" s="112"/>
      <c r="ABC24" s="112"/>
      <c r="ABD24" s="112"/>
      <c r="ABE24" s="112"/>
      <c r="ABF24" s="112"/>
      <c r="ABG24" s="112"/>
      <c r="ABH24" s="112"/>
      <c r="ABI24" s="112"/>
      <c r="ABJ24" s="112"/>
      <c r="ABK24" s="112"/>
      <c r="ABL24" s="112"/>
      <c r="ABM24" s="112"/>
      <c r="ABN24" s="112"/>
      <c r="ABO24" s="112"/>
      <c r="ABP24" s="112"/>
      <c r="ABQ24" s="112"/>
      <c r="ABR24" s="112"/>
      <c r="ABS24" s="112"/>
      <c r="ABT24" s="112"/>
      <c r="ABU24" s="112"/>
      <c r="ABV24" s="112"/>
      <c r="ABW24" s="112"/>
      <c r="ABX24" s="112"/>
      <c r="ABY24" s="112"/>
      <c r="ABZ24" s="112"/>
      <c r="ACA24" s="112"/>
      <c r="ACB24" s="112"/>
      <c r="ACC24" s="112"/>
      <c r="ACD24" s="112"/>
      <c r="ACE24" s="112"/>
      <c r="ACF24" s="112"/>
      <c r="ACG24" s="112"/>
      <c r="ACH24" s="112"/>
      <c r="ACI24" s="112"/>
      <c r="ACJ24" s="112"/>
      <c r="ACK24" s="112"/>
      <c r="ACL24" s="112"/>
      <c r="ACM24" s="112"/>
      <c r="ACN24" s="113"/>
      <c r="ACO24" s="92">
        <f t="array" ref="ACO24">SUM(IF(RIGHT($M24:$ACN24)=ACO$11,IFERROR(--LEFT($M24:$ACN24,LEN($M24:$ACN24)-1),0)))</f>
        <v>0</v>
      </c>
      <c r="ACP24" s="92">
        <f t="array" ref="ACP24">SUM(IF(RIGHT($M24:$ACN24)=ACP$11,IFERROR(--LEFT($M24:$ACN24,LEN($M24:$ACN24)-1),0)))</f>
        <v>0</v>
      </c>
      <c r="ACQ24" s="92">
        <f t="array" ref="ACQ24">SUM(IF(RIGHT($M24:$ACN24)=ACQ$11,IFERROR(--LEFT($M24:$ACN24,LEN($M24:$ACN24)-1),0)))</f>
        <v>2.5</v>
      </c>
      <c r="ACR24" s="92">
        <f t="array" ref="ACR24">SUM(IF(RIGHT($M24:$ACN24)=ACR$11,IFERROR(--LEFT($M24:$ACN24,LEN($M24:$ACN24)-1),0)))</f>
        <v>0</v>
      </c>
      <c r="ACS24" s="91">
        <f t="shared" si="2267"/>
        <v>32</v>
      </c>
      <c r="ACT24" s="91">
        <f t="shared" si="2268"/>
        <v>32</v>
      </c>
      <c r="ACU24" s="91">
        <f t="shared" si="2269"/>
        <v>29.5</v>
      </c>
      <c r="ACV24" s="91">
        <f t="shared" si="2270"/>
        <v>32</v>
      </c>
      <c r="ACW24" s="92">
        <f t="array" ref="ACW24">SUM(IF(RIGHT($M24:$ACN24)=ACW$11,IFERROR(--LEFT($M24:$ACN24,LEN($M24:$ACN24)-1),0)))</f>
        <v>0</v>
      </c>
      <c r="ACX24" s="90">
        <f t="shared" si="2271"/>
        <v>0</v>
      </c>
      <c r="ADQ24" s="85"/>
      <c r="AEC24" s="55"/>
      <c r="AED24" s="55"/>
      <c r="AEE24" s="55"/>
      <c r="AEF24" s="55"/>
      <c r="AEG24" s="55"/>
      <c r="AEH24" s="55"/>
      <c r="AEI24" s="55"/>
      <c r="AEJ24" s="55"/>
      <c r="AEK24" s="85"/>
      <c r="AEW24" s="55"/>
      <c r="AEX24" s="55"/>
      <c r="AEY24" s="55"/>
      <c r="AEZ24" s="55"/>
      <c r="AFA24" s="55"/>
      <c r="AFB24" s="55"/>
      <c r="AFC24" s="55"/>
      <c r="AFD24" s="55"/>
      <c r="AFE24" s="85"/>
      <c r="AFQ24" s="55"/>
      <c r="AFR24" s="55"/>
      <c r="AFS24" s="55"/>
      <c r="AFT24" s="55"/>
      <c r="AFU24" s="55"/>
      <c r="AFV24" s="55"/>
      <c r="AFW24" s="55"/>
      <c r="AFX24" s="55"/>
      <c r="AFY24" s="85"/>
      <c r="AGK24" s="55"/>
      <c r="AGL24" s="55"/>
      <c r="AGM24" s="55"/>
      <c r="AGN24" s="55"/>
      <c r="AGO24" s="55"/>
      <c r="AGP24" s="55"/>
      <c r="AGQ24" s="55"/>
      <c r="AGR24" s="55"/>
      <c r="AGS24" s="85"/>
      <c r="AHE24" s="55"/>
      <c r="AHF24" s="55"/>
      <c r="AHG24" s="55"/>
      <c r="AHH24" s="55"/>
      <c r="AHI24" s="55"/>
      <c r="AHJ24" s="55"/>
      <c r="AHK24" s="55"/>
      <c r="AHL24" s="55"/>
      <c r="AHM24" s="85"/>
      <c r="AHY24" s="55"/>
      <c r="AHZ24" s="55"/>
      <c r="AIA24" s="55"/>
      <c r="AIB24" s="55"/>
      <c r="AIC24" s="55"/>
      <c r="AID24" s="55"/>
      <c r="AIE24" s="55"/>
      <c r="AIF24" s="55"/>
      <c r="AIG24" s="85"/>
      <c r="AIS24" s="55"/>
      <c r="AIT24" s="55"/>
      <c r="AIU24" s="55"/>
      <c r="AIV24" s="55"/>
      <c r="AIW24" s="55"/>
      <c r="AIX24" s="55"/>
      <c r="AIY24" s="55"/>
      <c r="AIZ24" s="55"/>
      <c r="AJA24" s="85"/>
      <c r="AJM24" s="55"/>
      <c r="AJN24" s="55"/>
      <c r="AJO24" s="55"/>
      <c r="AJP24" s="55"/>
      <c r="AJQ24" s="55"/>
      <c r="AJR24" s="55"/>
      <c r="AJS24" s="55"/>
      <c r="AJT24" s="55"/>
      <c r="AJU24" s="85"/>
      <c r="AKG24" s="55"/>
      <c r="AKH24" s="55"/>
      <c r="AKI24" s="55"/>
      <c r="AKJ24" s="55"/>
      <c r="AKK24" s="55"/>
      <c r="AKL24" s="55"/>
      <c r="AKM24" s="55"/>
      <c r="AKN24" s="55"/>
      <c r="AKO24" s="85"/>
      <c r="ALA24" s="55"/>
      <c r="ALB24" s="55"/>
      <c r="ALC24" s="55"/>
      <c r="ALD24" s="55"/>
      <c r="ALE24" s="55"/>
      <c r="ALF24" s="55"/>
      <c r="ALG24" s="55"/>
      <c r="ALH24" s="55"/>
      <c r="ALI24" s="85"/>
      <c r="ALU24" s="55"/>
      <c r="ALV24" s="55"/>
      <c r="ALW24" s="55"/>
      <c r="ALX24" s="55"/>
      <c r="ALY24" s="55"/>
      <c r="ALZ24" s="55"/>
      <c r="AMA24" s="55"/>
      <c r="AMB24" s="55"/>
    </row>
    <row r="25" spans="2:1016" x14ac:dyDescent="0.3">
      <c r="B25" s="104">
        <v>14</v>
      </c>
      <c r="C25" s="104" t="s">
        <v>15</v>
      </c>
      <c r="D25" s="105">
        <v>42006</v>
      </c>
      <c r="E25" s="104"/>
      <c r="F25" s="104" t="s">
        <v>36</v>
      </c>
      <c r="G25" s="106" t="s">
        <v>40</v>
      </c>
      <c r="H25" s="107">
        <v>32</v>
      </c>
      <c r="I25" s="108">
        <v>32</v>
      </c>
      <c r="J25" s="108">
        <v>32</v>
      </c>
      <c r="K25" s="108">
        <v>32</v>
      </c>
      <c r="L25" s="109"/>
      <c r="M25" s="110"/>
      <c r="N25" s="111"/>
      <c r="O25" s="112"/>
      <c r="P25" s="112"/>
      <c r="Q25" s="112"/>
      <c r="R25" s="112"/>
      <c r="S25" s="112"/>
      <c r="T25" s="112"/>
      <c r="U25" s="112">
        <v>8</v>
      </c>
      <c r="V25" s="112"/>
      <c r="W25" s="112" t="s">
        <v>38</v>
      </c>
      <c r="X25" s="112"/>
      <c r="Y25" s="112" t="s">
        <v>38</v>
      </c>
      <c r="Z25" s="112"/>
      <c r="AA25" s="112">
        <v>8</v>
      </c>
      <c r="AB25" s="112"/>
      <c r="AC25" s="112">
        <v>8</v>
      </c>
      <c r="AD25" s="112"/>
      <c r="AE25" s="112">
        <v>8</v>
      </c>
      <c r="AF25" s="112"/>
      <c r="AG25" s="112">
        <v>8</v>
      </c>
      <c r="AH25" s="112"/>
      <c r="AI25" s="112">
        <v>8</v>
      </c>
      <c r="AJ25" s="112"/>
      <c r="AK25" s="112" t="s">
        <v>38</v>
      </c>
      <c r="AL25" s="112"/>
      <c r="AM25" s="112" t="s">
        <v>38</v>
      </c>
      <c r="AN25" s="112"/>
      <c r="AO25" s="112">
        <v>8</v>
      </c>
      <c r="AP25" s="112"/>
      <c r="AQ25" s="112"/>
      <c r="AR25" s="112"/>
      <c r="AS25" s="112"/>
      <c r="AT25" s="112"/>
      <c r="AU25" s="112"/>
      <c r="AV25" s="112"/>
      <c r="AW25" s="112"/>
      <c r="AX25" s="112"/>
      <c r="AY25" s="112"/>
      <c r="AZ25" s="112"/>
      <c r="BA25" s="112"/>
      <c r="BB25" s="112"/>
      <c r="BC25" s="112"/>
      <c r="BD25" s="112"/>
      <c r="BE25" s="112"/>
      <c r="BF25" s="112"/>
      <c r="BG25" s="112"/>
      <c r="BH25" s="112"/>
      <c r="BI25" s="112"/>
      <c r="BJ25" s="112"/>
      <c r="BK25" s="112"/>
      <c r="BL25" s="112"/>
      <c r="BM25" s="112"/>
      <c r="BN25" s="112"/>
      <c r="BO25" s="112"/>
      <c r="BP25" s="112"/>
      <c r="BQ25" s="112"/>
      <c r="BR25" s="112"/>
      <c r="BS25" s="112"/>
      <c r="BT25" s="112"/>
      <c r="BU25" s="112"/>
      <c r="BV25" s="112"/>
      <c r="BW25" s="112"/>
      <c r="BX25" s="112"/>
      <c r="BY25" s="112"/>
      <c r="BZ25" s="112"/>
      <c r="CA25" s="112"/>
      <c r="CB25" s="112"/>
      <c r="CC25" s="112"/>
      <c r="CD25" s="112"/>
      <c r="CE25" s="112"/>
      <c r="CF25" s="112"/>
      <c r="CG25" s="112"/>
      <c r="CH25" s="112"/>
      <c r="CI25" s="112"/>
      <c r="CJ25" s="112"/>
      <c r="CK25" s="112"/>
      <c r="CL25" s="112"/>
      <c r="CM25" s="112"/>
      <c r="CN25" s="112"/>
      <c r="CO25" s="112"/>
      <c r="CP25" s="112"/>
      <c r="CQ25" s="112"/>
      <c r="CR25" s="112"/>
      <c r="CS25" s="112"/>
      <c r="CT25" s="112"/>
      <c r="CU25" s="112"/>
      <c r="CV25" s="112"/>
      <c r="CW25" s="112"/>
      <c r="CX25" s="112"/>
      <c r="CY25" s="112"/>
      <c r="CZ25" s="112"/>
      <c r="DA25" s="112"/>
      <c r="DB25" s="112"/>
      <c r="DC25" s="112"/>
      <c r="DD25" s="112"/>
      <c r="DE25" s="112"/>
      <c r="DF25" s="112"/>
      <c r="DG25" s="112"/>
      <c r="DH25" s="112"/>
      <c r="DI25" s="112"/>
      <c r="DJ25" s="112"/>
      <c r="DK25" s="112"/>
      <c r="DL25" s="112"/>
      <c r="DM25" s="112"/>
      <c r="DN25" s="112"/>
      <c r="DO25" s="112"/>
      <c r="DP25" s="112"/>
      <c r="DQ25" s="112"/>
      <c r="DR25" s="112"/>
      <c r="DS25" s="112"/>
      <c r="DT25" s="112"/>
      <c r="DU25" s="112"/>
      <c r="DV25" s="112"/>
      <c r="DW25" s="112"/>
      <c r="DX25" s="112"/>
      <c r="DY25" s="112"/>
      <c r="DZ25" s="112"/>
      <c r="EA25" s="112"/>
      <c r="EB25" s="112"/>
      <c r="EC25" s="112"/>
      <c r="ED25" s="112"/>
      <c r="EE25" s="112"/>
      <c r="EF25" s="112"/>
      <c r="EG25" s="112"/>
      <c r="EH25" s="112"/>
      <c r="EI25" s="112"/>
      <c r="EJ25" s="112"/>
      <c r="EK25" s="112"/>
      <c r="EL25" s="112"/>
      <c r="EM25" s="112"/>
      <c r="EN25" s="112"/>
      <c r="EO25" s="112"/>
      <c r="EP25" s="112"/>
      <c r="EQ25" s="112"/>
      <c r="ER25" s="112"/>
      <c r="ES25" s="112"/>
      <c r="ET25" s="112"/>
      <c r="EU25" s="112"/>
      <c r="EV25" s="112"/>
      <c r="EW25" s="112"/>
      <c r="EX25" s="112"/>
      <c r="EY25" s="112"/>
      <c r="EZ25" s="112"/>
      <c r="FA25" s="112"/>
      <c r="FB25" s="112"/>
      <c r="FC25" s="112"/>
      <c r="FD25" s="112"/>
      <c r="FE25" s="112"/>
      <c r="FF25" s="112"/>
      <c r="FG25" s="112"/>
      <c r="FH25" s="112"/>
      <c r="FI25" s="112"/>
      <c r="FJ25" s="112"/>
      <c r="FK25" s="112"/>
      <c r="FL25" s="112"/>
      <c r="FM25" s="112"/>
      <c r="FN25" s="112"/>
      <c r="FO25" s="112"/>
      <c r="FP25" s="112"/>
      <c r="FQ25" s="112"/>
      <c r="FR25" s="112"/>
      <c r="FS25" s="112"/>
      <c r="FT25" s="112"/>
      <c r="FU25" s="112"/>
      <c r="FV25" s="112"/>
      <c r="FW25" s="112"/>
      <c r="FX25" s="112"/>
      <c r="FY25" s="112"/>
      <c r="FZ25" s="112"/>
      <c r="GA25" s="112"/>
      <c r="GB25" s="112"/>
      <c r="GC25" s="112"/>
      <c r="GD25" s="112"/>
      <c r="GE25" s="112"/>
      <c r="GF25" s="112"/>
      <c r="GG25" s="112"/>
      <c r="GH25" s="112"/>
      <c r="GI25" s="112"/>
      <c r="GJ25" s="112"/>
      <c r="GK25" s="112"/>
      <c r="GL25" s="112"/>
      <c r="GM25" s="112"/>
      <c r="GN25" s="112"/>
      <c r="GO25" s="112"/>
      <c r="GP25" s="112"/>
      <c r="GQ25" s="112"/>
      <c r="GR25" s="112"/>
      <c r="GS25" s="112"/>
      <c r="GT25" s="112"/>
      <c r="GU25" s="112"/>
      <c r="GV25" s="112"/>
      <c r="GW25" s="112"/>
      <c r="GX25" s="112"/>
      <c r="GY25" s="112"/>
      <c r="GZ25" s="112"/>
      <c r="HA25" s="112"/>
      <c r="HB25" s="112"/>
      <c r="HC25" s="112"/>
      <c r="HD25" s="112"/>
      <c r="HE25" s="112"/>
      <c r="HF25" s="112"/>
      <c r="HG25" s="112"/>
      <c r="HH25" s="112"/>
      <c r="HI25" s="112"/>
      <c r="HJ25" s="112"/>
      <c r="HK25" s="112"/>
      <c r="HL25" s="112"/>
      <c r="HM25" s="112"/>
      <c r="HN25" s="112"/>
      <c r="HO25" s="112"/>
      <c r="HP25" s="112"/>
      <c r="HQ25" s="112"/>
      <c r="HR25" s="112"/>
      <c r="HS25" s="112"/>
      <c r="HT25" s="112"/>
      <c r="HU25" s="112"/>
      <c r="HV25" s="112"/>
      <c r="HW25" s="112"/>
      <c r="HX25" s="112"/>
      <c r="HY25" s="112"/>
      <c r="HZ25" s="112"/>
      <c r="IA25" s="112"/>
      <c r="IB25" s="112"/>
      <c r="IC25" s="112"/>
      <c r="ID25" s="112"/>
      <c r="IE25" s="112"/>
      <c r="IF25" s="112"/>
      <c r="IG25" s="112"/>
      <c r="IH25" s="112"/>
      <c r="II25" s="112"/>
      <c r="IJ25" s="112"/>
      <c r="IK25" s="112"/>
      <c r="IL25" s="112"/>
      <c r="IM25" s="112"/>
      <c r="IN25" s="112"/>
      <c r="IO25" s="112"/>
      <c r="IP25" s="112"/>
      <c r="IQ25" s="112"/>
      <c r="IR25" s="112"/>
      <c r="IS25" s="112"/>
      <c r="IT25" s="112"/>
      <c r="IU25" s="112"/>
      <c r="IV25" s="112"/>
      <c r="IW25" s="112"/>
      <c r="IX25" s="112"/>
      <c r="IY25" s="112"/>
      <c r="IZ25" s="112"/>
      <c r="JA25" s="112"/>
      <c r="JB25" s="112"/>
      <c r="JC25" s="112"/>
      <c r="JD25" s="112"/>
      <c r="JE25" s="112"/>
      <c r="JF25" s="112"/>
      <c r="JG25" s="112"/>
      <c r="JH25" s="112"/>
      <c r="JI25" s="112"/>
      <c r="JJ25" s="112"/>
      <c r="JK25" s="112"/>
      <c r="JL25" s="112"/>
      <c r="JM25" s="112"/>
      <c r="JN25" s="112"/>
      <c r="JO25" s="112"/>
      <c r="JP25" s="112"/>
      <c r="JQ25" s="112"/>
      <c r="JR25" s="112"/>
      <c r="JS25" s="112"/>
      <c r="JT25" s="112"/>
      <c r="JU25" s="112"/>
      <c r="JV25" s="112"/>
      <c r="JW25" s="112"/>
      <c r="JX25" s="112"/>
      <c r="JY25" s="112"/>
      <c r="JZ25" s="112"/>
      <c r="KA25" s="112"/>
      <c r="KB25" s="112"/>
      <c r="KC25" s="112"/>
      <c r="KD25" s="112"/>
      <c r="KE25" s="112"/>
      <c r="KF25" s="112"/>
      <c r="KG25" s="112"/>
      <c r="KH25" s="112"/>
      <c r="KI25" s="112"/>
      <c r="KJ25" s="112"/>
      <c r="KK25" s="112"/>
      <c r="KL25" s="112"/>
      <c r="KM25" s="112"/>
      <c r="KN25" s="112"/>
      <c r="KO25" s="112"/>
      <c r="KP25" s="112"/>
      <c r="KQ25" s="112"/>
      <c r="KR25" s="112"/>
      <c r="KS25" s="112"/>
      <c r="KT25" s="112"/>
      <c r="KU25" s="112"/>
      <c r="KV25" s="112"/>
      <c r="KW25" s="112"/>
      <c r="KX25" s="112"/>
      <c r="KY25" s="112"/>
      <c r="KZ25" s="112"/>
      <c r="LA25" s="112"/>
      <c r="LB25" s="112"/>
      <c r="LC25" s="112"/>
      <c r="LD25" s="112"/>
      <c r="LE25" s="112"/>
      <c r="LF25" s="112"/>
      <c r="LG25" s="112"/>
      <c r="LH25" s="112"/>
      <c r="LI25" s="112"/>
      <c r="LJ25" s="112"/>
      <c r="LK25" s="112"/>
      <c r="LL25" s="112"/>
      <c r="LM25" s="112"/>
      <c r="LN25" s="112"/>
      <c r="LO25" s="112"/>
      <c r="LP25" s="112"/>
      <c r="LQ25" s="112"/>
      <c r="LR25" s="112"/>
      <c r="LS25" s="112"/>
      <c r="LT25" s="112"/>
      <c r="LU25" s="112"/>
      <c r="LV25" s="112"/>
      <c r="LW25" s="112"/>
      <c r="LX25" s="112"/>
      <c r="LY25" s="112"/>
      <c r="LZ25" s="112"/>
      <c r="MA25" s="112"/>
      <c r="MB25" s="112"/>
      <c r="MC25" s="112"/>
      <c r="MD25" s="112"/>
      <c r="ME25" s="112"/>
      <c r="MF25" s="112"/>
      <c r="MG25" s="112"/>
      <c r="MH25" s="112"/>
      <c r="MI25" s="112"/>
      <c r="MJ25" s="112"/>
      <c r="MK25" s="112"/>
      <c r="ML25" s="112"/>
      <c r="MM25" s="112"/>
      <c r="MN25" s="112"/>
      <c r="MO25" s="112"/>
      <c r="MP25" s="112"/>
      <c r="MQ25" s="112"/>
      <c r="MR25" s="112"/>
      <c r="MS25" s="112"/>
      <c r="MT25" s="112"/>
      <c r="MU25" s="112"/>
      <c r="MV25" s="112"/>
      <c r="MW25" s="112"/>
      <c r="MX25" s="112"/>
      <c r="MY25" s="112"/>
      <c r="MZ25" s="112"/>
      <c r="NA25" s="112"/>
      <c r="NB25" s="112"/>
      <c r="NC25" s="112"/>
      <c r="ND25" s="112"/>
      <c r="NE25" s="112"/>
      <c r="NF25" s="112"/>
      <c r="NG25" s="112"/>
      <c r="NH25" s="112"/>
      <c r="NI25" s="112"/>
      <c r="NJ25" s="112"/>
      <c r="NK25" s="112"/>
      <c r="NL25" s="112"/>
      <c r="NM25" s="112"/>
      <c r="NN25" s="112"/>
      <c r="NO25" s="112"/>
      <c r="NP25" s="112"/>
      <c r="NQ25" s="112"/>
      <c r="NR25" s="112"/>
      <c r="NS25" s="112"/>
      <c r="NT25" s="112"/>
      <c r="NU25" s="112"/>
      <c r="NV25" s="112"/>
      <c r="NW25" s="112"/>
      <c r="NX25" s="112"/>
      <c r="NY25" s="112"/>
      <c r="NZ25" s="112"/>
      <c r="OA25" s="112"/>
      <c r="OB25" s="112"/>
      <c r="OC25" s="112"/>
      <c r="OD25" s="112"/>
      <c r="OE25" s="112"/>
      <c r="OF25" s="112"/>
      <c r="OG25" s="112"/>
      <c r="OH25" s="112"/>
      <c r="OI25" s="112"/>
      <c r="OJ25" s="112"/>
      <c r="OK25" s="112"/>
      <c r="OL25" s="112"/>
      <c r="OM25" s="112"/>
      <c r="ON25" s="112"/>
      <c r="OO25" s="112"/>
      <c r="OP25" s="112"/>
      <c r="OQ25" s="112"/>
      <c r="OR25" s="112"/>
      <c r="OS25" s="112"/>
      <c r="OT25" s="112"/>
      <c r="OU25" s="112"/>
      <c r="OV25" s="112"/>
      <c r="OW25" s="112"/>
      <c r="OX25" s="112"/>
      <c r="OY25" s="112"/>
      <c r="OZ25" s="112"/>
      <c r="PA25" s="112"/>
      <c r="PB25" s="112"/>
      <c r="PC25" s="112"/>
      <c r="PD25" s="112"/>
      <c r="PE25" s="112"/>
      <c r="PF25" s="112"/>
      <c r="PG25" s="112"/>
      <c r="PH25" s="112"/>
      <c r="PI25" s="112"/>
      <c r="PJ25" s="112"/>
      <c r="PK25" s="112"/>
      <c r="PL25" s="112"/>
      <c r="PM25" s="112"/>
      <c r="PN25" s="112"/>
      <c r="PO25" s="112"/>
      <c r="PP25" s="112"/>
      <c r="PQ25" s="112"/>
      <c r="PR25" s="112"/>
      <c r="PS25" s="112"/>
      <c r="PT25" s="112"/>
      <c r="PU25" s="112"/>
      <c r="PV25" s="112"/>
      <c r="PW25" s="112"/>
      <c r="PX25" s="112"/>
      <c r="PY25" s="112"/>
      <c r="PZ25" s="112"/>
      <c r="QA25" s="112"/>
      <c r="QB25" s="112"/>
      <c r="QC25" s="112"/>
      <c r="QD25" s="112"/>
      <c r="QE25" s="112"/>
      <c r="QF25" s="112"/>
      <c r="QG25" s="112"/>
      <c r="QH25" s="112"/>
      <c r="QI25" s="112"/>
      <c r="QJ25" s="112"/>
      <c r="QK25" s="112"/>
      <c r="QL25" s="112"/>
      <c r="QM25" s="112"/>
      <c r="QN25" s="112"/>
      <c r="QO25" s="112"/>
      <c r="QP25" s="112"/>
      <c r="QQ25" s="112"/>
      <c r="QR25" s="112"/>
      <c r="QS25" s="112"/>
      <c r="QT25" s="112"/>
      <c r="QU25" s="112"/>
      <c r="QV25" s="112"/>
      <c r="QW25" s="112"/>
      <c r="QX25" s="112"/>
      <c r="QY25" s="112"/>
      <c r="QZ25" s="112"/>
      <c r="RA25" s="112"/>
      <c r="RB25" s="112"/>
      <c r="RC25" s="112"/>
      <c r="RD25" s="112"/>
      <c r="RE25" s="112"/>
      <c r="RF25" s="112"/>
      <c r="RG25" s="112"/>
      <c r="RH25" s="112"/>
      <c r="RI25" s="112"/>
      <c r="RJ25" s="112"/>
      <c r="RK25" s="112"/>
      <c r="RL25" s="112"/>
      <c r="RM25" s="112"/>
      <c r="RN25" s="112"/>
      <c r="RO25" s="112"/>
      <c r="RP25" s="112"/>
      <c r="RQ25" s="112"/>
      <c r="RR25" s="112"/>
      <c r="RS25" s="112"/>
      <c r="RT25" s="112"/>
      <c r="RU25" s="112"/>
      <c r="RV25" s="112"/>
      <c r="RW25" s="112"/>
      <c r="RX25" s="112"/>
      <c r="RY25" s="112"/>
      <c r="RZ25" s="112"/>
      <c r="SA25" s="112"/>
      <c r="SB25" s="112"/>
      <c r="SC25" s="112"/>
      <c r="SD25" s="112"/>
      <c r="SE25" s="112"/>
      <c r="SF25" s="112"/>
      <c r="SG25" s="112"/>
      <c r="SH25" s="112"/>
      <c r="SI25" s="112"/>
      <c r="SJ25" s="112"/>
      <c r="SK25" s="112"/>
      <c r="SL25" s="112"/>
      <c r="SM25" s="112"/>
      <c r="SN25" s="112"/>
      <c r="SO25" s="112"/>
      <c r="SP25" s="112"/>
      <c r="SQ25" s="112"/>
      <c r="SR25" s="112"/>
      <c r="SS25" s="112"/>
      <c r="ST25" s="112"/>
      <c r="SU25" s="112"/>
      <c r="SV25" s="112"/>
      <c r="SW25" s="112"/>
      <c r="SX25" s="112"/>
      <c r="SY25" s="112"/>
      <c r="SZ25" s="112"/>
      <c r="TA25" s="112"/>
      <c r="TB25" s="112"/>
      <c r="TC25" s="112"/>
      <c r="TD25" s="112"/>
      <c r="TE25" s="112"/>
      <c r="TF25" s="112"/>
      <c r="TG25" s="112"/>
      <c r="TH25" s="112"/>
      <c r="TI25" s="112"/>
      <c r="TJ25" s="112"/>
      <c r="TK25" s="112"/>
      <c r="TL25" s="112"/>
      <c r="TM25" s="112"/>
      <c r="TN25" s="112"/>
      <c r="TO25" s="112"/>
      <c r="TP25" s="112"/>
      <c r="TQ25" s="112"/>
      <c r="TR25" s="112"/>
      <c r="TS25" s="112"/>
      <c r="TT25" s="112"/>
      <c r="TU25" s="112"/>
      <c r="TV25" s="112"/>
      <c r="TW25" s="112"/>
      <c r="TX25" s="112"/>
      <c r="TY25" s="112"/>
      <c r="TZ25" s="112"/>
      <c r="UA25" s="112"/>
      <c r="UB25" s="112"/>
      <c r="UC25" s="112"/>
      <c r="UD25" s="112"/>
      <c r="UE25" s="112"/>
      <c r="UF25" s="112"/>
      <c r="UG25" s="112"/>
      <c r="UH25" s="112"/>
      <c r="UI25" s="112"/>
      <c r="UJ25" s="112"/>
      <c r="UK25" s="112"/>
      <c r="UL25" s="112"/>
      <c r="UM25" s="112"/>
      <c r="UN25" s="112"/>
      <c r="UO25" s="112"/>
      <c r="UP25" s="112"/>
      <c r="UQ25" s="112"/>
      <c r="UR25" s="112"/>
      <c r="US25" s="112"/>
      <c r="UT25" s="112"/>
      <c r="UU25" s="112"/>
      <c r="UV25" s="112"/>
      <c r="UW25" s="112"/>
      <c r="UX25" s="112"/>
      <c r="UY25" s="112"/>
      <c r="UZ25" s="112"/>
      <c r="VA25" s="112"/>
      <c r="VB25" s="112"/>
      <c r="VC25" s="112"/>
      <c r="VD25" s="112"/>
      <c r="VE25" s="112"/>
      <c r="VF25" s="112"/>
      <c r="VG25" s="112"/>
      <c r="VH25" s="112"/>
      <c r="VI25" s="112"/>
      <c r="VJ25" s="112"/>
      <c r="VK25" s="112"/>
      <c r="VL25" s="112"/>
      <c r="VM25" s="112"/>
      <c r="VN25" s="112"/>
      <c r="VO25" s="112"/>
      <c r="VP25" s="112"/>
      <c r="VQ25" s="112"/>
      <c r="VR25" s="112"/>
      <c r="VS25" s="112"/>
      <c r="VT25" s="112"/>
      <c r="VU25" s="112"/>
      <c r="VV25" s="112"/>
      <c r="VW25" s="112"/>
      <c r="VX25" s="112"/>
      <c r="VY25" s="112"/>
      <c r="VZ25" s="112"/>
      <c r="WA25" s="112"/>
      <c r="WB25" s="112"/>
      <c r="WC25" s="112"/>
      <c r="WD25" s="112"/>
      <c r="WE25" s="112"/>
      <c r="WF25" s="112"/>
      <c r="WG25" s="112"/>
      <c r="WH25" s="112"/>
      <c r="WI25" s="112"/>
      <c r="WJ25" s="112"/>
      <c r="WK25" s="112"/>
      <c r="WL25" s="112"/>
      <c r="WM25" s="112"/>
      <c r="WN25" s="112"/>
      <c r="WO25" s="112"/>
      <c r="WP25" s="112"/>
      <c r="WQ25" s="112"/>
      <c r="WR25" s="112"/>
      <c r="WS25" s="112"/>
      <c r="WT25" s="112"/>
      <c r="WU25" s="112"/>
      <c r="WV25" s="112"/>
      <c r="WW25" s="112"/>
      <c r="WX25" s="112"/>
      <c r="WY25" s="112"/>
      <c r="WZ25" s="112"/>
      <c r="XA25" s="112"/>
      <c r="XB25" s="112"/>
      <c r="XC25" s="112"/>
      <c r="XD25" s="112"/>
      <c r="XE25" s="112"/>
      <c r="XF25" s="112"/>
      <c r="XG25" s="112"/>
      <c r="XH25" s="112"/>
      <c r="XI25" s="112"/>
      <c r="XJ25" s="112"/>
      <c r="XK25" s="112"/>
      <c r="XL25" s="112"/>
      <c r="XM25" s="112"/>
      <c r="XN25" s="112"/>
      <c r="XO25" s="112"/>
      <c r="XP25" s="112"/>
      <c r="XQ25" s="112"/>
      <c r="XR25" s="112"/>
      <c r="XS25" s="112"/>
      <c r="XT25" s="112"/>
      <c r="XU25" s="112"/>
      <c r="XV25" s="112"/>
      <c r="XW25" s="112"/>
      <c r="XX25" s="112"/>
      <c r="XY25" s="112"/>
      <c r="XZ25" s="112"/>
      <c r="YA25" s="112"/>
      <c r="YB25" s="112"/>
      <c r="YC25" s="112"/>
      <c r="YD25" s="112"/>
      <c r="YE25" s="112"/>
      <c r="YF25" s="112"/>
      <c r="YG25" s="112"/>
      <c r="YH25" s="112"/>
      <c r="YI25" s="112"/>
      <c r="YJ25" s="112"/>
      <c r="YK25" s="112"/>
      <c r="YL25" s="112"/>
      <c r="YM25" s="112"/>
      <c r="YN25" s="112"/>
      <c r="YO25" s="112"/>
      <c r="YP25" s="112"/>
      <c r="YQ25" s="112"/>
      <c r="YR25" s="112"/>
      <c r="YS25" s="112"/>
      <c r="YT25" s="112"/>
      <c r="YU25" s="112"/>
      <c r="YV25" s="112"/>
      <c r="YW25" s="112"/>
      <c r="YX25" s="112"/>
      <c r="YY25" s="112"/>
      <c r="YZ25" s="112"/>
      <c r="ZA25" s="112"/>
      <c r="ZB25" s="112"/>
      <c r="ZC25" s="112"/>
      <c r="ZD25" s="112"/>
      <c r="ZE25" s="112"/>
      <c r="ZF25" s="112"/>
      <c r="ZG25" s="112"/>
      <c r="ZH25" s="112"/>
      <c r="ZI25" s="112"/>
      <c r="ZJ25" s="112"/>
      <c r="ZK25" s="112"/>
      <c r="ZL25" s="112"/>
      <c r="ZM25" s="112"/>
      <c r="ZN25" s="112"/>
      <c r="ZO25" s="112"/>
      <c r="ZP25" s="112"/>
      <c r="ZQ25" s="112"/>
      <c r="ZR25" s="112"/>
      <c r="ZS25" s="112"/>
      <c r="ZT25" s="112"/>
      <c r="ZU25" s="112"/>
      <c r="ZV25" s="112"/>
      <c r="ZW25" s="112"/>
      <c r="ZX25" s="112"/>
      <c r="ZY25" s="112"/>
      <c r="ZZ25" s="112"/>
      <c r="AAA25" s="112"/>
      <c r="AAB25" s="112"/>
      <c r="AAC25" s="112"/>
      <c r="AAD25" s="112"/>
      <c r="AAE25" s="112"/>
      <c r="AAF25" s="112"/>
      <c r="AAG25" s="112"/>
      <c r="AAH25" s="112"/>
      <c r="AAI25" s="112"/>
      <c r="AAJ25" s="112"/>
      <c r="AAK25" s="112"/>
      <c r="AAL25" s="112"/>
      <c r="AAM25" s="112"/>
      <c r="AAN25" s="112"/>
      <c r="AAO25" s="112"/>
      <c r="AAP25" s="112"/>
      <c r="AAQ25" s="112"/>
      <c r="AAR25" s="112"/>
      <c r="AAS25" s="112"/>
      <c r="AAT25" s="112"/>
      <c r="AAU25" s="112"/>
      <c r="AAV25" s="112"/>
      <c r="AAW25" s="112"/>
      <c r="AAX25" s="112"/>
      <c r="AAY25" s="112"/>
      <c r="AAZ25" s="112"/>
      <c r="ABA25" s="112"/>
      <c r="ABB25" s="112"/>
      <c r="ABC25" s="112"/>
      <c r="ABD25" s="112"/>
      <c r="ABE25" s="112"/>
      <c r="ABF25" s="112"/>
      <c r="ABG25" s="112"/>
      <c r="ABH25" s="112"/>
      <c r="ABI25" s="112"/>
      <c r="ABJ25" s="112"/>
      <c r="ABK25" s="112"/>
      <c r="ABL25" s="112"/>
      <c r="ABM25" s="112"/>
      <c r="ABN25" s="112"/>
      <c r="ABO25" s="112"/>
      <c r="ABP25" s="112"/>
      <c r="ABQ25" s="112"/>
      <c r="ABR25" s="112"/>
      <c r="ABS25" s="112"/>
      <c r="ABT25" s="112"/>
      <c r="ABU25" s="112"/>
      <c r="ABV25" s="112"/>
      <c r="ABW25" s="112"/>
      <c r="ABX25" s="112"/>
      <c r="ABY25" s="112"/>
      <c r="ABZ25" s="112"/>
      <c r="ACA25" s="112"/>
      <c r="ACB25" s="112"/>
      <c r="ACC25" s="112"/>
      <c r="ACD25" s="112"/>
      <c r="ACE25" s="112"/>
      <c r="ACF25" s="112"/>
      <c r="ACG25" s="112"/>
      <c r="ACH25" s="112"/>
      <c r="ACI25" s="112"/>
      <c r="ACJ25" s="112"/>
      <c r="ACK25" s="112"/>
      <c r="ACL25" s="112"/>
      <c r="ACM25" s="112"/>
      <c r="ACN25" s="113"/>
      <c r="ACO25" s="92">
        <f t="array" ref="ACO25">SUM(IF(RIGHT($M25:$ACN25)=ACO$11,IFERROR(--LEFT($M25:$ACN25,LEN($M25:$ACN25)-1),0)))</f>
        <v>0</v>
      </c>
      <c r="ACP25" s="92">
        <f t="array" ref="ACP25">SUM(IF(RIGHT($M25:$ACN25)=ACP$11,IFERROR(--LEFT($M25:$ACN25,LEN($M25:$ACN25)-1),0)))</f>
        <v>0</v>
      </c>
      <c r="ACQ25" s="92">
        <f t="array" ref="ACQ25">SUM(IF(RIGHT($M25:$ACN25)=ACQ$11,IFERROR(--LEFT($M25:$ACN25,LEN($M25:$ACN25)-1),0)))</f>
        <v>0</v>
      </c>
      <c r="ACR25" s="92">
        <f t="array" ref="ACR25">SUM(IF(RIGHT($M25:$ACN25)=ACR$11,IFERROR(--LEFT($M25:$ACN25,LEN($M25:$ACN25)-1),0)))</f>
        <v>0</v>
      </c>
      <c r="ACS25" s="91">
        <f t="shared" si="2267"/>
        <v>32</v>
      </c>
      <c r="ACT25" s="91">
        <f t="shared" si="2268"/>
        <v>32</v>
      </c>
      <c r="ACU25" s="91">
        <f t="shared" si="2269"/>
        <v>32</v>
      </c>
      <c r="ACV25" s="91">
        <f t="shared" si="2270"/>
        <v>32</v>
      </c>
      <c r="ACW25" s="92">
        <f t="array" ref="ACW25">SUM(IF(RIGHT($M25:$ACN25)=ACW$11,IFERROR(--LEFT($M25:$ACN25,LEN($M25:$ACN25)-1),0)))</f>
        <v>0</v>
      </c>
      <c r="ACX25" s="90">
        <f t="shared" si="2271"/>
        <v>0</v>
      </c>
      <c r="ADQ25" s="85"/>
      <c r="AEC25" s="55"/>
      <c r="AED25" s="55"/>
      <c r="AEE25" s="55"/>
      <c r="AEF25" s="55"/>
      <c r="AEG25" s="55"/>
      <c r="AEH25" s="55"/>
      <c r="AEI25" s="55"/>
      <c r="AEJ25" s="55"/>
      <c r="AEK25" s="85"/>
      <c r="AEW25" s="55"/>
      <c r="AEX25" s="55"/>
      <c r="AEY25" s="55"/>
      <c r="AEZ25" s="55"/>
      <c r="AFA25" s="55"/>
      <c r="AFB25" s="55"/>
      <c r="AFC25" s="55"/>
      <c r="AFD25" s="55"/>
      <c r="AFE25" s="85"/>
      <c r="AFQ25" s="55"/>
      <c r="AFR25" s="55"/>
      <c r="AFS25" s="55"/>
      <c r="AFT25" s="55"/>
      <c r="AFU25" s="55"/>
      <c r="AFV25" s="55"/>
      <c r="AFW25" s="55"/>
      <c r="AFX25" s="55"/>
      <c r="AFY25" s="85"/>
      <c r="AGK25" s="55"/>
      <c r="AGL25" s="55"/>
      <c r="AGM25" s="55"/>
      <c r="AGN25" s="55"/>
      <c r="AGO25" s="55"/>
      <c r="AGP25" s="55"/>
      <c r="AGQ25" s="55"/>
      <c r="AGR25" s="55"/>
      <c r="AGS25" s="85"/>
      <c r="AHE25" s="55"/>
      <c r="AHF25" s="55"/>
      <c r="AHG25" s="55"/>
      <c r="AHH25" s="55"/>
      <c r="AHI25" s="55"/>
      <c r="AHJ25" s="55"/>
      <c r="AHK25" s="55"/>
      <c r="AHL25" s="55"/>
      <c r="AHM25" s="85"/>
      <c r="AHY25" s="55"/>
      <c r="AHZ25" s="55"/>
      <c r="AIA25" s="55"/>
      <c r="AIB25" s="55"/>
      <c r="AIC25" s="55"/>
      <c r="AID25" s="55"/>
      <c r="AIE25" s="55"/>
      <c r="AIF25" s="55"/>
      <c r="AIG25" s="85"/>
      <c r="AIS25" s="55"/>
      <c r="AIT25" s="55"/>
      <c r="AIU25" s="55"/>
      <c r="AIV25" s="55"/>
      <c r="AIW25" s="55"/>
      <c r="AIX25" s="55"/>
      <c r="AIY25" s="55"/>
      <c r="AIZ25" s="55"/>
      <c r="AJA25" s="85"/>
      <c r="AJM25" s="55"/>
      <c r="AJN25" s="55"/>
      <c r="AJO25" s="55"/>
      <c r="AJP25" s="55"/>
      <c r="AJQ25" s="55"/>
      <c r="AJR25" s="55"/>
      <c r="AJS25" s="55"/>
      <c r="AJT25" s="55"/>
      <c r="AJU25" s="85"/>
      <c r="AKG25" s="55"/>
      <c r="AKH25" s="55"/>
      <c r="AKI25" s="55"/>
      <c r="AKJ25" s="55"/>
      <c r="AKK25" s="55"/>
      <c r="AKL25" s="55"/>
      <c r="AKM25" s="55"/>
      <c r="AKN25" s="55"/>
      <c r="AKO25" s="85"/>
      <c r="ALA25" s="55"/>
      <c r="ALB25" s="55"/>
      <c r="ALC25" s="55"/>
      <c r="ALD25" s="55"/>
      <c r="ALE25" s="55"/>
      <c r="ALF25" s="55"/>
      <c r="ALG25" s="55"/>
      <c r="ALH25" s="55"/>
      <c r="ALI25" s="85"/>
      <c r="ALU25" s="55"/>
      <c r="ALV25" s="55"/>
      <c r="ALW25" s="55"/>
      <c r="ALX25" s="55"/>
      <c r="ALY25" s="55"/>
      <c r="ALZ25" s="55"/>
      <c r="AMA25" s="55"/>
      <c r="AMB25" s="55"/>
    </row>
    <row r="26" spans="2:1016" x14ac:dyDescent="0.3">
      <c r="B26" s="104">
        <v>15</v>
      </c>
      <c r="C26" s="104" t="s">
        <v>16</v>
      </c>
      <c r="D26" s="105">
        <v>42009</v>
      </c>
      <c r="E26" s="104"/>
      <c r="F26" s="104" t="s">
        <v>36</v>
      </c>
      <c r="G26" s="106" t="s">
        <v>40</v>
      </c>
      <c r="H26" s="107">
        <v>32</v>
      </c>
      <c r="I26" s="108">
        <v>32</v>
      </c>
      <c r="J26" s="108">
        <v>32</v>
      </c>
      <c r="K26" s="108">
        <v>32</v>
      </c>
      <c r="L26" s="109"/>
      <c r="M26" s="110"/>
      <c r="N26" s="111"/>
      <c r="O26" s="112"/>
      <c r="P26" s="112"/>
      <c r="Q26" s="112"/>
      <c r="R26" s="112"/>
      <c r="S26" s="112"/>
      <c r="T26" s="112"/>
      <c r="U26" s="112"/>
      <c r="V26" s="112"/>
      <c r="W26" s="112"/>
      <c r="X26" s="112"/>
      <c r="Y26" s="112"/>
      <c r="Z26" s="112"/>
      <c r="AA26" s="112">
        <v>8</v>
      </c>
      <c r="AB26" s="112"/>
      <c r="AC26" s="112">
        <v>8</v>
      </c>
      <c r="AD26" s="112"/>
      <c r="AE26" s="112">
        <v>8</v>
      </c>
      <c r="AF26" s="112"/>
      <c r="AG26" s="112">
        <v>8</v>
      </c>
      <c r="AH26" s="112"/>
      <c r="AI26" s="112">
        <v>8</v>
      </c>
      <c r="AJ26" s="112"/>
      <c r="AK26" s="112" t="s">
        <v>38</v>
      </c>
      <c r="AL26" s="112"/>
      <c r="AM26" s="112" t="s">
        <v>38</v>
      </c>
      <c r="AN26" s="112"/>
      <c r="AO26" s="112">
        <v>8</v>
      </c>
      <c r="AP26" s="112"/>
      <c r="AQ26" s="112"/>
      <c r="AR26" s="112"/>
      <c r="AS26" s="112"/>
      <c r="AT26" s="112"/>
      <c r="AU26" s="112"/>
      <c r="AV26" s="112"/>
      <c r="AW26" s="112"/>
      <c r="AX26" s="112"/>
      <c r="AY26" s="112"/>
      <c r="AZ26" s="112"/>
      <c r="BA26" s="112"/>
      <c r="BB26" s="112"/>
      <c r="BC26" s="112"/>
      <c r="BD26" s="112"/>
      <c r="BE26" s="112"/>
      <c r="BF26" s="112"/>
      <c r="BG26" s="112"/>
      <c r="BH26" s="112"/>
      <c r="BI26" s="112"/>
      <c r="BJ26" s="112"/>
      <c r="BK26" s="112"/>
      <c r="BL26" s="112"/>
      <c r="BM26" s="112"/>
      <c r="BN26" s="112"/>
      <c r="BO26" s="112"/>
      <c r="BP26" s="112"/>
      <c r="BQ26" s="112"/>
      <c r="BR26" s="112"/>
      <c r="BS26" s="112"/>
      <c r="BT26" s="112"/>
      <c r="BU26" s="112"/>
      <c r="BV26" s="112"/>
      <c r="BW26" s="112"/>
      <c r="BX26" s="112"/>
      <c r="BY26" s="112"/>
      <c r="BZ26" s="112"/>
      <c r="CA26" s="112"/>
      <c r="CB26" s="112"/>
      <c r="CC26" s="112"/>
      <c r="CD26" s="112"/>
      <c r="CE26" s="112"/>
      <c r="CF26" s="112"/>
      <c r="CG26" s="112"/>
      <c r="CH26" s="112"/>
      <c r="CI26" s="112"/>
      <c r="CJ26" s="112"/>
      <c r="CK26" s="112"/>
      <c r="CL26" s="112"/>
      <c r="CM26" s="112"/>
      <c r="CN26" s="112"/>
      <c r="CO26" s="112"/>
      <c r="CP26" s="112"/>
      <c r="CQ26" s="112"/>
      <c r="CR26" s="112"/>
      <c r="CS26" s="112"/>
      <c r="CT26" s="112"/>
      <c r="CU26" s="112"/>
      <c r="CV26" s="112"/>
      <c r="CW26" s="112"/>
      <c r="CX26" s="112"/>
      <c r="CY26" s="112"/>
      <c r="CZ26" s="112"/>
      <c r="DA26" s="112"/>
      <c r="DB26" s="112"/>
      <c r="DC26" s="112"/>
      <c r="DD26" s="112"/>
      <c r="DE26" s="112"/>
      <c r="DF26" s="112"/>
      <c r="DG26" s="112"/>
      <c r="DH26" s="112"/>
      <c r="DI26" s="112"/>
      <c r="DJ26" s="112"/>
      <c r="DK26" s="112"/>
      <c r="DL26" s="112"/>
      <c r="DM26" s="112"/>
      <c r="DN26" s="112"/>
      <c r="DO26" s="112"/>
      <c r="DP26" s="112"/>
      <c r="DQ26" s="112"/>
      <c r="DR26" s="112"/>
      <c r="DS26" s="112"/>
      <c r="DT26" s="112"/>
      <c r="DU26" s="112"/>
      <c r="DV26" s="112"/>
      <c r="DW26" s="112"/>
      <c r="DX26" s="112"/>
      <c r="DY26" s="112"/>
      <c r="DZ26" s="112"/>
      <c r="EA26" s="112"/>
      <c r="EB26" s="112"/>
      <c r="EC26" s="112"/>
      <c r="ED26" s="112"/>
      <c r="EE26" s="112"/>
      <c r="EF26" s="112"/>
      <c r="EG26" s="112"/>
      <c r="EH26" s="112"/>
      <c r="EI26" s="112"/>
      <c r="EJ26" s="112"/>
      <c r="EK26" s="112"/>
      <c r="EL26" s="112"/>
      <c r="EM26" s="112"/>
      <c r="EN26" s="112"/>
      <c r="EO26" s="112"/>
      <c r="EP26" s="112"/>
      <c r="EQ26" s="112"/>
      <c r="ER26" s="112"/>
      <c r="ES26" s="112"/>
      <c r="ET26" s="112"/>
      <c r="EU26" s="112"/>
      <c r="EV26" s="112"/>
      <c r="EW26" s="112"/>
      <c r="EX26" s="112"/>
      <c r="EY26" s="112"/>
      <c r="EZ26" s="112"/>
      <c r="FA26" s="112"/>
      <c r="FB26" s="112"/>
      <c r="FC26" s="112"/>
      <c r="FD26" s="112"/>
      <c r="FE26" s="112"/>
      <c r="FF26" s="112"/>
      <c r="FG26" s="112"/>
      <c r="FH26" s="112"/>
      <c r="FI26" s="112"/>
      <c r="FJ26" s="112"/>
      <c r="FK26" s="112"/>
      <c r="FL26" s="112"/>
      <c r="FM26" s="112"/>
      <c r="FN26" s="112"/>
      <c r="FO26" s="112"/>
      <c r="FP26" s="112"/>
      <c r="FQ26" s="112"/>
      <c r="FR26" s="112"/>
      <c r="FS26" s="112"/>
      <c r="FT26" s="112"/>
      <c r="FU26" s="112"/>
      <c r="FV26" s="112"/>
      <c r="FW26" s="112"/>
      <c r="FX26" s="112"/>
      <c r="FY26" s="112"/>
      <c r="FZ26" s="112"/>
      <c r="GA26" s="112"/>
      <c r="GB26" s="112"/>
      <c r="GC26" s="112"/>
      <c r="GD26" s="112"/>
      <c r="GE26" s="112"/>
      <c r="GF26" s="112"/>
      <c r="GG26" s="112"/>
      <c r="GH26" s="112"/>
      <c r="GI26" s="112"/>
      <c r="GJ26" s="112"/>
      <c r="GK26" s="112"/>
      <c r="GL26" s="112"/>
      <c r="GM26" s="112"/>
      <c r="GN26" s="112"/>
      <c r="GO26" s="112"/>
      <c r="GP26" s="112"/>
      <c r="GQ26" s="112"/>
      <c r="GR26" s="112"/>
      <c r="GS26" s="112"/>
      <c r="GT26" s="112"/>
      <c r="GU26" s="112"/>
      <c r="GV26" s="112"/>
      <c r="GW26" s="112"/>
      <c r="GX26" s="112"/>
      <c r="GY26" s="112"/>
      <c r="GZ26" s="112"/>
      <c r="HA26" s="112"/>
      <c r="HB26" s="112"/>
      <c r="HC26" s="112"/>
      <c r="HD26" s="112"/>
      <c r="HE26" s="112"/>
      <c r="HF26" s="112"/>
      <c r="HG26" s="112"/>
      <c r="HH26" s="112"/>
      <c r="HI26" s="112"/>
      <c r="HJ26" s="112"/>
      <c r="HK26" s="112"/>
      <c r="HL26" s="112"/>
      <c r="HM26" s="112"/>
      <c r="HN26" s="112"/>
      <c r="HO26" s="112"/>
      <c r="HP26" s="112"/>
      <c r="HQ26" s="112"/>
      <c r="HR26" s="112"/>
      <c r="HS26" s="112"/>
      <c r="HT26" s="112"/>
      <c r="HU26" s="112"/>
      <c r="HV26" s="112"/>
      <c r="HW26" s="112"/>
      <c r="HX26" s="112"/>
      <c r="HY26" s="112"/>
      <c r="HZ26" s="112"/>
      <c r="IA26" s="112"/>
      <c r="IB26" s="112"/>
      <c r="IC26" s="112"/>
      <c r="ID26" s="112"/>
      <c r="IE26" s="112"/>
      <c r="IF26" s="112"/>
      <c r="IG26" s="112"/>
      <c r="IH26" s="112"/>
      <c r="II26" s="112"/>
      <c r="IJ26" s="112"/>
      <c r="IK26" s="112"/>
      <c r="IL26" s="112"/>
      <c r="IM26" s="112"/>
      <c r="IN26" s="112"/>
      <c r="IO26" s="112"/>
      <c r="IP26" s="112"/>
      <c r="IQ26" s="112"/>
      <c r="IR26" s="112"/>
      <c r="IS26" s="112"/>
      <c r="IT26" s="112"/>
      <c r="IU26" s="112"/>
      <c r="IV26" s="112"/>
      <c r="IW26" s="112"/>
      <c r="IX26" s="112"/>
      <c r="IY26" s="112"/>
      <c r="IZ26" s="112"/>
      <c r="JA26" s="112"/>
      <c r="JB26" s="112"/>
      <c r="JC26" s="112"/>
      <c r="JD26" s="112"/>
      <c r="JE26" s="112"/>
      <c r="JF26" s="112"/>
      <c r="JG26" s="112"/>
      <c r="JH26" s="112"/>
      <c r="JI26" s="112"/>
      <c r="JJ26" s="112"/>
      <c r="JK26" s="112"/>
      <c r="JL26" s="112"/>
      <c r="JM26" s="112"/>
      <c r="JN26" s="112"/>
      <c r="JO26" s="112"/>
      <c r="JP26" s="112"/>
      <c r="JQ26" s="112"/>
      <c r="JR26" s="112"/>
      <c r="JS26" s="112"/>
      <c r="JT26" s="112"/>
      <c r="JU26" s="112"/>
      <c r="JV26" s="112"/>
      <c r="JW26" s="112"/>
      <c r="JX26" s="112"/>
      <c r="JY26" s="112"/>
      <c r="JZ26" s="112"/>
      <c r="KA26" s="112"/>
      <c r="KB26" s="112"/>
      <c r="KC26" s="112"/>
      <c r="KD26" s="112"/>
      <c r="KE26" s="112"/>
      <c r="KF26" s="112"/>
      <c r="KG26" s="112"/>
      <c r="KH26" s="112"/>
      <c r="KI26" s="112"/>
      <c r="KJ26" s="112"/>
      <c r="KK26" s="112"/>
      <c r="KL26" s="112"/>
      <c r="KM26" s="112"/>
      <c r="KN26" s="112"/>
      <c r="KO26" s="112"/>
      <c r="KP26" s="112"/>
      <c r="KQ26" s="112"/>
      <c r="KR26" s="112"/>
      <c r="KS26" s="112"/>
      <c r="KT26" s="112"/>
      <c r="KU26" s="112"/>
      <c r="KV26" s="112"/>
      <c r="KW26" s="112"/>
      <c r="KX26" s="112"/>
      <c r="KY26" s="112"/>
      <c r="KZ26" s="112"/>
      <c r="LA26" s="112"/>
      <c r="LB26" s="112"/>
      <c r="LC26" s="112"/>
      <c r="LD26" s="112"/>
      <c r="LE26" s="112"/>
      <c r="LF26" s="112"/>
      <c r="LG26" s="112"/>
      <c r="LH26" s="112"/>
      <c r="LI26" s="112"/>
      <c r="LJ26" s="112"/>
      <c r="LK26" s="112"/>
      <c r="LL26" s="112"/>
      <c r="LM26" s="112"/>
      <c r="LN26" s="112"/>
      <c r="LO26" s="112"/>
      <c r="LP26" s="112"/>
      <c r="LQ26" s="112"/>
      <c r="LR26" s="112"/>
      <c r="LS26" s="112"/>
      <c r="LT26" s="112"/>
      <c r="LU26" s="112"/>
      <c r="LV26" s="112"/>
      <c r="LW26" s="112"/>
      <c r="LX26" s="112"/>
      <c r="LY26" s="112"/>
      <c r="LZ26" s="112"/>
      <c r="MA26" s="112"/>
      <c r="MB26" s="112"/>
      <c r="MC26" s="112"/>
      <c r="MD26" s="112"/>
      <c r="ME26" s="112"/>
      <c r="MF26" s="112"/>
      <c r="MG26" s="112"/>
      <c r="MH26" s="112"/>
      <c r="MI26" s="112"/>
      <c r="MJ26" s="112"/>
      <c r="MK26" s="112"/>
      <c r="ML26" s="112"/>
      <c r="MM26" s="112"/>
      <c r="MN26" s="112"/>
      <c r="MO26" s="112"/>
      <c r="MP26" s="112"/>
      <c r="MQ26" s="112"/>
      <c r="MR26" s="112"/>
      <c r="MS26" s="112"/>
      <c r="MT26" s="112"/>
      <c r="MU26" s="112"/>
      <c r="MV26" s="112"/>
      <c r="MW26" s="112"/>
      <c r="MX26" s="112"/>
      <c r="MY26" s="112"/>
      <c r="MZ26" s="112"/>
      <c r="NA26" s="112"/>
      <c r="NB26" s="112"/>
      <c r="NC26" s="112"/>
      <c r="ND26" s="112"/>
      <c r="NE26" s="112"/>
      <c r="NF26" s="112"/>
      <c r="NG26" s="112"/>
      <c r="NH26" s="112"/>
      <c r="NI26" s="112"/>
      <c r="NJ26" s="112"/>
      <c r="NK26" s="112"/>
      <c r="NL26" s="112"/>
      <c r="NM26" s="112"/>
      <c r="NN26" s="112"/>
      <c r="NO26" s="112"/>
      <c r="NP26" s="112"/>
      <c r="NQ26" s="112"/>
      <c r="NR26" s="112"/>
      <c r="NS26" s="112"/>
      <c r="NT26" s="112"/>
      <c r="NU26" s="112"/>
      <c r="NV26" s="112"/>
      <c r="NW26" s="112"/>
      <c r="NX26" s="112"/>
      <c r="NY26" s="112"/>
      <c r="NZ26" s="112"/>
      <c r="OA26" s="112"/>
      <c r="OB26" s="112"/>
      <c r="OC26" s="112"/>
      <c r="OD26" s="112"/>
      <c r="OE26" s="112"/>
      <c r="OF26" s="112"/>
      <c r="OG26" s="112"/>
      <c r="OH26" s="112"/>
      <c r="OI26" s="112"/>
      <c r="OJ26" s="112"/>
      <c r="OK26" s="112"/>
      <c r="OL26" s="112"/>
      <c r="OM26" s="112"/>
      <c r="ON26" s="112"/>
      <c r="OO26" s="112"/>
      <c r="OP26" s="112"/>
      <c r="OQ26" s="112"/>
      <c r="OR26" s="112"/>
      <c r="OS26" s="112"/>
      <c r="OT26" s="112"/>
      <c r="OU26" s="112"/>
      <c r="OV26" s="112"/>
      <c r="OW26" s="112"/>
      <c r="OX26" s="112"/>
      <c r="OY26" s="112"/>
      <c r="OZ26" s="112"/>
      <c r="PA26" s="112"/>
      <c r="PB26" s="112"/>
      <c r="PC26" s="112"/>
      <c r="PD26" s="112"/>
      <c r="PE26" s="112"/>
      <c r="PF26" s="112"/>
      <c r="PG26" s="112"/>
      <c r="PH26" s="112"/>
      <c r="PI26" s="112"/>
      <c r="PJ26" s="112"/>
      <c r="PK26" s="112"/>
      <c r="PL26" s="112"/>
      <c r="PM26" s="112"/>
      <c r="PN26" s="112"/>
      <c r="PO26" s="112"/>
      <c r="PP26" s="112"/>
      <c r="PQ26" s="112"/>
      <c r="PR26" s="112"/>
      <c r="PS26" s="112"/>
      <c r="PT26" s="112"/>
      <c r="PU26" s="112"/>
      <c r="PV26" s="112"/>
      <c r="PW26" s="112"/>
      <c r="PX26" s="112"/>
      <c r="PY26" s="112"/>
      <c r="PZ26" s="112"/>
      <c r="QA26" s="112"/>
      <c r="QB26" s="112"/>
      <c r="QC26" s="112"/>
      <c r="QD26" s="112"/>
      <c r="QE26" s="112"/>
      <c r="QF26" s="112"/>
      <c r="QG26" s="112"/>
      <c r="QH26" s="112"/>
      <c r="QI26" s="112"/>
      <c r="QJ26" s="112"/>
      <c r="QK26" s="112"/>
      <c r="QL26" s="112"/>
      <c r="QM26" s="112"/>
      <c r="QN26" s="112"/>
      <c r="QO26" s="112"/>
      <c r="QP26" s="112"/>
      <c r="QQ26" s="112"/>
      <c r="QR26" s="112"/>
      <c r="QS26" s="112"/>
      <c r="QT26" s="112"/>
      <c r="QU26" s="112"/>
      <c r="QV26" s="112"/>
      <c r="QW26" s="112"/>
      <c r="QX26" s="112"/>
      <c r="QY26" s="112"/>
      <c r="QZ26" s="112"/>
      <c r="RA26" s="112"/>
      <c r="RB26" s="112"/>
      <c r="RC26" s="112"/>
      <c r="RD26" s="112"/>
      <c r="RE26" s="112"/>
      <c r="RF26" s="112"/>
      <c r="RG26" s="112"/>
      <c r="RH26" s="112"/>
      <c r="RI26" s="112"/>
      <c r="RJ26" s="112"/>
      <c r="RK26" s="112"/>
      <c r="RL26" s="112"/>
      <c r="RM26" s="112"/>
      <c r="RN26" s="112"/>
      <c r="RO26" s="112"/>
      <c r="RP26" s="112"/>
      <c r="RQ26" s="112"/>
      <c r="RR26" s="112"/>
      <c r="RS26" s="112"/>
      <c r="RT26" s="112"/>
      <c r="RU26" s="112"/>
      <c r="RV26" s="112"/>
      <c r="RW26" s="112"/>
      <c r="RX26" s="112"/>
      <c r="RY26" s="112"/>
      <c r="RZ26" s="112"/>
      <c r="SA26" s="112"/>
      <c r="SB26" s="112"/>
      <c r="SC26" s="112"/>
      <c r="SD26" s="112"/>
      <c r="SE26" s="112"/>
      <c r="SF26" s="112"/>
      <c r="SG26" s="112"/>
      <c r="SH26" s="112"/>
      <c r="SI26" s="112"/>
      <c r="SJ26" s="112"/>
      <c r="SK26" s="112"/>
      <c r="SL26" s="112"/>
      <c r="SM26" s="112"/>
      <c r="SN26" s="112"/>
      <c r="SO26" s="112"/>
      <c r="SP26" s="112"/>
      <c r="SQ26" s="112"/>
      <c r="SR26" s="112"/>
      <c r="SS26" s="112"/>
      <c r="ST26" s="112"/>
      <c r="SU26" s="112"/>
      <c r="SV26" s="112"/>
      <c r="SW26" s="112"/>
      <c r="SX26" s="112"/>
      <c r="SY26" s="112"/>
      <c r="SZ26" s="112"/>
      <c r="TA26" s="112"/>
      <c r="TB26" s="112"/>
      <c r="TC26" s="112"/>
      <c r="TD26" s="112"/>
      <c r="TE26" s="112"/>
      <c r="TF26" s="112"/>
      <c r="TG26" s="112"/>
      <c r="TH26" s="112"/>
      <c r="TI26" s="112"/>
      <c r="TJ26" s="112"/>
      <c r="TK26" s="112"/>
      <c r="TL26" s="112"/>
      <c r="TM26" s="112"/>
      <c r="TN26" s="112"/>
      <c r="TO26" s="112"/>
      <c r="TP26" s="112"/>
      <c r="TQ26" s="112"/>
      <c r="TR26" s="112"/>
      <c r="TS26" s="112"/>
      <c r="TT26" s="112"/>
      <c r="TU26" s="112"/>
      <c r="TV26" s="112"/>
      <c r="TW26" s="112"/>
      <c r="TX26" s="112"/>
      <c r="TY26" s="112"/>
      <c r="TZ26" s="112"/>
      <c r="UA26" s="112"/>
      <c r="UB26" s="112"/>
      <c r="UC26" s="112"/>
      <c r="UD26" s="112"/>
      <c r="UE26" s="112"/>
      <c r="UF26" s="112"/>
      <c r="UG26" s="112"/>
      <c r="UH26" s="112"/>
      <c r="UI26" s="112"/>
      <c r="UJ26" s="112"/>
      <c r="UK26" s="112"/>
      <c r="UL26" s="112"/>
      <c r="UM26" s="112"/>
      <c r="UN26" s="112"/>
      <c r="UO26" s="112"/>
      <c r="UP26" s="112"/>
      <c r="UQ26" s="112"/>
      <c r="UR26" s="112"/>
      <c r="US26" s="112"/>
      <c r="UT26" s="112"/>
      <c r="UU26" s="112"/>
      <c r="UV26" s="112"/>
      <c r="UW26" s="112"/>
      <c r="UX26" s="112"/>
      <c r="UY26" s="112"/>
      <c r="UZ26" s="112"/>
      <c r="VA26" s="112"/>
      <c r="VB26" s="112"/>
      <c r="VC26" s="112"/>
      <c r="VD26" s="112"/>
      <c r="VE26" s="112"/>
      <c r="VF26" s="112"/>
      <c r="VG26" s="112"/>
      <c r="VH26" s="112"/>
      <c r="VI26" s="112"/>
      <c r="VJ26" s="112"/>
      <c r="VK26" s="112"/>
      <c r="VL26" s="112"/>
      <c r="VM26" s="112"/>
      <c r="VN26" s="112"/>
      <c r="VO26" s="112"/>
      <c r="VP26" s="112"/>
      <c r="VQ26" s="112"/>
      <c r="VR26" s="112"/>
      <c r="VS26" s="112"/>
      <c r="VT26" s="112"/>
      <c r="VU26" s="112"/>
      <c r="VV26" s="112"/>
      <c r="VW26" s="112"/>
      <c r="VX26" s="112"/>
      <c r="VY26" s="112"/>
      <c r="VZ26" s="112"/>
      <c r="WA26" s="112"/>
      <c r="WB26" s="112"/>
      <c r="WC26" s="112"/>
      <c r="WD26" s="112"/>
      <c r="WE26" s="112"/>
      <c r="WF26" s="112"/>
      <c r="WG26" s="112"/>
      <c r="WH26" s="112"/>
      <c r="WI26" s="112"/>
      <c r="WJ26" s="112"/>
      <c r="WK26" s="112"/>
      <c r="WL26" s="112"/>
      <c r="WM26" s="112"/>
      <c r="WN26" s="112"/>
      <c r="WO26" s="112"/>
      <c r="WP26" s="112"/>
      <c r="WQ26" s="112"/>
      <c r="WR26" s="112"/>
      <c r="WS26" s="112"/>
      <c r="WT26" s="112"/>
      <c r="WU26" s="112"/>
      <c r="WV26" s="112"/>
      <c r="WW26" s="112"/>
      <c r="WX26" s="112"/>
      <c r="WY26" s="112"/>
      <c r="WZ26" s="112"/>
      <c r="XA26" s="112"/>
      <c r="XB26" s="112"/>
      <c r="XC26" s="112"/>
      <c r="XD26" s="112"/>
      <c r="XE26" s="112"/>
      <c r="XF26" s="112"/>
      <c r="XG26" s="112"/>
      <c r="XH26" s="112"/>
      <c r="XI26" s="112"/>
      <c r="XJ26" s="112"/>
      <c r="XK26" s="112"/>
      <c r="XL26" s="112"/>
      <c r="XM26" s="112"/>
      <c r="XN26" s="112"/>
      <c r="XO26" s="112"/>
      <c r="XP26" s="112"/>
      <c r="XQ26" s="112"/>
      <c r="XR26" s="112"/>
      <c r="XS26" s="112"/>
      <c r="XT26" s="112"/>
      <c r="XU26" s="112"/>
      <c r="XV26" s="112"/>
      <c r="XW26" s="112"/>
      <c r="XX26" s="112"/>
      <c r="XY26" s="112"/>
      <c r="XZ26" s="112"/>
      <c r="YA26" s="112"/>
      <c r="YB26" s="112"/>
      <c r="YC26" s="112"/>
      <c r="YD26" s="112"/>
      <c r="YE26" s="112"/>
      <c r="YF26" s="112"/>
      <c r="YG26" s="112"/>
      <c r="YH26" s="112"/>
      <c r="YI26" s="112"/>
      <c r="YJ26" s="112"/>
      <c r="YK26" s="112"/>
      <c r="YL26" s="112"/>
      <c r="YM26" s="112"/>
      <c r="YN26" s="112"/>
      <c r="YO26" s="112"/>
      <c r="YP26" s="112"/>
      <c r="YQ26" s="112"/>
      <c r="YR26" s="112"/>
      <c r="YS26" s="112"/>
      <c r="YT26" s="112"/>
      <c r="YU26" s="112"/>
      <c r="YV26" s="112"/>
      <c r="YW26" s="112"/>
      <c r="YX26" s="112"/>
      <c r="YY26" s="112"/>
      <c r="YZ26" s="112"/>
      <c r="ZA26" s="112"/>
      <c r="ZB26" s="112"/>
      <c r="ZC26" s="112"/>
      <c r="ZD26" s="112"/>
      <c r="ZE26" s="112"/>
      <c r="ZF26" s="112"/>
      <c r="ZG26" s="112"/>
      <c r="ZH26" s="112"/>
      <c r="ZI26" s="112"/>
      <c r="ZJ26" s="112"/>
      <c r="ZK26" s="112"/>
      <c r="ZL26" s="112"/>
      <c r="ZM26" s="112"/>
      <c r="ZN26" s="112"/>
      <c r="ZO26" s="112"/>
      <c r="ZP26" s="112"/>
      <c r="ZQ26" s="112"/>
      <c r="ZR26" s="112"/>
      <c r="ZS26" s="112"/>
      <c r="ZT26" s="112"/>
      <c r="ZU26" s="112"/>
      <c r="ZV26" s="112"/>
      <c r="ZW26" s="112"/>
      <c r="ZX26" s="112"/>
      <c r="ZY26" s="112"/>
      <c r="ZZ26" s="112"/>
      <c r="AAA26" s="112"/>
      <c r="AAB26" s="112"/>
      <c r="AAC26" s="112"/>
      <c r="AAD26" s="112"/>
      <c r="AAE26" s="112"/>
      <c r="AAF26" s="112"/>
      <c r="AAG26" s="112"/>
      <c r="AAH26" s="112"/>
      <c r="AAI26" s="112"/>
      <c r="AAJ26" s="112"/>
      <c r="AAK26" s="112"/>
      <c r="AAL26" s="112"/>
      <c r="AAM26" s="112"/>
      <c r="AAN26" s="112"/>
      <c r="AAO26" s="112"/>
      <c r="AAP26" s="112"/>
      <c r="AAQ26" s="112"/>
      <c r="AAR26" s="112"/>
      <c r="AAS26" s="112"/>
      <c r="AAT26" s="112"/>
      <c r="AAU26" s="112"/>
      <c r="AAV26" s="112"/>
      <c r="AAW26" s="112"/>
      <c r="AAX26" s="112"/>
      <c r="AAY26" s="112"/>
      <c r="AAZ26" s="112"/>
      <c r="ABA26" s="112"/>
      <c r="ABB26" s="112"/>
      <c r="ABC26" s="112"/>
      <c r="ABD26" s="112"/>
      <c r="ABE26" s="112"/>
      <c r="ABF26" s="112"/>
      <c r="ABG26" s="112"/>
      <c r="ABH26" s="112"/>
      <c r="ABI26" s="112"/>
      <c r="ABJ26" s="112"/>
      <c r="ABK26" s="112"/>
      <c r="ABL26" s="112"/>
      <c r="ABM26" s="112"/>
      <c r="ABN26" s="112"/>
      <c r="ABO26" s="112"/>
      <c r="ABP26" s="112"/>
      <c r="ABQ26" s="112"/>
      <c r="ABR26" s="112"/>
      <c r="ABS26" s="112"/>
      <c r="ABT26" s="112"/>
      <c r="ABU26" s="112"/>
      <c r="ABV26" s="112"/>
      <c r="ABW26" s="112"/>
      <c r="ABX26" s="112"/>
      <c r="ABY26" s="112"/>
      <c r="ABZ26" s="112"/>
      <c r="ACA26" s="112"/>
      <c r="ACB26" s="112"/>
      <c r="ACC26" s="112"/>
      <c r="ACD26" s="112"/>
      <c r="ACE26" s="112"/>
      <c r="ACF26" s="112"/>
      <c r="ACG26" s="112"/>
      <c r="ACH26" s="112"/>
      <c r="ACI26" s="112"/>
      <c r="ACJ26" s="112"/>
      <c r="ACK26" s="112"/>
      <c r="ACL26" s="112"/>
      <c r="ACM26" s="112"/>
      <c r="ACN26" s="113"/>
      <c r="ACO26" s="92">
        <f t="array" ref="ACO26">SUM(IF(RIGHT($M26:$ACN26)=ACO$11,IFERROR(--LEFT($M26:$ACN26,LEN($M26:$ACN26)-1),0)))</f>
        <v>0</v>
      </c>
      <c r="ACP26" s="92">
        <f t="array" ref="ACP26">SUM(IF(RIGHT($M26:$ACN26)=ACP$11,IFERROR(--LEFT($M26:$ACN26,LEN($M26:$ACN26)-1),0)))</f>
        <v>0</v>
      </c>
      <c r="ACQ26" s="92">
        <f t="array" ref="ACQ26">SUM(IF(RIGHT($M26:$ACN26)=ACQ$11,IFERROR(--LEFT($M26:$ACN26,LEN($M26:$ACN26)-1),0)))</f>
        <v>0</v>
      </c>
      <c r="ACR26" s="92">
        <f t="array" ref="ACR26">SUM(IF(RIGHT($M26:$ACN26)=ACR$11,IFERROR(--LEFT($M26:$ACN26,LEN($M26:$ACN26)-1),0)))</f>
        <v>0</v>
      </c>
      <c r="ACS26" s="91">
        <f t="shared" si="2267"/>
        <v>32</v>
      </c>
      <c r="ACT26" s="91">
        <f t="shared" si="2268"/>
        <v>32</v>
      </c>
      <c r="ACU26" s="91">
        <f t="shared" si="2269"/>
        <v>32</v>
      </c>
      <c r="ACV26" s="91">
        <f t="shared" si="2270"/>
        <v>32</v>
      </c>
      <c r="ACW26" s="92">
        <f t="array" ref="ACW26">SUM(IF(RIGHT($M26:$ACN26)=ACW$11,IFERROR(--LEFT($M26:$ACN26,LEN($M26:$ACN26)-1),0)))</f>
        <v>0</v>
      </c>
      <c r="ACX26" s="90">
        <f t="shared" si="2271"/>
        <v>0</v>
      </c>
      <c r="ADQ26" s="85"/>
      <c r="AEC26" s="55"/>
      <c r="AED26" s="55"/>
      <c r="AEE26" s="55"/>
      <c r="AEF26" s="55"/>
      <c r="AEG26" s="55"/>
      <c r="AEH26" s="55"/>
      <c r="AEI26" s="55"/>
      <c r="AEJ26" s="55"/>
      <c r="AEK26" s="85"/>
      <c r="AEW26" s="55"/>
      <c r="AEX26" s="55"/>
      <c r="AEY26" s="55"/>
      <c r="AEZ26" s="55"/>
      <c r="AFA26" s="55"/>
      <c r="AFB26" s="55"/>
      <c r="AFC26" s="55"/>
      <c r="AFD26" s="55"/>
      <c r="AFE26" s="85"/>
      <c r="AFQ26" s="55"/>
      <c r="AFR26" s="55"/>
      <c r="AFS26" s="55"/>
      <c r="AFT26" s="55"/>
      <c r="AFU26" s="55"/>
      <c r="AFV26" s="55"/>
      <c r="AFW26" s="55"/>
      <c r="AFX26" s="55"/>
      <c r="AFY26" s="85"/>
      <c r="AGK26" s="55"/>
      <c r="AGL26" s="55"/>
      <c r="AGM26" s="55"/>
      <c r="AGN26" s="55"/>
      <c r="AGO26" s="55"/>
      <c r="AGP26" s="55"/>
      <c r="AGQ26" s="55"/>
      <c r="AGR26" s="55"/>
      <c r="AGS26" s="85"/>
      <c r="AHE26" s="55"/>
      <c r="AHF26" s="55"/>
      <c r="AHG26" s="55"/>
      <c r="AHH26" s="55"/>
      <c r="AHI26" s="55"/>
      <c r="AHJ26" s="55"/>
      <c r="AHK26" s="55"/>
      <c r="AHL26" s="55"/>
      <c r="AHM26" s="85"/>
      <c r="AHY26" s="55"/>
      <c r="AHZ26" s="55"/>
      <c r="AIA26" s="55"/>
      <c r="AIB26" s="55"/>
      <c r="AIC26" s="55"/>
      <c r="AID26" s="55"/>
      <c r="AIE26" s="55"/>
      <c r="AIF26" s="55"/>
      <c r="AIG26" s="85"/>
      <c r="AIS26" s="55"/>
      <c r="AIT26" s="55"/>
      <c r="AIU26" s="55"/>
      <c r="AIV26" s="55"/>
      <c r="AIW26" s="55"/>
      <c r="AIX26" s="55"/>
      <c r="AIY26" s="55"/>
      <c r="AIZ26" s="55"/>
      <c r="AJA26" s="85"/>
      <c r="AJM26" s="55"/>
      <c r="AJN26" s="55"/>
      <c r="AJO26" s="55"/>
      <c r="AJP26" s="55"/>
      <c r="AJQ26" s="55"/>
      <c r="AJR26" s="55"/>
      <c r="AJS26" s="55"/>
      <c r="AJT26" s="55"/>
      <c r="AJU26" s="85"/>
      <c r="AKG26" s="55"/>
      <c r="AKH26" s="55"/>
      <c r="AKI26" s="55"/>
      <c r="AKJ26" s="55"/>
      <c r="AKK26" s="55"/>
      <c r="AKL26" s="55"/>
      <c r="AKM26" s="55"/>
      <c r="AKN26" s="55"/>
      <c r="AKO26" s="85"/>
      <c r="ALA26" s="55"/>
      <c r="ALB26" s="55"/>
      <c r="ALC26" s="55"/>
      <c r="ALD26" s="55"/>
      <c r="ALE26" s="55"/>
      <c r="ALF26" s="55"/>
      <c r="ALG26" s="55"/>
      <c r="ALH26" s="55"/>
      <c r="ALI26" s="85"/>
      <c r="ALU26" s="55"/>
      <c r="ALV26" s="55"/>
      <c r="ALW26" s="55"/>
      <c r="ALX26" s="55"/>
      <c r="ALY26" s="55"/>
      <c r="ALZ26" s="55"/>
      <c r="AMA26" s="55"/>
      <c r="AMB26" s="55"/>
    </row>
    <row r="27" spans="2:1016" x14ac:dyDescent="0.3">
      <c r="B27" s="104">
        <v>16</v>
      </c>
      <c r="C27" s="104"/>
      <c r="D27" s="104"/>
      <c r="E27" s="104"/>
      <c r="F27" s="104"/>
      <c r="G27" s="106"/>
      <c r="H27" s="107"/>
      <c r="I27" s="108"/>
      <c r="J27" s="108"/>
      <c r="K27" s="108"/>
      <c r="L27" s="109"/>
      <c r="M27" s="110"/>
      <c r="N27" s="111"/>
      <c r="O27" s="112"/>
      <c r="P27" s="112"/>
      <c r="Q27" s="112"/>
      <c r="R27" s="112"/>
      <c r="S27" s="112"/>
      <c r="T27" s="112"/>
      <c r="U27" s="112"/>
      <c r="V27" s="112"/>
      <c r="W27" s="112"/>
      <c r="X27" s="112"/>
      <c r="Y27" s="112"/>
      <c r="Z27" s="112"/>
      <c r="AA27" s="112"/>
      <c r="AB27" s="112"/>
      <c r="AC27" s="112"/>
      <c r="AD27" s="112"/>
      <c r="AE27" s="112"/>
      <c r="AF27" s="112"/>
      <c r="AG27" s="112"/>
      <c r="AH27" s="112"/>
      <c r="AI27" s="112"/>
      <c r="AJ27" s="112"/>
      <c r="AK27" s="112"/>
      <c r="AL27" s="112"/>
      <c r="AM27" s="112"/>
      <c r="AN27" s="112"/>
      <c r="AO27" s="112"/>
      <c r="AP27" s="112"/>
      <c r="AQ27" s="112"/>
      <c r="AR27" s="112"/>
      <c r="AS27" s="112"/>
      <c r="AT27" s="112"/>
      <c r="AU27" s="112"/>
      <c r="AV27" s="112"/>
      <c r="AW27" s="112"/>
      <c r="AX27" s="112"/>
      <c r="AY27" s="112"/>
      <c r="AZ27" s="112"/>
      <c r="BA27" s="112"/>
      <c r="BB27" s="112"/>
      <c r="BC27" s="112"/>
      <c r="BD27" s="112"/>
      <c r="BE27" s="112"/>
      <c r="BF27" s="112"/>
      <c r="BG27" s="112"/>
      <c r="BH27" s="112"/>
      <c r="BI27" s="112"/>
      <c r="BJ27" s="112"/>
      <c r="BK27" s="112"/>
      <c r="BL27" s="112"/>
      <c r="BM27" s="112"/>
      <c r="BN27" s="112"/>
      <c r="BO27" s="112"/>
      <c r="BP27" s="112"/>
      <c r="BQ27" s="112"/>
      <c r="BR27" s="112"/>
      <c r="BS27" s="112"/>
      <c r="BT27" s="112"/>
      <c r="BU27" s="112"/>
      <c r="BV27" s="112"/>
      <c r="BW27" s="112"/>
      <c r="BX27" s="112"/>
      <c r="BY27" s="112"/>
      <c r="BZ27" s="112"/>
      <c r="CA27" s="112"/>
      <c r="CB27" s="112"/>
      <c r="CC27" s="112"/>
      <c r="CD27" s="112"/>
      <c r="CE27" s="112"/>
      <c r="CF27" s="112"/>
      <c r="CG27" s="112"/>
      <c r="CH27" s="112"/>
      <c r="CI27" s="112"/>
      <c r="CJ27" s="112"/>
      <c r="CK27" s="112"/>
      <c r="CL27" s="112"/>
      <c r="CM27" s="112"/>
      <c r="CN27" s="112"/>
      <c r="CO27" s="112"/>
      <c r="CP27" s="112"/>
      <c r="CQ27" s="112"/>
      <c r="CR27" s="112"/>
      <c r="CS27" s="112"/>
      <c r="CT27" s="112"/>
      <c r="CU27" s="112"/>
      <c r="CV27" s="112"/>
      <c r="CW27" s="112"/>
      <c r="CX27" s="112"/>
      <c r="CY27" s="112"/>
      <c r="CZ27" s="112"/>
      <c r="DA27" s="112"/>
      <c r="DB27" s="112"/>
      <c r="DC27" s="112"/>
      <c r="DD27" s="112"/>
      <c r="DE27" s="112"/>
      <c r="DF27" s="112"/>
      <c r="DG27" s="112"/>
      <c r="DH27" s="112"/>
      <c r="DI27" s="112"/>
      <c r="DJ27" s="112"/>
      <c r="DK27" s="112"/>
      <c r="DL27" s="112"/>
      <c r="DM27" s="112"/>
      <c r="DN27" s="112"/>
      <c r="DO27" s="112"/>
      <c r="DP27" s="112"/>
      <c r="DQ27" s="112"/>
      <c r="DR27" s="112"/>
      <c r="DS27" s="112"/>
      <c r="DT27" s="112"/>
      <c r="DU27" s="112"/>
      <c r="DV27" s="112"/>
      <c r="DW27" s="112"/>
      <c r="DX27" s="112"/>
      <c r="DY27" s="112"/>
      <c r="DZ27" s="112"/>
      <c r="EA27" s="112"/>
      <c r="EB27" s="112"/>
      <c r="EC27" s="112"/>
      <c r="ED27" s="112"/>
      <c r="EE27" s="112"/>
      <c r="EF27" s="112"/>
      <c r="EG27" s="112"/>
      <c r="EH27" s="112"/>
      <c r="EI27" s="112"/>
      <c r="EJ27" s="112"/>
      <c r="EK27" s="112"/>
      <c r="EL27" s="112"/>
      <c r="EM27" s="112"/>
      <c r="EN27" s="112"/>
      <c r="EO27" s="112"/>
      <c r="EP27" s="112"/>
      <c r="EQ27" s="112"/>
      <c r="ER27" s="112"/>
      <c r="ES27" s="112"/>
      <c r="ET27" s="112"/>
      <c r="EU27" s="112"/>
      <c r="EV27" s="112"/>
      <c r="EW27" s="112"/>
      <c r="EX27" s="112"/>
      <c r="EY27" s="112"/>
      <c r="EZ27" s="112"/>
      <c r="FA27" s="112"/>
      <c r="FB27" s="112"/>
      <c r="FC27" s="112"/>
      <c r="FD27" s="112"/>
      <c r="FE27" s="112"/>
      <c r="FF27" s="112"/>
      <c r="FG27" s="112"/>
      <c r="FH27" s="112"/>
      <c r="FI27" s="112"/>
      <c r="FJ27" s="112"/>
      <c r="FK27" s="112"/>
      <c r="FL27" s="112"/>
      <c r="FM27" s="112"/>
      <c r="FN27" s="112"/>
      <c r="FO27" s="112"/>
      <c r="FP27" s="112"/>
      <c r="FQ27" s="112"/>
      <c r="FR27" s="112"/>
      <c r="FS27" s="112"/>
      <c r="FT27" s="112"/>
      <c r="FU27" s="112"/>
      <c r="FV27" s="112"/>
      <c r="FW27" s="112"/>
      <c r="FX27" s="112"/>
      <c r="FY27" s="112"/>
      <c r="FZ27" s="112"/>
      <c r="GA27" s="112"/>
      <c r="GB27" s="112"/>
      <c r="GC27" s="112"/>
      <c r="GD27" s="112"/>
      <c r="GE27" s="112"/>
      <c r="GF27" s="112"/>
      <c r="GG27" s="112"/>
      <c r="GH27" s="112"/>
      <c r="GI27" s="112"/>
      <c r="GJ27" s="112"/>
      <c r="GK27" s="112"/>
      <c r="GL27" s="112"/>
      <c r="GM27" s="112"/>
      <c r="GN27" s="112"/>
      <c r="GO27" s="112"/>
      <c r="GP27" s="112"/>
      <c r="GQ27" s="112"/>
      <c r="GR27" s="112"/>
      <c r="GS27" s="112"/>
      <c r="GT27" s="112"/>
      <c r="GU27" s="112"/>
      <c r="GV27" s="112"/>
      <c r="GW27" s="112"/>
      <c r="GX27" s="112"/>
      <c r="GY27" s="112"/>
      <c r="GZ27" s="112"/>
      <c r="HA27" s="112"/>
      <c r="HB27" s="112"/>
      <c r="HC27" s="112"/>
      <c r="HD27" s="112"/>
      <c r="HE27" s="112"/>
      <c r="HF27" s="112"/>
      <c r="HG27" s="112"/>
      <c r="HH27" s="112"/>
      <c r="HI27" s="112"/>
      <c r="HJ27" s="112"/>
      <c r="HK27" s="112"/>
      <c r="HL27" s="112"/>
      <c r="HM27" s="112"/>
      <c r="HN27" s="112"/>
      <c r="HO27" s="112"/>
      <c r="HP27" s="112"/>
      <c r="HQ27" s="112"/>
      <c r="HR27" s="112"/>
      <c r="HS27" s="112"/>
      <c r="HT27" s="112"/>
      <c r="HU27" s="112"/>
      <c r="HV27" s="112"/>
      <c r="HW27" s="112"/>
      <c r="HX27" s="112"/>
      <c r="HY27" s="112"/>
      <c r="HZ27" s="112"/>
      <c r="IA27" s="112"/>
      <c r="IB27" s="112"/>
      <c r="IC27" s="112"/>
      <c r="ID27" s="112"/>
      <c r="IE27" s="112"/>
      <c r="IF27" s="112"/>
      <c r="IG27" s="112"/>
      <c r="IH27" s="112"/>
      <c r="II27" s="112"/>
      <c r="IJ27" s="112"/>
      <c r="IK27" s="112"/>
      <c r="IL27" s="112"/>
      <c r="IM27" s="112"/>
      <c r="IN27" s="112"/>
      <c r="IO27" s="112"/>
      <c r="IP27" s="112"/>
      <c r="IQ27" s="112"/>
      <c r="IR27" s="112"/>
      <c r="IS27" s="112"/>
      <c r="IT27" s="112"/>
      <c r="IU27" s="112"/>
      <c r="IV27" s="112"/>
      <c r="IW27" s="112"/>
      <c r="IX27" s="112"/>
      <c r="IY27" s="112"/>
      <c r="IZ27" s="112"/>
      <c r="JA27" s="112"/>
      <c r="JB27" s="112"/>
      <c r="JC27" s="112"/>
      <c r="JD27" s="112"/>
      <c r="JE27" s="112"/>
      <c r="JF27" s="112"/>
      <c r="JG27" s="112"/>
      <c r="JH27" s="112"/>
      <c r="JI27" s="112"/>
      <c r="JJ27" s="112"/>
      <c r="JK27" s="112"/>
      <c r="JL27" s="112"/>
      <c r="JM27" s="112"/>
      <c r="JN27" s="112"/>
      <c r="JO27" s="112"/>
      <c r="JP27" s="112"/>
      <c r="JQ27" s="112"/>
      <c r="JR27" s="112"/>
      <c r="JS27" s="112"/>
      <c r="JT27" s="112"/>
      <c r="JU27" s="112"/>
      <c r="JV27" s="112"/>
      <c r="JW27" s="112"/>
      <c r="JX27" s="112"/>
      <c r="JY27" s="112"/>
      <c r="JZ27" s="112"/>
      <c r="KA27" s="112"/>
      <c r="KB27" s="112"/>
      <c r="KC27" s="112"/>
      <c r="KD27" s="112"/>
      <c r="KE27" s="112"/>
      <c r="KF27" s="112"/>
      <c r="KG27" s="112"/>
      <c r="KH27" s="112"/>
      <c r="KI27" s="112"/>
      <c r="KJ27" s="112"/>
      <c r="KK27" s="112"/>
      <c r="KL27" s="112"/>
      <c r="KM27" s="112"/>
      <c r="KN27" s="112"/>
      <c r="KO27" s="112"/>
      <c r="KP27" s="112"/>
      <c r="KQ27" s="112"/>
      <c r="KR27" s="112"/>
      <c r="KS27" s="112"/>
      <c r="KT27" s="112"/>
      <c r="KU27" s="112"/>
      <c r="KV27" s="112"/>
      <c r="KW27" s="112"/>
      <c r="KX27" s="112"/>
      <c r="KY27" s="112"/>
      <c r="KZ27" s="112"/>
      <c r="LA27" s="112"/>
      <c r="LB27" s="112"/>
      <c r="LC27" s="112"/>
      <c r="LD27" s="112"/>
      <c r="LE27" s="112"/>
      <c r="LF27" s="112"/>
      <c r="LG27" s="112"/>
      <c r="LH27" s="112"/>
      <c r="LI27" s="112"/>
      <c r="LJ27" s="112"/>
      <c r="LK27" s="112"/>
      <c r="LL27" s="112"/>
      <c r="LM27" s="112"/>
      <c r="LN27" s="112"/>
      <c r="LO27" s="112"/>
      <c r="LP27" s="112"/>
      <c r="LQ27" s="112"/>
      <c r="LR27" s="112"/>
      <c r="LS27" s="112"/>
      <c r="LT27" s="112"/>
      <c r="LU27" s="112"/>
      <c r="LV27" s="112"/>
      <c r="LW27" s="112"/>
      <c r="LX27" s="112"/>
      <c r="LY27" s="112"/>
      <c r="LZ27" s="112"/>
      <c r="MA27" s="112"/>
      <c r="MB27" s="112"/>
      <c r="MC27" s="112"/>
      <c r="MD27" s="112"/>
      <c r="ME27" s="112"/>
      <c r="MF27" s="112"/>
      <c r="MG27" s="112"/>
      <c r="MH27" s="112"/>
      <c r="MI27" s="112"/>
      <c r="MJ27" s="112"/>
      <c r="MK27" s="112"/>
      <c r="ML27" s="112"/>
      <c r="MM27" s="112"/>
      <c r="MN27" s="112"/>
      <c r="MO27" s="112"/>
      <c r="MP27" s="112"/>
      <c r="MQ27" s="112"/>
      <c r="MR27" s="112"/>
      <c r="MS27" s="112"/>
      <c r="MT27" s="112"/>
      <c r="MU27" s="112"/>
      <c r="MV27" s="112"/>
      <c r="MW27" s="112"/>
      <c r="MX27" s="112"/>
      <c r="MY27" s="112"/>
      <c r="MZ27" s="112"/>
      <c r="NA27" s="112"/>
      <c r="NB27" s="112"/>
      <c r="NC27" s="112"/>
      <c r="ND27" s="112"/>
      <c r="NE27" s="112"/>
      <c r="NF27" s="112"/>
      <c r="NG27" s="112"/>
      <c r="NH27" s="112"/>
      <c r="NI27" s="112"/>
      <c r="NJ27" s="112"/>
      <c r="NK27" s="112"/>
      <c r="NL27" s="112"/>
      <c r="NM27" s="112"/>
      <c r="NN27" s="112"/>
      <c r="NO27" s="112"/>
      <c r="NP27" s="112"/>
      <c r="NQ27" s="112"/>
      <c r="NR27" s="112"/>
      <c r="NS27" s="112"/>
      <c r="NT27" s="112"/>
      <c r="NU27" s="112"/>
      <c r="NV27" s="112"/>
      <c r="NW27" s="112"/>
      <c r="NX27" s="112"/>
      <c r="NY27" s="112"/>
      <c r="NZ27" s="112"/>
      <c r="OA27" s="112"/>
      <c r="OB27" s="112"/>
      <c r="OC27" s="112"/>
      <c r="OD27" s="112"/>
      <c r="OE27" s="112"/>
      <c r="OF27" s="112"/>
      <c r="OG27" s="112"/>
      <c r="OH27" s="112"/>
      <c r="OI27" s="112"/>
      <c r="OJ27" s="112"/>
      <c r="OK27" s="112"/>
      <c r="OL27" s="112"/>
      <c r="OM27" s="112"/>
      <c r="ON27" s="112"/>
      <c r="OO27" s="112"/>
      <c r="OP27" s="112"/>
      <c r="OQ27" s="112"/>
      <c r="OR27" s="112"/>
      <c r="OS27" s="112"/>
      <c r="OT27" s="112"/>
      <c r="OU27" s="112"/>
      <c r="OV27" s="112"/>
      <c r="OW27" s="112"/>
      <c r="OX27" s="112"/>
      <c r="OY27" s="112"/>
      <c r="OZ27" s="112"/>
      <c r="PA27" s="112"/>
      <c r="PB27" s="112"/>
      <c r="PC27" s="112"/>
      <c r="PD27" s="112"/>
      <c r="PE27" s="112"/>
      <c r="PF27" s="112"/>
      <c r="PG27" s="112"/>
      <c r="PH27" s="112"/>
      <c r="PI27" s="112"/>
      <c r="PJ27" s="112"/>
      <c r="PK27" s="112"/>
      <c r="PL27" s="112"/>
      <c r="PM27" s="112"/>
      <c r="PN27" s="112"/>
      <c r="PO27" s="112"/>
      <c r="PP27" s="112"/>
      <c r="PQ27" s="112"/>
      <c r="PR27" s="112"/>
      <c r="PS27" s="112"/>
      <c r="PT27" s="112"/>
      <c r="PU27" s="112"/>
      <c r="PV27" s="112"/>
      <c r="PW27" s="112"/>
      <c r="PX27" s="112"/>
      <c r="PY27" s="112"/>
      <c r="PZ27" s="112"/>
      <c r="QA27" s="112"/>
      <c r="QB27" s="112"/>
      <c r="QC27" s="112"/>
      <c r="QD27" s="112"/>
      <c r="QE27" s="112"/>
      <c r="QF27" s="112"/>
      <c r="QG27" s="112"/>
      <c r="QH27" s="112"/>
      <c r="QI27" s="112"/>
      <c r="QJ27" s="112"/>
      <c r="QK27" s="112"/>
      <c r="QL27" s="112"/>
      <c r="QM27" s="112"/>
      <c r="QN27" s="112"/>
      <c r="QO27" s="112"/>
      <c r="QP27" s="112"/>
      <c r="QQ27" s="112"/>
      <c r="QR27" s="112"/>
      <c r="QS27" s="112"/>
      <c r="QT27" s="112"/>
      <c r="QU27" s="112"/>
      <c r="QV27" s="112"/>
      <c r="QW27" s="112"/>
      <c r="QX27" s="112"/>
      <c r="QY27" s="112"/>
      <c r="QZ27" s="112"/>
      <c r="RA27" s="112"/>
      <c r="RB27" s="112"/>
      <c r="RC27" s="112"/>
      <c r="RD27" s="112"/>
      <c r="RE27" s="112"/>
      <c r="RF27" s="112"/>
      <c r="RG27" s="112"/>
      <c r="RH27" s="112"/>
      <c r="RI27" s="112"/>
      <c r="RJ27" s="112"/>
      <c r="RK27" s="112"/>
      <c r="RL27" s="112"/>
      <c r="RM27" s="112"/>
      <c r="RN27" s="112"/>
      <c r="RO27" s="112"/>
      <c r="RP27" s="112"/>
      <c r="RQ27" s="112"/>
      <c r="RR27" s="112"/>
      <c r="RS27" s="112"/>
      <c r="RT27" s="112"/>
      <c r="RU27" s="112"/>
      <c r="RV27" s="112"/>
      <c r="RW27" s="112"/>
      <c r="RX27" s="112"/>
      <c r="RY27" s="112"/>
      <c r="RZ27" s="112"/>
      <c r="SA27" s="112"/>
      <c r="SB27" s="112"/>
      <c r="SC27" s="112"/>
      <c r="SD27" s="112"/>
      <c r="SE27" s="112"/>
      <c r="SF27" s="112"/>
      <c r="SG27" s="112"/>
      <c r="SH27" s="112"/>
      <c r="SI27" s="112"/>
      <c r="SJ27" s="112"/>
      <c r="SK27" s="112"/>
      <c r="SL27" s="112"/>
      <c r="SM27" s="112"/>
      <c r="SN27" s="112"/>
      <c r="SO27" s="112"/>
      <c r="SP27" s="112"/>
      <c r="SQ27" s="112"/>
      <c r="SR27" s="112"/>
      <c r="SS27" s="112"/>
      <c r="ST27" s="112"/>
      <c r="SU27" s="112"/>
      <c r="SV27" s="112"/>
      <c r="SW27" s="112"/>
      <c r="SX27" s="112"/>
      <c r="SY27" s="112"/>
      <c r="SZ27" s="112"/>
      <c r="TA27" s="112"/>
      <c r="TB27" s="112"/>
      <c r="TC27" s="112"/>
      <c r="TD27" s="112"/>
      <c r="TE27" s="112"/>
      <c r="TF27" s="112"/>
      <c r="TG27" s="112"/>
      <c r="TH27" s="112"/>
      <c r="TI27" s="112"/>
      <c r="TJ27" s="112"/>
      <c r="TK27" s="112"/>
      <c r="TL27" s="112"/>
      <c r="TM27" s="112"/>
      <c r="TN27" s="112"/>
      <c r="TO27" s="112"/>
      <c r="TP27" s="112"/>
      <c r="TQ27" s="112"/>
      <c r="TR27" s="112"/>
      <c r="TS27" s="112"/>
      <c r="TT27" s="112"/>
      <c r="TU27" s="112"/>
      <c r="TV27" s="112"/>
      <c r="TW27" s="112"/>
      <c r="TX27" s="112"/>
      <c r="TY27" s="112"/>
      <c r="TZ27" s="112"/>
      <c r="UA27" s="112"/>
      <c r="UB27" s="112"/>
      <c r="UC27" s="112"/>
      <c r="UD27" s="112"/>
      <c r="UE27" s="112"/>
      <c r="UF27" s="112"/>
      <c r="UG27" s="112"/>
      <c r="UH27" s="112"/>
      <c r="UI27" s="112"/>
      <c r="UJ27" s="112"/>
      <c r="UK27" s="112"/>
      <c r="UL27" s="112"/>
      <c r="UM27" s="112"/>
      <c r="UN27" s="112"/>
      <c r="UO27" s="112"/>
      <c r="UP27" s="112"/>
      <c r="UQ27" s="112"/>
      <c r="UR27" s="112"/>
      <c r="US27" s="112"/>
      <c r="UT27" s="112"/>
      <c r="UU27" s="112"/>
      <c r="UV27" s="112"/>
      <c r="UW27" s="112"/>
      <c r="UX27" s="112"/>
      <c r="UY27" s="112"/>
      <c r="UZ27" s="112"/>
      <c r="VA27" s="112"/>
      <c r="VB27" s="112"/>
      <c r="VC27" s="112"/>
      <c r="VD27" s="112"/>
      <c r="VE27" s="112"/>
      <c r="VF27" s="112"/>
      <c r="VG27" s="112"/>
      <c r="VH27" s="112"/>
      <c r="VI27" s="112"/>
      <c r="VJ27" s="112"/>
      <c r="VK27" s="112"/>
      <c r="VL27" s="112"/>
      <c r="VM27" s="112"/>
      <c r="VN27" s="112"/>
      <c r="VO27" s="112"/>
      <c r="VP27" s="112"/>
      <c r="VQ27" s="112"/>
      <c r="VR27" s="112"/>
      <c r="VS27" s="112"/>
      <c r="VT27" s="112"/>
      <c r="VU27" s="112"/>
      <c r="VV27" s="112"/>
      <c r="VW27" s="112"/>
      <c r="VX27" s="112"/>
      <c r="VY27" s="112"/>
      <c r="VZ27" s="112"/>
      <c r="WA27" s="112"/>
      <c r="WB27" s="112"/>
      <c r="WC27" s="112"/>
      <c r="WD27" s="112"/>
      <c r="WE27" s="112"/>
      <c r="WF27" s="112"/>
      <c r="WG27" s="112"/>
      <c r="WH27" s="112"/>
      <c r="WI27" s="112"/>
      <c r="WJ27" s="112"/>
      <c r="WK27" s="112"/>
      <c r="WL27" s="112"/>
      <c r="WM27" s="112"/>
      <c r="WN27" s="112"/>
      <c r="WO27" s="112"/>
      <c r="WP27" s="112"/>
      <c r="WQ27" s="112"/>
      <c r="WR27" s="112"/>
      <c r="WS27" s="112"/>
      <c r="WT27" s="112"/>
      <c r="WU27" s="112"/>
      <c r="WV27" s="112"/>
      <c r="WW27" s="112"/>
      <c r="WX27" s="112"/>
      <c r="WY27" s="112"/>
      <c r="WZ27" s="112"/>
      <c r="XA27" s="112"/>
      <c r="XB27" s="112"/>
      <c r="XC27" s="112"/>
      <c r="XD27" s="112"/>
      <c r="XE27" s="112"/>
      <c r="XF27" s="112"/>
      <c r="XG27" s="112"/>
      <c r="XH27" s="112"/>
      <c r="XI27" s="112"/>
      <c r="XJ27" s="112"/>
      <c r="XK27" s="112"/>
      <c r="XL27" s="112"/>
      <c r="XM27" s="112"/>
      <c r="XN27" s="112"/>
      <c r="XO27" s="112"/>
      <c r="XP27" s="112"/>
      <c r="XQ27" s="112"/>
      <c r="XR27" s="112"/>
      <c r="XS27" s="112"/>
      <c r="XT27" s="112"/>
      <c r="XU27" s="112"/>
      <c r="XV27" s="112"/>
      <c r="XW27" s="112"/>
      <c r="XX27" s="112"/>
      <c r="XY27" s="112"/>
      <c r="XZ27" s="112"/>
      <c r="YA27" s="112"/>
      <c r="YB27" s="112"/>
      <c r="YC27" s="112"/>
      <c r="YD27" s="112"/>
      <c r="YE27" s="112"/>
      <c r="YF27" s="112"/>
      <c r="YG27" s="112"/>
      <c r="YH27" s="112"/>
      <c r="YI27" s="112"/>
      <c r="YJ27" s="112"/>
      <c r="YK27" s="112"/>
      <c r="YL27" s="112"/>
      <c r="YM27" s="112"/>
      <c r="YN27" s="112"/>
      <c r="YO27" s="112"/>
      <c r="YP27" s="112"/>
      <c r="YQ27" s="112"/>
      <c r="YR27" s="112"/>
      <c r="YS27" s="112"/>
      <c r="YT27" s="112"/>
      <c r="YU27" s="112"/>
      <c r="YV27" s="112"/>
      <c r="YW27" s="112"/>
      <c r="YX27" s="112"/>
      <c r="YY27" s="112"/>
      <c r="YZ27" s="112"/>
      <c r="ZA27" s="112"/>
      <c r="ZB27" s="112"/>
      <c r="ZC27" s="112"/>
      <c r="ZD27" s="112"/>
      <c r="ZE27" s="112"/>
      <c r="ZF27" s="112"/>
      <c r="ZG27" s="112"/>
      <c r="ZH27" s="112"/>
      <c r="ZI27" s="112"/>
      <c r="ZJ27" s="112"/>
      <c r="ZK27" s="112"/>
      <c r="ZL27" s="112"/>
      <c r="ZM27" s="112"/>
      <c r="ZN27" s="112"/>
      <c r="ZO27" s="112"/>
      <c r="ZP27" s="112"/>
      <c r="ZQ27" s="112"/>
      <c r="ZR27" s="112"/>
      <c r="ZS27" s="112"/>
      <c r="ZT27" s="112"/>
      <c r="ZU27" s="112"/>
      <c r="ZV27" s="112"/>
      <c r="ZW27" s="112"/>
      <c r="ZX27" s="112"/>
      <c r="ZY27" s="112"/>
      <c r="ZZ27" s="112"/>
      <c r="AAA27" s="112"/>
      <c r="AAB27" s="112"/>
      <c r="AAC27" s="112"/>
      <c r="AAD27" s="112"/>
      <c r="AAE27" s="112"/>
      <c r="AAF27" s="112"/>
      <c r="AAG27" s="112"/>
      <c r="AAH27" s="112"/>
      <c r="AAI27" s="112"/>
      <c r="AAJ27" s="112"/>
      <c r="AAK27" s="112"/>
      <c r="AAL27" s="112"/>
      <c r="AAM27" s="112"/>
      <c r="AAN27" s="112"/>
      <c r="AAO27" s="112"/>
      <c r="AAP27" s="112"/>
      <c r="AAQ27" s="112"/>
      <c r="AAR27" s="112"/>
      <c r="AAS27" s="112"/>
      <c r="AAT27" s="112"/>
      <c r="AAU27" s="112"/>
      <c r="AAV27" s="112"/>
      <c r="AAW27" s="112"/>
      <c r="AAX27" s="112"/>
      <c r="AAY27" s="112"/>
      <c r="AAZ27" s="112"/>
      <c r="ABA27" s="112"/>
      <c r="ABB27" s="112"/>
      <c r="ABC27" s="112"/>
      <c r="ABD27" s="112"/>
      <c r="ABE27" s="112"/>
      <c r="ABF27" s="112"/>
      <c r="ABG27" s="112"/>
      <c r="ABH27" s="112"/>
      <c r="ABI27" s="112"/>
      <c r="ABJ27" s="112"/>
      <c r="ABK27" s="112"/>
      <c r="ABL27" s="112"/>
      <c r="ABM27" s="112"/>
      <c r="ABN27" s="112"/>
      <c r="ABO27" s="112"/>
      <c r="ABP27" s="112"/>
      <c r="ABQ27" s="112"/>
      <c r="ABR27" s="112"/>
      <c r="ABS27" s="112"/>
      <c r="ABT27" s="112"/>
      <c r="ABU27" s="112"/>
      <c r="ABV27" s="112"/>
      <c r="ABW27" s="112"/>
      <c r="ABX27" s="112"/>
      <c r="ABY27" s="112"/>
      <c r="ABZ27" s="112"/>
      <c r="ACA27" s="112"/>
      <c r="ACB27" s="112"/>
      <c r="ACC27" s="112"/>
      <c r="ACD27" s="112"/>
      <c r="ACE27" s="112"/>
      <c r="ACF27" s="112"/>
      <c r="ACG27" s="112"/>
      <c r="ACH27" s="112"/>
      <c r="ACI27" s="112"/>
      <c r="ACJ27" s="112"/>
      <c r="ACK27" s="112"/>
      <c r="ACL27" s="112"/>
      <c r="ACM27" s="112"/>
      <c r="ACN27" s="113"/>
      <c r="ACO27" s="92">
        <f t="array" ref="ACO27">SUM(IF(RIGHT($M27:$ACN27)=ACO$11,IFERROR(--LEFT($M27:$ACN27,LEN($M27:$ACN27)-1),0)))</f>
        <v>0</v>
      </c>
      <c r="ACP27" s="92">
        <f t="array" ref="ACP27">SUM(IF(RIGHT($M27:$ACN27)=ACP$11,IFERROR(--LEFT($M27:$ACN27,LEN($M27:$ACN27)-1),0)))</f>
        <v>0</v>
      </c>
      <c r="ACQ27" s="92">
        <f t="array" ref="ACQ27">SUM(IF(RIGHT($M27:$ACN27)=ACQ$11,IFERROR(--LEFT($M27:$ACN27,LEN($M27:$ACN27)-1),0)))</f>
        <v>0</v>
      </c>
      <c r="ACR27" s="92">
        <f t="array" ref="ACR27">SUM(IF(RIGHT($M27:$ACN27)=ACR$11,IFERROR(--LEFT($M27:$ACN27,LEN($M27:$ACN27)-1),0)))</f>
        <v>0</v>
      </c>
      <c r="ACS27" s="91">
        <f t="shared" si="2267"/>
        <v>0</v>
      </c>
      <c r="ACT27" s="91">
        <f t="shared" si="2268"/>
        <v>0</v>
      </c>
      <c r="ACU27" s="91">
        <f t="shared" si="2269"/>
        <v>0</v>
      </c>
      <c r="ACV27" s="91">
        <f t="shared" si="2270"/>
        <v>0</v>
      </c>
      <c r="ACW27" s="92">
        <f t="array" ref="ACW27">SUM(IF(RIGHT($M27:$ACN27)=ACW$11,IFERROR(--LEFT($M27:$ACN27,LEN($M27:$ACN27)-1),0)))</f>
        <v>0</v>
      </c>
      <c r="ACX27" s="90">
        <f t="shared" si="2271"/>
        <v>0</v>
      </c>
      <c r="ADQ27" s="85"/>
      <c r="AEC27" s="55"/>
      <c r="AED27" s="55"/>
      <c r="AEE27" s="55"/>
      <c r="AEF27" s="55"/>
      <c r="AEG27" s="55"/>
      <c r="AEH27" s="55"/>
      <c r="AEI27" s="55"/>
      <c r="AEJ27" s="55"/>
      <c r="AEK27" s="85"/>
      <c r="AEW27" s="55"/>
      <c r="AEX27" s="55"/>
      <c r="AEY27" s="55"/>
      <c r="AEZ27" s="55"/>
      <c r="AFA27" s="55"/>
      <c r="AFB27" s="55"/>
      <c r="AFC27" s="55"/>
      <c r="AFD27" s="55"/>
      <c r="AFE27" s="85"/>
      <c r="AFQ27" s="55"/>
      <c r="AFR27" s="55"/>
      <c r="AFS27" s="55"/>
      <c r="AFT27" s="55"/>
      <c r="AFU27" s="55"/>
      <c r="AFV27" s="55"/>
      <c r="AFW27" s="55"/>
      <c r="AFX27" s="55"/>
      <c r="AFY27" s="85"/>
      <c r="AGK27" s="55"/>
      <c r="AGL27" s="55"/>
      <c r="AGM27" s="55"/>
      <c r="AGN27" s="55"/>
      <c r="AGO27" s="55"/>
      <c r="AGP27" s="55"/>
      <c r="AGQ27" s="55"/>
      <c r="AGR27" s="55"/>
      <c r="AGS27" s="85"/>
      <c r="AHE27" s="55"/>
      <c r="AHF27" s="55"/>
      <c r="AHG27" s="55"/>
      <c r="AHH27" s="55"/>
      <c r="AHI27" s="55"/>
      <c r="AHJ27" s="55"/>
      <c r="AHK27" s="55"/>
      <c r="AHL27" s="55"/>
      <c r="AHM27" s="85"/>
      <c r="AHY27" s="55"/>
      <c r="AHZ27" s="55"/>
      <c r="AIA27" s="55"/>
      <c r="AIB27" s="55"/>
      <c r="AIC27" s="55"/>
      <c r="AID27" s="55"/>
      <c r="AIE27" s="55"/>
      <c r="AIF27" s="55"/>
      <c r="AIG27" s="85"/>
      <c r="AIS27" s="55"/>
      <c r="AIT27" s="55"/>
      <c r="AIU27" s="55"/>
      <c r="AIV27" s="55"/>
      <c r="AIW27" s="55"/>
      <c r="AIX27" s="55"/>
      <c r="AIY27" s="55"/>
      <c r="AIZ27" s="55"/>
      <c r="AJA27" s="85"/>
      <c r="AJM27" s="55"/>
      <c r="AJN27" s="55"/>
      <c r="AJO27" s="55"/>
      <c r="AJP27" s="55"/>
      <c r="AJQ27" s="55"/>
      <c r="AJR27" s="55"/>
      <c r="AJS27" s="55"/>
      <c r="AJT27" s="55"/>
      <c r="AJU27" s="85"/>
      <c r="AKG27" s="55"/>
      <c r="AKH27" s="55"/>
      <c r="AKI27" s="55"/>
      <c r="AKJ27" s="55"/>
      <c r="AKK27" s="55"/>
      <c r="AKL27" s="55"/>
      <c r="AKM27" s="55"/>
      <c r="AKN27" s="55"/>
      <c r="AKO27" s="85"/>
      <c r="ALA27" s="55"/>
      <c r="ALB27" s="55"/>
      <c r="ALC27" s="55"/>
      <c r="ALD27" s="55"/>
      <c r="ALE27" s="55"/>
      <c r="ALF27" s="55"/>
      <c r="ALG27" s="55"/>
      <c r="ALH27" s="55"/>
      <c r="ALI27" s="85"/>
      <c r="ALU27" s="55"/>
      <c r="ALV27" s="55"/>
      <c r="ALW27" s="55"/>
      <c r="ALX27" s="55"/>
      <c r="ALY27" s="55"/>
      <c r="ALZ27" s="55"/>
      <c r="AMA27" s="55"/>
      <c r="AMB27" s="55"/>
    </row>
    <row r="28" spans="2:1016" x14ac:dyDescent="0.3">
      <c r="B28" s="104">
        <v>17</v>
      </c>
      <c r="C28" s="104"/>
      <c r="D28" s="104"/>
      <c r="E28" s="104"/>
      <c r="F28" s="104"/>
      <c r="G28" s="106"/>
      <c r="H28" s="107"/>
      <c r="I28" s="108"/>
      <c r="J28" s="108"/>
      <c r="K28" s="108"/>
      <c r="L28" s="109"/>
      <c r="M28" s="110"/>
      <c r="N28" s="111"/>
      <c r="O28" s="112"/>
      <c r="P28" s="112"/>
      <c r="Q28" s="112"/>
      <c r="R28" s="112"/>
      <c r="S28" s="112"/>
      <c r="T28" s="112"/>
      <c r="U28" s="112"/>
      <c r="V28" s="112"/>
      <c r="W28" s="112"/>
      <c r="X28" s="112"/>
      <c r="Y28" s="112"/>
      <c r="Z28" s="112"/>
      <c r="AA28" s="112"/>
      <c r="AB28" s="112"/>
      <c r="AC28" s="112"/>
      <c r="AD28" s="112"/>
      <c r="AE28" s="112"/>
      <c r="AF28" s="112"/>
      <c r="AG28" s="112"/>
      <c r="AH28" s="112"/>
      <c r="AI28" s="112"/>
      <c r="AJ28" s="112"/>
      <c r="AK28" s="112"/>
      <c r="AL28" s="112"/>
      <c r="AM28" s="112"/>
      <c r="AN28" s="112"/>
      <c r="AO28" s="112"/>
      <c r="AP28" s="112"/>
      <c r="AQ28" s="112"/>
      <c r="AR28" s="112"/>
      <c r="AS28" s="112"/>
      <c r="AT28" s="112"/>
      <c r="AU28" s="112"/>
      <c r="AV28" s="112"/>
      <c r="AW28" s="112"/>
      <c r="AX28" s="112"/>
      <c r="AY28" s="112"/>
      <c r="AZ28" s="112"/>
      <c r="BA28" s="112"/>
      <c r="BB28" s="112"/>
      <c r="BC28" s="112"/>
      <c r="BD28" s="112"/>
      <c r="BE28" s="112"/>
      <c r="BF28" s="112"/>
      <c r="BG28" s="112"/>
      <c r="BH28" s="112"/>
      <c r="BI28" s="112"/>
      <c r="BJ28" s="112"/>
      <c r="BK28" s="112"/>
      <c r="BL28" s="112"/>
      <c r="BM28" s="112"/>
      <c r="BN28" s="112"/>
      <c r="BO28" s="112"/>
      <c r="BP28" s="112"/>
      <c r="BQ28" s="112"/>
      <c r="BR28" s="112"/>
      <c r="BS28" s="112"/>
      <c r="BT28" s="112"/>
      <c r="BU28" s="112"/>
      <c r="BV28" s="112"/>
      <c r="BW28" s="112"/>
      <c r="BX28" s="112"/>
      <c r="BY28" s="112"/>
      <c r="BZ28" s="112"/>
      <c r="CA28" s="112"/>
      <c r="CB28" s="112"/>
      <c r="CC28" s="112"/>
      <c r="CD28" s="112"/>
      <c r="CE28" s="112"/>
      <c r="CF28" s="112"/>
      <c r="CG28" s="112"/>
      <c r="CH28" s="112"/>
      <c r="CI28" s="112"/>
      <c r="CJ28" s="112"/>
      <c r="CK28" s="112"/>
      <c r="CL28" s="112"/>
      <c r="CM28" s="112"/>
      <c r="CN28" s="112"/>
      <c r="CO28" s="112"/>
      <c r="CP28" s="112"/>
      <c r="CQ28" s="112"/>
      <c r="CR28" s="112"/>
      <c r="CS28" s="112"/>
      <c r="CT28" s="112"/>
      <c r="CU28" s="112"/>
      <c r="CV28" s="112"/>
      <c r="CW28" s="112"/>
      <c r="CX28" s="112"/>
      <c r="CY28" s="112"/>
      <c r="CZ28" s="112"/>
      <c r="DA28" s="112"/>
      <c r="DB28" s="112"/>
      <c r="DC28" s="112"/>
      <c r="DD28" s="112"/>
      <c r="DE28" s="112"/>
      <c r="DF28" s="112"/>
      <c r="DG28" s="112"/>
      <c r="DH28" s="112"/>
      <c r="DI28" s="112"/>
      <c r="DJ28" s="112"/>
      <c r="DK28" s="112"/>
      <c r="DL28" s="112"/>
      <c r="DM28" s="112"/>
      <c r="DN28" s="112"/>
      <c r="DO28" s="112"/>
      <c r="DP28" s="112"/>
      <c r="DQ28" s="112"/>
      <c r="DR28" s="112"/>
      <c r="DS28" s="112"/>
      <c r="DT28" s="112"/>
      <c r="DU28" s="112"/>
      <c r="DV28" s="112"/>
      <c r="DW28" s="112"/>
      <c r="DX28" s="112"/>
      <c r="DY28" s="112"/>
      <c r="DZ28" s="112"/>
      <c r="EA28" s="112"/>
      <c r="EB28" s="112"/>
      <c r="EC28" s="112"/>
      <c r="ED28" s="112"/>
      <c r="EE28" s="112"/>
      <c r="EF28" s="112"/>
      <c r="EG28" s="112"/>
      <c r="EH28" s="112"/>
      <c r="EI28" s="112"/>
      <c r="EJ28" s="112"/>
      <c r="EK28" s="112"/>
      <c r="EL28" s="112"/>
      <c r="EM28" s="112"/>
      <c r="EN28" s="112"/>
      <c r="EO28" s="112"/>
      <c r="EP28" s="112"/>
      <c r="EQ28" s="112"/>
      <c r="ER28" s="112"/>
      <c r="ES28" s="112"/>
      <c r="ET28" s="112"/>
      <c r="EU28" s="112"/>
      <c r="EV28" s="112"/>
      <c r="EW28" s="112"/>
      <c r="EX28" s="112"/>
      <c r="EY28" s="112"/>
      <c r="EZ28" s="112"/>
      <c r="FA28" s="112"/>
      <c r="FB28" s="112"/>
      <c r="FC28" s="112"/>
      <c r="FD28" s="112"/>
      <c r="FE28" s="112"/>
      <c r="FF28" s="112"/>
      <c r="FG28" s="112"/>
      <c r="FH28" s="112"/>
      <c r="FI28" s="112"/>
      <c r="FJ28" s="112"/>
      <c r="FK28" s="112"/>
      <c r="FL28" s="112"/>
      <c r="FM28" s="112"/>
      <c r="FN28" s="112"/>
      <c r="FO28" s="112"/>
      <c r="FP28" s="112"/>
      <c r="FQ28" s="112"/>
      <c r="FR28" s="112"/>
      <c r="FS28" s="112"/>
      <c r="FT28" s="112"/>
      <c r="FU28" s="112"/>
      <c r="FV28" s="112"/>
      <c r="FW28" s="112"/>
      <c r="FX28" s="112"/>
      <c r="FY28" s="112"/>
      <c r="FZ28" s="112"/>
      <c r="GA28" s="112"/>
      <c r="GB28" s="112"/>
      <c r="GC28" s="112"/>
      <c r="GD28" s="112"/>
      <c r="GE28" s="112"/>
      <c r="GF28" s="112"/>
      <c r="GG28" s="112"/>
      <c r="GH28" s="112"/>
      <c r="GI28" s="112"/>
      <c r="GJ28" s="112"/>
      <c r="GK28" s="112"/>
      <c r="GL28" s="112"/>
      <c r="GM28" s="112"/>
      <c r="GN28" s="112"/>
      <c r="GO28" s="112"/>
      <c r="GP28" s="112"/>
      <c r="GQ28" s="112"/>
      <c r="GR28" s="112"/>
      <c r="GS28" s="112"/>
      <c r="GT28" s="112"/>
      <c r="GU28" s="112"/>
      <c r="GV28" s="112"/>
      <c r="GW28" s="112"/>
      <c r="GX28" s="112"/>
      <c r="GY28" s="112"/>
      <c r="GZ28" s="112"/>
      <c r="HA28" s="112"/>
      <c r="HB28" s="112"/>
      <c r="HC28" s="112"/>
      <c r="HD28" s="112"/>
      <c r="HE28" s="112"/>
      <c r="HF28" s="112"/>
      <c r="HG28" s="112"/>
      <c r="HH28" s="112"/>
      <c r="HI28" s="112"/>
      <c r="HJ28" s="112"/>
      <c r="HK28" s="112"/>
      <c r="HL28" s="112"/>
      <c r="HM28" s="112"/>
      <c r="HN28" s="112"/>
      <c r="HO28" s="112"/>
      <c r="HP28" s="112"/>
      <c r="HQ28" s="112"/>
      <c r="HR28" s="112"/>
      <c r="HS28" s="112"/>
      <c r="HT28" s="112"/>
      <c r="HU28" s="112"/>
      <c r="HV28" s="112"/>
      <c r="HW28" s="112"/>
      <c r="HX28" s="112"/>
      <c r="HY28" s="112"/>
      <c r="HZ28" s="112"/>
      <c r="IA28" s="112"/>
      <c r="IB28" s="112"/>
      <c r="IC28" s="112"/>
      <c r="ID28" s="112"/>
      <c r="IE28" s="112"/>
      <c r="IF28" s="112"/>
      <c r="IG28" s="112"/>
      <c r="IH28" s="112"/>
      <c r="II28" s="112"/>
      <c r="IJ28" s="112"/>
      <c r="IK28" s="112"/>
      <c r="IL28" s="112"/>
      <c r="IM28" s="112"/>
      <c r="IN28" s="112"/>
      <c r="IO28" s="112"/>
      <c r="IP28" s="112"/>
      <c r="IQ28" s="112"/>
      <c r="IR28" s="112"/>
      <c r="IS28" s="112"/>
      <c r="IT28" s="112"/>
      <c r="IU28" s="112"/>
      <c r="IV28" s="112"/>
      <c r="IW28" s="112"/>
      <c r="IX28" s="112"/>
      <c r="IY28" s="112"/>
      <c r="IZ28" s="112"/>
      <c r="JA28" s="112"/>
      <c r="JB28" s="112"/>
      <c r="JC28" s="112"/>
      <c r="JD28" s="112"/>
      <c r="JE28" s="112"/>
      <c r="JF28" s="112"/>
      <c r="JG28" s="112"/>
      <c r="JH28" s="112"/>
      <c r="JI28" s="112"/>
      <c r="JJ28" s="112"/>
      <c r="JK28" s="112"/>
      <c r="JL28" s="112"/>
      <c r="JM28" s="112"/>
      <c r="JN28" s="112"/>
      <c r="JO28" s="112"/>
      <c r="JP28" s="112"/>
      <c r="JQ28" s="112"/>
      <c r="JR28" s="112"/>
      <c r="JS28" s="112"/>
      <c r="JT28" s="112"/>
      <c r="JU28" s="112"/>
      <c r="JV28" s="112"/>
      <c r="JW28" s="112"/>
      <c r="JX28" s="112"/>
      <c r="JY28" s="112"/>
      <c r="JZ28" s="112"/>
      <c r="KA28" s="112"/>
      <c r="KB28" s="112"/>
      <c r="KC28" s="112"/>
      <c r="KD28" s="112"/>
      <c r="KE28" s="112"/>
      <c r="KF28" s="112"/>
      <c r="KG28" s="112"/>
      <c r="KH28" s="112"/>
      <c r="KI28" s="112"/>
      <c r="KJ28" s="112"/>
      <c r="KK28" s="112"/>
      <c r="KL28" s="112"/>
      <c r="KM28" s="112"/>
      <c r="KN28" s="112"/>
      <c r="KO28" s="112"/>
      <c r="KP28" s="112"/>
      <c r="KQ28" s="112"/>
      <c r="KR28" s="112"/>
      <c r="KS28" s="112"/>
      <c r="KT28" s="112"/>
      <c r="KU28" s="112"/>
      <c r="KV28" s="112"/>
      <c r="KW28" s="112"/>
      <c r="KX28" s="112"/>
      <c r="KY28" s="112"/>
      <c r="KZ28" s="112"/>
      <c r="LA28" s="112"/>
      <c r="LB28" s="112"/>
      <c r="LC28" s="112"/>
      <c r="LD28" s="112"/>
      <c r="LE28" s="112"/>
      <c r="LF28" s="112"/>
      <c r="LG28" s="112"/>
      <c r="LH28" s="112"/>
      <c r="LI28" s="112"/>
      <c r="LJ28" s="112"/>
      <c r="LK28" s="112"/>
      <c r="LL28" s="112"/>
      <c r="LM28" s="112"/>
      <c r="LN28" s="112"/>
      <c r="LO28" s="112"/>
      <c r="LP28" s="112"/>
      <c r="LQ28" s="112"/>
      <c r="LR28" s="112"/>
      <c r="LS28" s="112"/>
      <c r="LT28" s="112"/>
      <c r="LU28" s="112"/>
      <c r="LV28" s="112"/>
      <c r="LW28" s="112"/>
      <c r="LX28" s="112"/>
      <c r="LY28" s="112"/>
      <c r="LZ28" s="112"/>
      <c r="MA28" s="112"/>
      <c r="MB28" s="112"/>
      <c r="MC28" s="112"/>
      <c r="MD28" s="112"/>
      <c r="ME28" s="112"/>
      <c r="MF28" s="112"/>
      <c r="MG28" s="112"/>
      <c r="MH28" s="112"/>
      <c r="MI28" s="112"/>
      <c r="MJ28" s="112"/>
      <c r="MK28" s="112"/>
      <c r="ML28" s="112"/>
      <c r="MM28" s="112"/>
      <c r="MN28" s="112"/>
      <c r="MO28" s="112"/>
      <c r="MP28" s="112"/>
      <c r="MQ28" s="112"/>
      <c r="MR28" s="112"/>
      <c r="MS28" s="112"/>
      <c r="MT28" s="112"/>
      <c r="MU28" s="112"/>
      <c r="MV28" s="112"/>
      <c r="MW28" s="112"/>
      <c r="MX28" s="112"/>
      <c r="MY28" s="112"/>
      <c r="MZ28" s="112"/>
      <c r="NA28" s="112"/>
      <c r="NB28" s="112"/>
      <c r="NC28" s="112"/>
      <c r="ND28" s="112"/>
      <c r="NE28" s="112"/>
      <c r="NF28" s="112"/>
      <c r="NG28" s="112"/>
      <c r="NH28" s="112"/>
      <c r="NI28" s="112"/>
      <c r="NJ28" s="112"/>
      <c r="NK28" s="112"/>
      <c r="NL28" s="112"/>
      <c r="NM28" s="112"/>
      <c r="NN28" s="112"/>
      <c r="NO28" s="112"/>
      <c r="NP28" s="112"/>
      <c r="NQ28" s="112"/>
      <c r="NR28" s="112"/>
      <c r="NS28" s="112"/>
      <c r="NT28" s="112"/>
      <c r="NU28" s="112"/>
      <c r="NV28" s="112"/>
      <c r="NW28" s="112"/>
      <c r="NX28" s="112"/>
      <c r="NY28" s="112"/>
      <c r="NZ28" s="112"/>
      <c r="OA28" s="112"/>
      <c r="OB28" s="112"/>
      <c r="OC28" s="112"/>
      <c r="OD28" s="112"/>
      <c r="OE28" s="112"/>
      <c r="OF28" s="112"/>
      <c r="OG28" s="112"/>
      <c r="OH28" s="112"/>
      <c r="OI28" s="112"/>
      <c r="OJ28" s="112"/>
      <c r="OK28" s="112"/>
      <c r="OL28" s="112"/>
      <c r="OM28" s="112"/>
      <c r="ON28" s="112"/>
      <c r="OO28" s="112"/>
      <c r="OP28" s="112"/>
      <c r="OQ28" s="112"/>
      <c r="OR28" s="112"/>
      <c r="OS28" s="112"/>
      <c r="OT28" s="112"/>
      <c r="OU28" s="112"/>
      <c r="OV28" s="112"/>
      <c r="OW28" s="112"/>
      <c r="OX28" s="112"/>
      <c r="OY28" s="112"/>
      <c r="OZ28" s="112"/>
      <c r="PA28" s="112"/>
      <c r="PB28" s="112"/>
      <c r="PC28" s="112"/>
      <c r="PD28" s="112"/>
      <c r="PE28" s="112"/>
      <c r="PF28" s="112"/>
      <c r="PG28" s="112"/>
      <c r="PH28" s="112"/>
      <c r="PI28" s="112"/>
      <c r="PJ28" s="112"/>
      <c r="PK28" s="112"/>
      <c r="PL28" s="112"/>
      <c r="PM28" s="112"/>
      <c r="PN28" s="112"/>
      <c r="PO28" s="112"/>
      <c r="PP28" s="112"/>
      <c r="PQ28" s="112"/>
      <c r="PR28" s="112"/>
      <c r="PS28" s="112"/>
      <c r="PT28" s="112"/>
      <c r="PU28" s="112"/>
      <c r="PV28" s="112"/>
      <c r="PW28" s="112"/>
      <c r="PX28" s="112"/>
      <c r="PY28" s="112"/>
      <c r="PZ28" s="112"/>
      <c r="QA28" s="112"/>
      <c r="QB28" s="112"/>
      <c r="QC28" s="112"/>
      <c r="QD28" s="112"/>
      <c r="QE28" s="112"/>
      <c r="QF28" s="112"/>
      <c r="QG28" s="112"/>
      <c r="QH28" s="112"/>
      <c r="QI28" s="112"/>
      <c r="QJ28" s="112"/>
      <c r="QK28" s="112"/>
      <c r="QL28" s="112"/>
      <c r="QM28" s="112"/>
      <c r="QN28" s="112"/>
      <c r="QO28" s="112"/>
      <c r="QP28" s="112"/>
      <c r="QQ28" s="112"/>
      <c r="QR28" s="112"/>
      <c r="QS28" s="112"/>
      <c r="QT28" s="112"/>
      <c r="QU28" s="112"/>
      <c r="QV28" s="112"/>
      <c r="QW28" s="112"/>
      <c r="QX28" s="112"/>
      <c r="QY28" s="112"/>
      <c r="QZ28" s="112"/>
      <c r="RA28" s="112"/>
      <c r="RB28" s="112"/>
      <c r="RC28" s="112"/>
      <c r="RD28" s="112"/>
      <c r="RE28" s="112"/>
      <c r="RF28" s="112"/>
      <c r="RG28" s="112"/>
      <c r="RH28" s="112"/>
      <c r="RI28" s="112"/>
      <c r="RJ28" s="112"/>
      <c r="RK28" s="112"/>
      <c r="RL28" s="112"/>
      <c r="RM28" s="112"/>
      <c r="RN28" s="112"/>
      <c r="RO28" s="112"/>
      <c r="RP28" s="112"/>
      <c r="RQ28" s="112"/>
      <c r="RR28" s="112"/>
      <c r="RS28" s="112"/>
      <c r="RT28" s="112"/>
      <c r="RU28" s="112"/>
      <c r="RV28" s="112"/>
      <c r="RW28" s="112"/>
      <c r="RX28" s="112"/>
      <c r="RY28" s="112"/>
      <c r="RZ28" s="112"/>
      <c r="SA28" s="112"/>
      <c r="SB28" s="112"/>
      <c r="SC28" s="112"/>
      <c r="SD28" s="112"/>
      <c r="SE28" s="112"/>
      <c r="SF28" s="112"/>
      <c r="SG28" s="112"/>
      <c r="SH28" s="112"/>
      <c r="SI28" s="112"/>
      <c r="SJ28" s="112"/>
      <c r="SK28" s="112"/>
      <c r="SL28" s="112"/>
      <c r="SM28" s="112"/>
      <c r="SN28" s="112"/>
      <c r="SO28" s="112"/>
      <c r="SP28" s="112"/>
      <c r="SQ28" s="112"/>
      <c r="SR28" s="112"/>
      <c r="SS28" s="112"/>
      <c r="ST28" s="112"/>
      <c r="SU28" s="112"/>
      <c r="SV28" s="112"/>
      <c r="SW28" s="112"/>
      <c r="SX28" s="112"/>
      <c r="SY28" s="112"/>
      <c r="SZ28" s="112"/>
      <c r="TA28" s="112"/>
      <c r="TB28" s="112"/>
      <c r="TC28" s="112"/>
      <c r="TD28" s="112"/>
      <c r="TE28" s="112"/>
      <c r="TF28" s="112"/>
      <c r="TG28" s="112"/>
      <c r="TH28" s="112"/>
      <c r="TI28" s="112"/>
      <c r="TJ28" s="112"/>
      <c r="TK28" s="112"/>
      <c r="TL28" s="112"/>
      <c r="TM28" s="112"/>
      <c r="TN28" s="112"/>
      <c r="TO28" s="112"/>
      <c r="TP28" s="112"/>
      <c r="TQ28" s="112"/>
      <c r="TR28" s="112"/>
      <c r="TS28" s="112"/>
      <c r="TT28" s="112"/>
      <c r="TU28" s="112"/>
      <c r="TV28" s="112"/>
      <c r="TW28" s="112"/>
      <c r="TX28" s="112"/>
      <c r="TY28" s="112"/>
      <c r="TZ28" s="112"/>
      <c r="UA28" s="112"/>
      <c r="UB28" s="112"/>
      <c r="UC28" s="112"/>
      <c r="UD28" s="112"/>
      <c r="UE28" s="112"/>
      <c r="UF28" s="112"/>
      <c r="UG28" s="112"/>
      <c r="UH28" s="112"/>
      <c r="UI28" s="112"/>
      <c r="UJ28" s="112"/>
      <c r="UK28" s="112"/>
      <c r="UL28" s="112"/>
      <c r="UM28" s="112"/>
      <c r="UN28" s="112"/>
      <c r="UO28" s="112"/>
      <c r="UP28" s="112"/>
      <c r="UQ28" s="112"/>
      <c r="UR28" s="112"/>
      <c r="US28" s="112"/>
      <c r="UT28" s="112"/>
      <c r="UU28" s="112"/>
      <c r="UV28" s="112"/>
      <c r="UW28" s="112"/>
      <c r="UX28" s="112"/>
      <c r="UY28" s="112"/>
      <c r="UZ28" s="112"/>
      <c r="VA28" s="112"/>
      <c r="VB28" s="112"/>
      <c r="VC28" s="112"/>
      <c r="VD28" s="112"/>
      <c r="VE28" s="112"/>
      <c r="VF28" s="112"/>
      <c r="VG28" s="112"/>
      <c r="VH28" s="112"/>
      <c r="VI28" s="112"/>
      <c r="VJ28" s="112"/>
      <c r="VK28" s="112"/>
      <c r="VL28" s="112"/>
      <c r="VM28" s="112"/>
      <c r="VN28" s="112"/>
      <c r="VO28" s="112"/>
      <c r="VP28" s="112"/>
      <c r="VQ28" s="112"/>
      <c r="VR28" s="112"/>
      <c r="VS28" s="112"/>
      <c r="VT28" s="112"/>
      <c r="VU28" s="112"/>
      <c r="VV28" s="112"/>
      <c r="VW28" s="112"/>
      <c r="VX28" s="112"/>
      <c r="VY28" s="112"/>
      <c r="VZ28" s="112"/>
      <c r="WA28" s="112"/>
      <c r="WB28" s="112"/>
      <c r="WC28" s="112"/>
      <c r="WD28" s="112"/>
      <c r="WE28" s="112"/>
      <c r="WF28" s="112"/>
      <c r="WG28" s="112"/>
      <c r="WH28" s="112"/>
      <c r="WI28" s="112"/>
      <c r="WJ28" s="112"/>
      <c r="WK28" s="112"/>
      <c r="WL28" s="112"/>
      <c r="WM28" s="112"/>
      <c r="WN28" s="112"/>
      <c r="WO28" s="112"/>
      <c r="WP28" s="112"/>
      <c r="WQ28" s="112"/>
      <c r="WR28" s="112"/>
      <c r="WS28" s="112"/>
      <c r="WT28" s="112"/>
      <c r="WU28" s="112"/>
      <c r="WV28" s="112"/>
      <c r="WW28" s="112"/>
      <c r="WX28" s="112"/>
      <c r="WY28" s="112"/>
      <c r="WZ28" s="112"/>
      <c r="XA28" s="112"/>
      <c r="XB28" s="112"/>
      <c r="XC28" s="112"/>
      <c r="XD28" s="112"/>
      <c r="XE28" s="112"/>
      <c r="XF28" s="112"/>
      <c r="XG28" s="112"/>
      <c r="XH28" s="112"/>
      <c r="XI28" s="112"/>
      <c r="XJ28" s="112"/>
      <c r="XK28" s="112"/>
      <c r="XL28" s="112"/>
      <c r="XM28" s="112"/>
      <c r="XN28" s="112"/>
      <c r="XO28" s="112"/>
      <c r="XP28" s="112"/>
      <c r="XQ28" s="112"/>
      <c r="XR28" s="112"/>
      <c r="XS28" s="112"/>
      <c r="XT28" s="112"/>
      <c r="XU28" s="112"/>
      <c r="XV28" s="112"/>
      <c r="XW28" s="112"/>
      <c r="XX28" s="112"/>
      <c r="XY28" s="112"/>
      <c r="XZ28" s="112"/>
      <c r="YA28" s="112"/>
      <c r="YB28" s="112"/>
      <c r="YC28" s="112"/>
      <c r="YD28" s="112"/>
      <c r="YE28" s="112"/>
      <c r="YF28" s="112"/>
      <c r="YG28" s="112"/>
      <c r="YH28" s="112"/>
      <c r="YI28" s="112"/>
      <c r="YJ28" s="112"/>
      <c r="YK28" s="112"/>
      <c r="YL28" s="112"/>
      <c r="YM28" s="112"/>
      <c r="YN28" s="112"/>
      <c r="YO28" s="112"/>
      <c r="YP28" s="112"/>
      <c r="YQ28" s="112"/>
      <c r="YR28" s="112"/>
      <c r="YS28" s="112"/>
      <c r="YT28" s="112"/>
      <c r="YU28" s="112"/>
      <c r="YV28" s="112"/>
      <c r="YW28" s="112"/>
      <c r="YX28" s="112"/>
      <c r="YY28" s="112"/>
      <c r="YZ28" s="112"/>
      <c r="ZA28" s="112"/>
      <c r="ZB28" s="112"/>
      <c r="ZC28" s="112"/>
      <c r="ZD28" s="112"/>
      <c r="ZE28" s="112"/>
      <c r="ZF28" s="112"/>
      <c r="ZG28" s="112"/>
      <c r="ZH28" s="112"/>
      <c r="ZI28" s="112"/>
      <c r="ZJ28" s="112"/>
      <c r="ZK28" s="112"/>
      <c r="ZL28" s="112"/>
      <c r="ZM28" s="112"/>
      <c r="ZN28" s="112"/>
      <c r="ZO28" s="112"/>
      <c r="ZP28" s="112"/>
      <c r="ZQ28" s="112"/>
      <c r="ZR28" s="112"/>
      <c r="ZS28" s="112"/>
      <c r="ZT28" s="112"/>
      <c r="ZU28" s="112"/>
      <c r="ZV28" s="112"/>
      <c r="ZW28" s="112"/>
      <c r="ZX28" s="112"/>
      <c r="ZY28" s="112"/>
      <c r="ZZ28" s="112"/>
      <c r="AAA28" s="112"/>
      <c r="AAB28" s="112"/>
      <c r="AAC28" s="112"/>
      <c r="AAD28" s="112"/>
      <c r="AAE28" s="112"/>
      <c r="AAF28" s="112"/>
      <c r="AAG28" s="112"/>
      <c r="AAH28" s="112"/>
      <c r="AAI28" s="112"/>
      <c r="AAJ28" s="112"/>
      <c r="AAK28" s="112"/>
      <c r="AAL28" s="112"/>
      <c r="AAM28" s="112"/>
      <c r="AAN28" s="112"/>
      <c r="AAO28" s="112"/>
      <c r="AAP28" s="112"/>
      <c r="AAQ28" s="112"/>
      <c r="AAR28" s="112"/>
      <c r="AAS28" s="112"/>
      <c r="AAT28" s="112"/>
      <c r="AAU28" s="112"/>
      <c r="AAV28" s="112"/>
      <c r="AAW28" s="112"/>
      <c r="AAX28" s="112"/>
      <c r="AAY28" s="112"/>
      <c r="AAZ28" s="112"/>
      <c r="ABA28" s="112"/>
      <c r="ABB28" s="112"/>
      <c r="ABC28" s="112"/>
      <c r="ABD28" s="112"/>
      <c r="ABE28" s="112"/>
      <c r="ABF28" s="112"/>
      <c r="ABG28" s="112"/>
      <c r="ABH28" s="112"/>
      <c r="ABI28" s="112"/>
      <c r="ABJ28" s="112"/>
      <c r="ABK28" s="112"/>
      <c r="ABL28" s="112"/>
      <c r="ABM28" s="112"/>
      <c r="ABN28" s="112"/>
      <c r="ABO28" s="112"/>
      <c r="ABP28" s="112"/>
      <c r="ABQ28" s="112"/>
      <c r="ABR28" s="112"/>
      <c r="ABS28" s="112"/>
      <c r="ABT28" s="112"/>
      <c r="ABU28" s="112"/>
      <c r="ABV28" s="112"/>
      <c r="ABW28" s="112"/>
      <c r="ABX28" s="112"/>
      <c r="ABY28" s="112"/>
      <c r="ABZ28" s="112"/>
      <c r="ACA28" s="112"/>
      <c r="ACB28" s="112"/>
      <c r="ACC28" s="112"/>
      <c r="ACD28" s="112"/>
      <c r="ACE28" s="112"/>
      <c r="ACF28" s="112"/>
      <c r="ACG28" s="112"/>
      <c r="ACH28" s="112"/>
      <c r="ACI28" s="112"/>
      <c r="ACJ28" s="112"/>
      <c r="ACK28" s="112"/>
      <c r="ACL28" s="112"/>
      <c r="ACM28" s="112"/>
      <c r="ACN28" s="113"/>
      <c r="ACO28" s="92">
        <f t="array" ref="ACO28">SUM(IF(RIGHT($M28:$ACN28)=ACO$11,IFERROR(--LEFT($M28:$ACN28,LEN($M28:$ACN28)-1),0)))</f>
        <v>0</v>
      </c>
      <c r="ACP28" s="92">
        <f t="array" ref="ACP28">SUM(IF(RIGHT($M28:$ACN28)=ACP$11,IFERROR(--LEFT($M28:$ACN28,LEN($M28:$ACN28)-1),0)))</f>
        <v>0</v>
      </c>
      <c r="ACQ28" s="92">
        <f t="array" ref="ACQ28">SUM(IF(RIGHT($M28:$ACN28)=ACQ$11,IFERROR(--LEFT($M28:$ACN28,LEN($M28:$ACN28)-1),0)))</f>
        <v>0</v>
      </c>
      <c r="ACR28" s="92">
        <f t="array" ref="ACR28">SUM(IF(RIGHT($M28:$ACN28)=ACR$11,IFERROR(--LEFT($M28:$ACN28,LEN($M28:$ACN28)-1),0)))</f>
        <v>0</v>
      </c>
      <c r="ACS28" s="91">
        <f t="shared" si="2267"/>
        <v>0</v>
      </c>
      <c r="ACT28" s="91">
        <f t="shared" si="2268"/>
        <v>0</v>
      </c>
      <c r="ACU28" s="91">
        <f t="shared" si="2269"/>
        <v>0</v>
      </c>
      <c r="ACV28" s="91">
        <f t="shared" si="2270"/>
        <v>0</v>
      </c>
      <c r="ACW28" s="92">
        <f t="array" ref="ACW28">SUM(IF(RIGHT($M28:$ACN28)=ACW$11,IFERROR(--LEFT($M28:$ACN28,LEN($M28:$ACN28)-1),0)))</f>
        <v>0</v>
      </c>
      <c r="ACX28" s="90">
        <f t="shared" si="2271"/>
        <v>0</v>
      </c>
      <c r="ADQ28" s="85"/>
      <c r="AEC28" s="55"/>
      <c r="AED28" s="55"/>
      <c r="AEE28" s="55"/>
      <c r="AEF28" s="55"/>
      <c r="AEG28" s="55"/>
      <c r="AEH28" s="55"/>
      <c r="AEI28" s="55"/>
      <c r="AEJ28" s="55"/>
      <c r="AEK28" s="85"/>
      <c r="AEW28" s="55"/>
      <c r="AEX28" s="55"/>
      <c r="AEY28" s="55"/>
      <c r="AEZ28" s="55"/>
      <c r="AFA28" s="55"/>
      <c r="AFB28" s="55"/>
      <c r="AFC28" s="55"/>
      <c r="AFD28" s="55"/>
      <c r="AFE28" s="85"/>
      <c r="AFQ28" s="55"/>
      <c r="AFR28" s="55"/>
      <c r="AFS28" s="55"/>
      <c r="AFT28" s="55"/>
      <c r="AFU28" s="55"/>
      <c r="AFV28" s="55"/>
      <c r="AFW28" s="55"/>
      <c r="AFX28" s="55"/>
      <c r="AFY28" s="85"/>
      <c r="AGK28" s="55"/>
      <c r="AGL28" s="55"/>
      <c r="AGM28" s="55"/>
      <c r="AGN28" s="55"/>
      <c r="AGO28" s="55"/>
      <c r="AGP28" s="55"/>
      <c r="AGQ28" s="55"/>
      <c r="AGR28" s="55"/>
      <c r="AGS28" s="85"/>
      <c r="AHE28" s="55"/>
      <c r="AHF28" s="55"/>
      <c r="AHG28" s="55"/>
      <c r="AHH28" s="55"/>
      <c r="AHI28" s="55"/>
      <c r="AHJ28" s="55"/>
      <c r="AHK28" s="55"/>
      <c r="AHL28" s="55"/>
      <c r="AHM28" s="85"/>
      <c r="AHY28" s="55"/>
      <c r="AHZ28" s="55"/>
      <c r="AIA28" s="55"/>
      <c r="AIB28" s="55"/>
      <c r="AIC28" s="55"/>
      <c r="AID28" s="55"/>
      <c r="AIE28" s="55"/>
      <c r="AIF28" s="55"/>
      <c r="AIG28" s="85"/>
      <c r="AIS28" s="55"/>
      <c r="AIT28" s="55"/>
      <c r="AIU28" s="55"/>
      <c r="AIV28" s="55"/>
      <c r="AIW28" s="55"/>
      <c r="AIX28" s="55"/>
      <c r="AIY28" s="55"/>
      <c r="AIZ28" s="55"/>
      <c r="AJA28" s="85"/>
      <c r="AJM28" s="55"/>
      <c r="AJN28" s="55"/>
      <c r="AJO28" s="55"/>
      <c r="AJP28" s="55"/>
      <c r="AJQ28" s="55"/>
      <c r="AJR28" s="55"/>
      <c r="AJS28" s="55"/>
      <c r="AJT28" s="55"/>
      <c r="AJU28" s="85"/>
      <c r="AKG28" s="55"/>
      <c r="AKH28" s="55"/>
      <c r="AKI28" s="55"/>
      <c r="AKJ28" s="55"/>
      <c r="AKK28" s="55"/>
      <c r="AKL28" s="55"/>
      <c r="AKM28" s="55"/>
      <c r="AKN28" s="55"/>
      <c r="AKO28" s="85"/>
      <c r="ALA28" s="55"/>
      <c r="ALB28" s="55"/>
      <c r="ALC28" s="55"/>
      <c r="ALD28" s="55"/>
      <c r="ALE28" s="55"/>
      <c r="ALF28" s="55"/>
      <c r="ALG28" s="55"/>
      <c r="ALH28" s="55"/>
      <c r="ALI28" s="85"/>
      <c r="ALU28" s="55"/>
      <c r="ALV28" s="55"/>
      <c r="ALW28" s="55"/>
      <c r="ALX28" s="55"/>
      <c r="ALY28" s="55"/>
      <c r="ALZ28" s="55"/>
      <c r="AMA28" s="55"/>
      <c r="AMB28" s="55"/>
    </row>
    <row r="29" spans="2:1016" x14ac:dyDescent="0.3">
      <c r="B29" s="104">
        <v>18</v>
      </c>
      <c r="C29" s="104"/>
      <c r="D29" s="104"/>
      <c r="E29" s="104"/>
      <c r="F29" s="104"/>
      <c r="G29" s="106"/>
      <c r="H29" s="107"/>
      <c r="I29" s="108"/>
      <c r="J29" s="108"/>
      <c r="K29" s="108"/>
      <c r="L29" s="109"/>
      <c r="M29" s="110"/>
      <c r="N29" s="111"/>
      <c r="O29" s="112"/>
      <c r="P29" s="112"/>
      <c r="Q29" s="112"/>
      <c r="R29" s="112"/>
      <c r="S29" s="112"/>
      <c r="T29" s="112"/>
      <c r="U29" s="112"/>
      <c r="V29" s="112"/>
      <c r="W29" s="112"/>
      <c r="X29" s="112"/>
      <c r="Y29" s="112"/>
      <c r="Z29" s="112"/>
      <c r="AA29" s="112"/>
      <c r="AB29" s="112"/>
      <c r="AC29" s="112"/>
      <c r="AD29" s="112"/>
      <c r="AE29" s="112"/>
      <c r="AF29" s="112"/>
      <c r="AG29" s="112"/>
      <c r="AH29" s="112"/>
      <c r="AI29" s="112"/>
      <c r="AJ29" s="112"/>
      <c r="AK29" s="112"/>
      <c r="AL29" s="112"/>
      <c r="AM29" s="112"/>
      <c r="AN29" s="112"/>
      <c r="AO29" s="112"/>
      <c r="AP29" s="112"/>
      <c r="AQ29" s="112"/>
      <c r="AR29" s="112"/>
      <c r="AS29" s="112"/>
      <c r="AT29" s="112"/>
      <c r="AU29" s="112"/>
      <c r="AV29" s="112"/>
      <c r="AW29" s="112"/>
      <c r="AX29" s="112"/>
      <c r="AY29" s="112"/>
      <c r="AZ29" s="112"/>
      <c r="BA29" s="112"/>
      <c r="BB29" s="112"/>
      <c r="BC29" s="112"/>
      <c r="BD29" s="112"/>
      <c r="BE29" s="112"/>
      <c r="BF29" s="112"/>
      <c r="BG29" s="112"/>
      <c r="BH29" s="112"/>
      <c r="BI29" s="112"/>
      <c r="BJ29" s="112"/>
      <c r="BK29" s="112"/>
      <c r="BL29" s="112"/>
      <c r="BM29" s="112"/>
      <c r="BN29" s="112"/>
      <c r="BO29" s="112"/>
      <c r="BP29" s="112"/>
      <c r="BQ29" s="112"/>
      <c r="BR29" s="112"/>
      <c r="BS29" s="112"/>
      <c r="BT29" s="112"/>
      <c r="BU29" s="112"/>
      <c r="BV29" s="112"/>
      <c r="BW29" s="112"/>
      <c r="BX29" s="112"/>
      <c r="BY29" s="112"/>
      <c r="BZ29" s="112"/>
      <c r="CA29" s="112"/>
      <c r="CB29" s="112"/>
      <c r="CC29" s="112"/>
      <c r="CD29" s="112"/>
      <c r="CE29" s="112"/>
      <c r="CF29" s="112"/>
      <c r="CG29" s="112"/>
      <c r="CH29" s="112"/>
      <c r="CI29" s="112"/>
      <c r="CJ29" s="112"/>
      <c r="CK29" s="112"/>
      <c r="CL29" s="112"/>
      <c r="CM29" s="112"/>
      <c r="CN29" s="112"/>
      <c r="CO29" s="112"/>
      <c r="CP29" s="112"/>
      <c r="CQ29" s="112"/>
      <c r="CR29" s="112"/>
      <c r="CS29" s="112"/>
      <c r="CT29" s="112"/>
      <c r="CU29" s="112"/>
      <c r="CV29" s="112"/>
      <c r="CW29" s="112"/>
      <c r="CX29" s="112"/>
      <c r="CY29" s="112"/>
      <c r="CZ29" s="112"/>
      <c r="DA29" s="112"/>
      <c r="DB29" s="112"/>
      <c r="DC29" s="112"/>
      <c r="DD29" s="112"/>
      <c r="DE29" s="112"/>
      <c r="DF29" s="112"/>
      <c r="DG29" s="112"/>
      <c r="DH29" s="112"/>
      <c r="DI29" s="112"/>
      <c r="DJ29" s="112"/>
      <c r="DK29" s="112"/>
      <c r="DL29" s="112"/>
      <c r="DM29" s="112"/>
      <c r="DN29" s="112"/>
      <c r="DO29" s="112"/>
      <c r="DP29" s="112"/>
      <c r="DQ29" s="112"/>
      <c r="DR29" s="112"/>
      <c r="DS29" s="112"/>
      <c r="DT29" s="112"/>
      <c r="DU29" s="112"/>
      <c r="DV29" s="112"/>
      <c r="DW29" s="112"/>
      <c r="DX29" s="112"/>
      <c r="DY29" s="112"/>
      <c r="DZ29" s="112"/>
      <c r="EA29" s="112"/>
      <c r="EB29" s="112"/>
      <c r="EC29" s="112"/>
      <c r="ED29" s="112"/>
      <c r="EE29" s="112"/>
      <c r="EF29" s="112"/>
      <c r="EG29" s="112"/>
      <c r="EH29" s="112"/>
      <c r="EI29" s="112"/>
      <c r="EJ29" s="112"/>
      <c r="EK29" s="112"/>
      <c r="EL29" s="112"/>
      <c r="EM29" s="112"/>
      <c r="EN29" s="112"/>
      <c r="EO29" s="112"/>
      <c r="EP29" s="112"/>
      <c r="EQ29" s="112"/>
      <c r="ER29" s="112"/>
      <c r="ES29" s="112"/>
      <c r="ET29" s="112"/>
      <c r="EU29" s="112"/>
      <c r="EV29" s="112"/>
      <c r="EW29" s="112"/>
      <c r="EX29" s="112"/>
      <c r="EY29" s="112"/>
      <c r="EZ29" s="112"/>
      <c r="FA29" s="112"/>
      <c r="FB29" s="112"/>
      <c r="FC29" s="112"/>
      <c r="FD29" s="112"/>
      <c r="FE29" s="112"/>
      <c r="FF29" s="112"/>
      <c r="FG29" s="112"/>
      <c r="FH29" s="112"/>
      <c r="FI29" s="112"/>
      <c r="FJ29" s="112"/>
      <c r="FK29" s="112"/>
      <c r="FL29" s="112"/>
      <c r="FM29" s="112"/>
      <c r="FN29" s="112"/>
      <c r="FO29" s="112"/>
      <c r="FP29" s="112"/>
      <c r="FQ29" s="112"/>
      <c r="FR29" s="112"/>
      <c r="FS29" s="112"/>
      <c r="FT29" s="112"/>
      <c r="FU29" s="112"/>
      <c r="FV29" s="112"/>
      <c r="FW29" s="112"/>
      <c r="FX29" s="112"/>
      <c r="FY29" s="112"/>
      <c r="FZ29" s="112"/>
      <c r="GA29" s="112"/>
      <c r="GB29" s="112"/>
      <c r="GC29" s="112"/>
      <c r="GD29" s="112"/>
      <c r="GE29" s="112"/>
      <c r="GF29" s="112"/>
      <c r="GG29" s="112"/>
      <c r="GH29" s="112"/>
      <c r="GI29" s="112"/>
      <c r="GJ29" s="112"/>
      <c r="GK29" s="112"/>
      <c r="GL29" s="112"/>
      <c r="GM29" s="112"/>
      <c r="GN29" s="112"/>
      <c r="GO29" s="112"/>
      <c r="GP29" s="112"/>
      <c r="GQ29" s="112"/>
      <c r="GR29" s="112"/>
      <c r="GS29" s="112"/>
      <c r="GT29" s="112"/>
      <c r="GU29" s="112"/>
      <c r="GV29" s="112"/>
      <c r="GW29" s="112"/>
      <c r="GX29" s="112"/>
      <c r="GY29" s="112"/>
      <c r="GZ29" s="112"/>
      <c r="HA29" s="112"/>
      <c r="HB29" s="112"/>
      <c r="HC29" s="112"/>
      <c r="HD29" s="112"/>
      <c r="HE29" s="112"/>
      <c r="HF29" s="112"/>
      <c r="HG29" s="112"/>
      <c r="HH29" s="112"/>
      <c r="HI29" s="112"/>
      <c r="HJ29" s="112"/>
      <c r="HK29" s="112"/>
      <c r="HL29" s="112"/>
      <c r="HM29" s="112"/>
      <c r="HN29" s="112"/>
      <c r="HO29" s="112"/>
      <c r="HP29" s="112"/>
      <c r="HQ29" s="112"/>
      <c r="HR29" s="112"/>
      <c r="HS29" s="112"/>
      <c r="HT29" s="112"/>
      <c r="HU29" s="112"/>
      <c r="HV29" s="112"/>
      <c r="HW29" s="112"/>
      <c r="HX29" s="112"/>
      <c r="HY29" s="112"/>
      <c r="HZ29" s="112"/>
      <c r="IA29" s="112"/>
      <c r="IB29" s="112"/>
      <c r="IC29" s="112"/>
      <c r="ID29" s="112"/>
      <c r="IE29" s="112"/>
      <c r="IF29" s="112"/>
      <c r="IG29" s="112"/>
      <c r="IH29" s="112"/>
      <c r="II29" s="112"/>
      <c r="IJ29" s="112"/>
      <c r="IK29" s="112"/>
      <c r="IL29" s="112"/>
      <c r="IM29" s="112"/>
      <c r="IN29" s="112"/>
      <c r="IO29" s="112"/>
      <c r="IP29" s="112"/>
      <c r="IQ29" s="112"/>
      <c r="IR29" s="112"/>
      <c r="IS29" s="112"/>
      <c r="IT29" s="112"/>
      <c r="IU29" s="112"/>
      <c r="IV29" s="112"/>
      <c r="IW29" s="112"/>
      <c r="IX29" s="112"/>
      <c r="IY29" s="112"/>
      <c r="IZ29" s="112"/>
      <c r="JA29" s="112"/>
      <c r="JB29" s="112"/>
      <c r="JC29" s="112"/>
      <c r="JD29" s="112"/>
      <c r="JE29" s="112"/>
      <c r="JF29" s="112"/>
      <c r="JG29" s="112"/>
      <c r="JH29" s="112"/>
      <c r="JI29" s="112"/>
      <c r="JJ29" s="112"/>
      <c r="JK29" s="112"/>
      <c r="JL29" s="112"/>
      <c r="JM29" s="112"/>
      <c r="JN29" s="112"/>
      <c r="JO29" s="112"/>
      <c r="JP29" s="112"/>
      <c r="JQ29" s="112"/>
      <c r="JR29" s="112"/>
      <c r="JS29" s="112"/>
      <c r="JT29" s="112"/>
      <c r="JU29" s="112"/>
      <c r="JV29" s="112"/>
      <c r="JW29" s="112"/>
      <c r="JX29" s="112"/>
      <c r="JY29" s="112"/>
      <c r="JZ29" s="112"/>
      <c r="KA29" s="112"/>
      <c r="KB29" s="112"/>
      <c r="KC29" s="112"/>
      <c r="KD29" s="112"/>
      <c r="KE29" s="112"/>
      <c r="KF29" s="112"/>
      <c r="KG29" s="112"/>
      <c r="KH29" s="112"/>
      <c r="KI29" s="112"/>
      <c r="KJ29" s="112"/>
      <c r="KK29" s="112"/>
      <c r="KL29" s="112"/>
      <c r="KM29" s="112"/>
      <c r="KN29" s="112"/>
      <c r="KO29" s="112"/>
      <c r="KP29" s="112"/>
      <c r="KQ29" s="112"/>
      <c r="KR29" s="112"/>
      <c r="KS29" s="112"/>
      <c r="KT29" s="112"/>
      <c r="KU29" s="112"/>
      <c r="KV29" s="112"/>
      <c r="KW29" s="112"/>
      <c r="KX29" s="112"/>
      <c r="KY29" s="112"/>
      <c r="KZ29" s="112"/>
      <c r="LA29" s="112"/>
      <c r="LB29" s="112"/>
      <c r="LC29" s="112"/>
      <c r="LD29" s="112"/>
      <c r="LE29" s="112"/>
      <c r="LF29" s="112"/>
      <c r="LG29" s="112"/>
      <c r="LH29" s="112"/>
      <c r="LI29" s="112"/>
      <c r="LJ29" s="112"/>
      <c r="LK29" s="112"/>
      <c r="LL29" s="112"/>
      <c r="LM29" s="112"/>
      <c r="LN29" s="112"/>
      <c r="LO29" s="112"/>
      <c r="LP29" s="112"/>
      <c r="LQ29" s="112"/>
      <c r="LR29" s="112"/>
      <c r="LS29" s="112"/>
      <c r="LT29" s="112"/>
      <c r="LU29" s="112"/>
      <c r="LV29" s="112"/>
      <c r="LW29" s="112"/>
      <c r="LX29" s="112"/>
      <c r="LY29" s="112"/>
      <c r="LZ29" s="112"/>
      <c r="MA29" s="112"/>
      <c r="MB29" s="112"/>
      <c r="MC29" s="112"/>
      <c r="MD29" s="112"/>
      <c r="ME29" s="112"/>
      <c r="MF29" s="112"/>
      <c r="MG29" s="112"/>
      <c r="MH29" s="112"/>
      <c r="MI29" s="112"/>
      <c r="MJ29" s="112"/>
      <c r="MK29" s="112"/>
      <c r="ML29" s="112"/>
      <c r="MM29" s="112"/>
      <c r="MN29" s="112"/>
      <c r="MO29" s="112"/>
      <c r="MP29" s="112"/>
      <c r="MQ29" s="112"/>
      <c r="MR29" s="112"/>
      <c r="MS29" s="112"/>
      <c r="MT29" s="112"/>
      <c r="MU29" s="112"/>
      <c r="MV29" s="112"/>
      <c r="MW29" s="112"/>
      <c r="MX29" s="112"/>
      <c r="MY29" s="112"/>
      <c r="MZ29" s="112"/>
      <c r="NA29" s="112"/>
      <c r="NB29" s="112"/>
      <c r="NC29" s="112"/>
      <c r="ND29" s="112"/>
      <c r="NE29" s="112"/>
      <c r="NF29" s="112"/>
      <c r="NG29" s="112"/>
      <c r="NH29" s="112"/>
      <c r="NI29" s="112"/>
      <c r="NJ29" s="112"/>
      <c r="NK29" s="112"/>
      <c r="NL29" s="112"/>
      <c r="NM29" s="112"/>
      <c r="NN29" s="112"/>
      <c r="NO29" s="112"/>
      <c r="NP29" s="112"/>
      <c r="NQ29" s="112"/>
      <c r="NR29" s="112"/>
      <c r="NS29" s="112"/>
      <c r="NT29" s="112"/>
      <c r="NU29" s="112"/>
      <c r="NV29" s="112"/>
      <c r="NW29" s="112"/>
      <c r="NX29" s="112"/>
      <c r="NY29" s="112"/>
      <c r="NZ29" s="112"/>
      <c r="OA29" s="112"/>
      <c r="OB29" s="112"/>
      <c r="OC29" s="112"/>
      <c r="OD29" s="112"/>
      <c r="OE29" s="112"/>
      <c r="OF29" s="112"/>
      <c r="OG29" s="112"/>
      <c r="OH29" s="112"/>
      <c r="OI29" s="112"/>
      <c r="OJ29" s="112"/>
      <c r="OK29" s="112"/>
      <c r="OL29" s="112"/>
      <c r="OM29" s="112"/>
      <c r="ON29" s="112"/>
      <c r="OO29" s="112"/>
      <c r="OP29" s="112"/>
      <c r="OQ29" s="112"/>
      <c r="OR29" s="112"/>
      <c r="OS29" s="112"/>
      <c r="OT29" s="112"/>
      <c r="OU29" s="112"/>
      <c r="OV29" s="112"/>
      <c r="OW29" s="112"/>
      <c r="OX29" s="112"/>
      <c r="OY29" s="112"/>
      <c r="OZ29" s="112"/>
      <c r="PA29" s="112"/>
      <c r="PB29" s="112"/>
      <c r="PC29" s="112"/>
      <c r="PD29" s="112"/>
      <c r="PE29" s="112"/>
      <c r="PF29" s="112"/>
      <c r="PG29" s="112"/>
      <c r="PH29" s="112"/>
      <c r="PI29" s="112"/>
      <c r="PJ29" s="112"/>
      <c r="PK29" s="112"/>
      <c r="PL29" s="112"/>
      <c r="PM29" s="112"/>
      <c r="PN29" s="112"/>
      <c r="PO29" s="112"/>
      <c r="PP29" s="112"/>
      <c r="PQ29" s="112"/>
      <c r="PR29" s="112"/>
      <c r="PS29" s="112"/>
      <c r="PT29" s="112"/>
      <c r="PU29" s="112"/>
      <c r="PV29" s="112"/>
      <c r="PW29" s="112"/>
      <c r="PX29" s="112"/>
      <c r="PY29" s="112"/>
      <c r="PZ29" s="112"/>
      <c r="QA29" s="112"/>
      <c r="QB29" s="112"/>
      <c r="QC29" s="112"/>
      <c r="QD29" s="112"/>
      <c r="QE29" s="112"/>
      <c r="QF29" s="112"/>
      <c r="QG29" s="112"/>
      <c r="QH29" s="112"/>
      <c r="QI29" s="112"/>
      <c r="QJ29" s="112"/>
      <c r="QK29" s="112"/>
      <c r="QL29" s="112"/>
      <c r="QM29" s="112"/>
      <c r="QN29" s="112"/>
      <c r="QO29" s="112"/>
      <c r="QP29" s="112"/>
      <c r="QQ29" s="112"/>
      <c r="QR29" s="112"/>
      <c r="QS29" s="112"/>
      <c r="QT29" s="112"/>
      <c r="QU29" s="112"/>
      <c r="QV29" s="112"/>
      <c r="QW29" s="112"/>
      <c r="QX29" s="112"/>
      <c r="QY29" s="112"/>
      <c r="QZ29" s="112"/>
      <c r="RA29" s="112"/>
      <c r="RB29" s="112"/>
      <c r="RC29" s="112"/>
      <c r="RD29" s="112"/>
      <c r="RE29" s="112"/>
      <c r="RF29" s="112"/>
      <c r="RG29" s="112"/>
      <c r="RH29" s="112"/>
      <c r="RI29" s="112"/>
      <c r="RJ29" s="112"/>
      <c r="RK29" s="112"/>
      <c r="RL29" s="112"/>
      <c r="RM29" s="112"/>
      <c r="RN29" s="112"/>
      <c r="RO29" s="112"/>
      <c r="RP29" s="112"/>
      <c r="RQ29" s="112"/>
      <c r="RR29" s="112"/>
      <c r="RS29" s="112"/>
      <c r="RT29" s="112"/>
      <c r="RU29" s="112"/>
      <c r="RV29" s="112"/>
      <c r="RW29" s="112"/>
      <c r="RX29" s="112"/>
      <c r="RY29" s="112"/>
      <c r="RZ29" s="112"/>
      <c r="SA29" s="112"/>
      <c r="SB29" s="112"/>
      <c r="SC29" s="112"/>
      <c r="SD29" s="112"/>
      <c r="SE29" s="112"/>
      <c r="SF29" s="112"/>
      <c r="SG29" s="112"/>
      <c r="SH29" s="112"/>
      <c r="SI29" s="112"/>
      <c r="SJ29" s="112"/>
      <c r="SK29" s="112"/>
      <c r="SL29" s="112"/>
      <c r="SM29" s="112"/>
      <c r="SN29" s="112"/>
      <c r="SO29" s="112"/>
      <c r="SP29" s="112"/>
      <c r="SQ29" s="112"/>
      <c r="SR29" s="112"/>
      <c r="SS29" s="112"/>
      <c r="ST29" s="112"/>
      <c r="SU29" s="112"/>
      <c r="SV29" s="112"/>
      <c r="SW29" s="112"/>
      <c r="SX29" s="112"/>
      <c r="SY29" s="112"/>
      <c r="SZ29" s="112"/>
      <c r="TA29" s="112"/>
      <c r="TB29" s="112"/>
      <c r="TC29" s="112"/>
      <c r="TD29" s="112"/>
      <c r="TE29" s="112"/>
      <c r="TF29" s="112"/>
      <c r="TG29" s="112"/>
      <c r="TH29" s="112"/>
      <c r="TI29" s="112"/>
      <c r="TJ29" s="112"/>
      <c r="TK29" s="112"/>
      <c r="TL29" s="112"/>
      <c r="TM29" s="112"/>
      <c r="TN29" s="112"/>
      <c r="TO29" s="112"/>
      <c r="TP29" s="112"/>
      <c r="TQ29" s="112"/>
      <c r="TR29" s="112"/>
      <c r="TS29" s="112"/>
      <c r="TT29" s="112"/>
      <c r="TU29" s="112"/>
      <c r="TV29" s="112"/>
      <c r="TW29" s="112"/>
      <c r="TX29" s="112"/>
      <c r="TY29" s="112"/>
      <c r="TZ29" s="112"/>
      <c r="UA29" s="112"/>
      <c r="UB29" s="112"/>
      <c r="UC29" s="112"/>
      <c r="UD29" s="112"/>
      <c r="UE29" s="112"/>
      <c r="UF29" s="112"/>
      <c r="UG29" s="112"/>
      <c r="UH29" s="112"/>
      <c r="UI29" s="112"/>
      <c r="UJ29" s="112"/>
      <c r="UK29" s="112"/>
      <c r="UL29" s="112"/>
      <c r="UM29" s="112"/>
      <c r="UN29" s="112"/>
      <c r="UO29" s="112"/>
      <c r="UP29" s="112"/>
      <c r="UQ29" s="112"/>
      <c r="UR29" s="112"/>
      <c r="US29" s="112"/>
      <c r="UT29" s="112"/>
      <c r="UU29" s="112"/>
      <c r="UV29" s="112"/>
      <c r="UW29" s="112"/>
      <c r="UX29" s="112"/>
      <c r="UY29" s="112"/>
      <c r="UZ29" s="112"/>
      <c r="VA29" s="112"/>
      <c r="VB29" s="112"/>
      <c r="VC29" s="112"/>
      <c r="VD29" s="112"/>
      <c r="VE29" s="112"/>
      <c r="VF29" s="112"/>
      <c r="VG29" s="112"/>
      <c r="VH29" s="112"/>
      <c r="VI29" s="112"/>
      <c r="VJ29" s="112"/>
      <c r="VK29" s="112"/>
      <c r="VL29" s="112"/>
      <c r="VM29" s="112"/>
      <c r="VN29" s="112"/>
      <c r="VO29" s="112"/>
      <c r="VP29" s="112"/>
      <c r="VQ29" s="112"/>
      <c r="VR29" s="112"/>
      <c r="VS29" s="112"/>
      <c r="VT29" s="112"/>
      <c r="VU29" s="112"/>
      <c r="VV29" s="112"/>
      <c r="VW29" s="112"/>
      <c r="VX29" s="112"/>
      <c r="VY29" s="112"/>
      <c r="VZ29" s="112"/>
      <c r="WA29" s="112"/>
      <c r="WB29" s="112"/>
      <c r="WC29" s="112"/>
      <c r="WD29" s="112"/>
      <c r="WE29" s="112"/>
      <c r="WF29" s="112"/>
      <c r="WG29" s="112"/>
      <c r="WH29" s="112"/>
      <c r="WI29" s="112"/>
      <c r="WJ29" s="112"/>
      <c r="WK29" s="112"/>
      <c r="WL29" s="112"/>
      <c r="WM29" s="112"/>
      <c r="WN29" s="112"/>
      <c r="WO29" s="112"/>
      <c r="WP29" s="112"/>
      <c r="WQ29" s="112"/>
      <c r="WR29" s="112"/>
      <c r="WS29" s="112"/>
      <c r="WT29" s="112"/>
      <c r="WU29" s="112"/>
      <c r="WV29" s="112"/>
      <c r="WW29" s="112"/>
      <c r="WX29" s="112"/>
      <c r="WY29" s="112"/>
      <c r="WZ29" s="112"/>
      <c r="XA29" s="112"/>
      <c r="XB29" s="112"/>
      <c r="XC29" s="112"/>
      <c r="XD29" s="112"/>
      <c r="XE29" s="112"/>
      <c r="XF29" s="112"/>
      <c r="XG29" s="112"/>
      <c r="XH29" s="112"/>
      <c r="XI29" s="112"/>
      <c r="XJ29" s="112"/>
      <c r="XK29" s="112"/>
      <c r="XL29" s="112"/>
      <c r="XM29" s="112"/>
      <c r="XN29" s="112"/>
      <c r="XO29" s="112"/>
      <c r="XP29" s="112"/>
      <c r="XQ29" s="112"/>
      <c r="XR29" s="112"/>
      <c r="XS29" s="112"/>
      <c r="XT29" s="112"/>
      <c r="XU29" s="112"/>
      <c r="XV29" s="112"/>
      <c r="XW29" s="112"/>
      <c r="XX29" s="112"/>
      <c r="XY29" s="112"/>
      <c r="XZ29" s="112"/>
      <c r="YA29" s="112"/>
      <c r="YB29" s="112"/>
      <c r="YC29" s="112"/>
      <c r="YD29" s="112"/>
      <c r="YE29" s="112"/>
      <c r="YF29" s="112"/>
      <c r="YG29" s="112"/>
      <c r="YH29" s="112"/>
      <c r="YI29" s="112"/>
      <c r="YJ29" s="112"/>
      <c r="YK29" s="112"/>
      <c r="YL29" s="112"/>
      <c r="YM29" s="112"/>
      <c r="YN29" s="112"/>
      <c r="YO29" s="112"/>
      <c r="YP29" s="112"/>
      <c r="YQ29" s="112"/>
      <c r="YR29" s="112"/>
      <c r="YS29" s="112"/>
      <c r="YT29" s="112"/>
      <c r="YU29" s="112"/>
      <c r="YV29" s="112"/>
      <c r="YW29" s="112"/>
      <c r="YX29" s="112"/>
      <c r="YY29" s="112"/>
      <c r="YZ29" s="112"/>
      <c r="ZA29" s="112"/>
      <c r="ZB29" s="112"/>
      <c r="ZC29" s="112"/>
      <c r="ZD29" s="112"/>
      <c r="ZE29" s="112"/>
      <c r="ZF29" s="112"/>
      <c r="ZG29" s="112"/>
      <c r="ZH29" s="112"/>
      <c r="ZI29" s="112"/>
      <c r="ZJ29" s="112"/>
      <c r="ZK29" s="112"/>
      <c r="ZL29" s="112"/>
      <c r="ZM29" s="112"/>
      <c r="ZN29" s="112"/>
      <c r="ZO29" s="112"/>
      <c r="ZP29" s="112"/>
      <c r="ZQ29" s="112"/>
      <c r="ZR29" s="112"/>
      <c r="ZS29" s="112"/>
      <c r="ZT29" s="112"/>
      <c r="ZU29" s="112"/>
      <c r="ZV29" s="112"/>
      <c r="ZW29" s="112"/>
      <c r="ZX29" s="112"/>
      <c r="ZY29" s="112"/>
      <c r="ZZ29" s="112"/>
      <c r="AAA29" s="112"/>
      <c r="AAB29" s="112"/>
      <c r="AAC29" s="112"/>
      <c r="AAD29" s="112"/>
      <c r="AAE29" s="112"/>
      <c r="AAF29" s="112"/>
      <c r="AAG29" s="112"/>
      <c r="AAH29" s="112"/>
      <c r="AAI29" s="112"/>
      <c r="AAJ29" s="112"/>
      <c r="AAK29" s="112"/>
      <c r="AAL29" s="112"/>
      <c r="AAM29" s="112"/>
      <c r="AAN29" s="112"/>
      <c r="AAO29" s="112"/>
      <c r="AAP29" s="112"/>
      <c r="AAQ29" s="112"/>
      <c r="AAR29" s="112"/>
      <c r="AAS29" s="112"/>
      <c r="AAT29" s="112"/>
      <c r="AAU29" s="112"/>
      <c r="AAV29" s="112"/>
      <c r="AAW29" s="112"/>
      <c r="AAX29" s="112"/>
      <c r="AAY29" s="112"/>
      <c r="AAZ29" s="112"/>
      <c r="ABA29" s="112"/>
      <c r="ABB29" s="112"/>
      <c r="ABC29" s="112"/>
      <c r="ABD29" s="112"/>
      <c r="ABE29" s="112"/>
      <c r="ABF29" s="112"/>
      <c r="ABG29" s="112"/>
      <c r="ABH29" s="112"/>
      <c r="ABI29" s="112"/>
      <c r="ABJ29" s="112"/>
      <c r="ABK29" s="112"/>
      <c r="ABL29" s="112"/>
      <c r="ABM29" s="112"/>
      <c r="ABN29" s="112"/>
      <c r="ABO29" s="112"/>
      <c r="ABP29" s="112"/>
      <c r="ABQ29" s="112"/>
      <c r="ABR29" s="112"/>
      <c r="ABS29" s="112"/>
      <c r="ABT29" s="112"/>
      <c r="ABU29" s="112"/>
      <c r="ABV29" s="112"/>
      <c r="ABW29" s="112"/>
      <c r="ABX29" s="112"/>
      <c r="ABY29" s="112"/>
      <c r="ABZ29" s="112"/>
      <c r="ACA29" s="112"/>
      <c r="ACB29" s="112"/>
      <c r="ACC29" s="112"/>
      <c r="ACD29" s="112"/>
      <c r="ACE29" s="112"/>
      <c r="ACF29" s="112"/>
      <c r="ACG29" s="112"/>
      <c r="ACH29" s="112"/>
      <c r="ACI29" s="112"/>
      <c r="ACJ29" s="112"/>
      <c r="ACK29" s="112"/>
      <c r="ACL29" s="112"/>
      <c r="ACM29" s="112"/>
      <c r="ACN29" s="113"/>
      <c r="ACO29" s="92">
        <f t="array" ref="ACO29">SUM(IF(RIGHT($M29:$ACN29)=ACO$11,IFERROR(--LEFT($M29:$ACN29,LEN($M29:$ACN29)-1),0)))</f>
        <v>0</v>
      </c>
      <c r="ACP29" s="92">
        <f t="array" ref="ACP29">SUM(IF(RIGHT($M29:$ACN29)=ACP$11,IFERROR(--LEFT($M29:$ACN29,LEN($M29:$ACN29)-1),0)))</f>
        <v>0</v>
      </c>
      <c r="ACQ29" s="92">
        <f t="array" ref="ACQ29">SUM(IF(RIGHT($M29:$ACN29)=ACQ$11,IFERROR(--LEFT($M29:$ACN29,LEN($M29:$ACN29)-1),0)))</f>
        <v>0</v>
      </c>
      <c r="ACR29" s="92">
        <f t="array" ref="ACR29">SUM(IF(RIGHT($M29:$ACN29)=ACR$11,IFERROR(--LEFT($M29:$ACN29,LEN($M29:$ACN29)-1),0)))</f>
        <v>0</v>
      </c>
      <c r="ACS29" s="91">
        <f t="shared" si="2267"/>
        <v>0</v>
      </c>
      <c r="ACT29" s="91">
        <f t="shared" si="2268"/>
        <v>0</v>
      </c>
      <c r="ACU29" s="91">
        <f t="shared" si="2269"/>
        <v>0</v>
      </c>
      <c r="ACV29" s="91">
        <f t="shared" si="2270"/>
        <v>0</v>
      </c>
      <c r="ACW29" s="92">
        <f t="array" ref="ACW29">SUM(IF(RIGHT($M29:$ACN29)=ACW$11,IFERROR(--LEFT($M29:$ACN29,LEN($M29:$ACN29)-1),0)))</f>
        <v>0</v>
      </c>
      <c r="ACX29" s="90">
        <f t="shared" si="2271"/>
        <v>0</v>
      </c>
      <c r="ADQ29" s="85"/>
      <c r="AEC29" s="55"/>
      <c r="AED29" s="55"/>
      <c r="AEE29" s="55"/>
      <c r="AEF29" s="55"/>
      <c r="AEG29" s="55"/>
      <c r="AEH29" s="55"/>
      <c r="AEI29" s="55"/>
      <c r="AEJ29" s="55"/>
      <c r="AEK29" s="85"/>
      <c r="AEW29" s="55"/>
      <c r="AEX29" s="55"/>
      <c r="AEY29" s="55"/>
      <c r="AEZ29" s="55"/>
      <c r="AFA29" s="55"/>
      <c r="AFB29" s="55"/>
      <c r="AFC29" s="55"/>
      <c r="AFD29" s="55"/>
      <c r="AFE29" s="85"/>
      <c r="AFQ29" s="55"/>
      <c r="AFR29" s="55"/>
      <c r="AFS29" s="55"/>
      <c r="AFT29" s="55"/>
      <c r="AFU29" s="55"/>
      <c r="AFV29" s="55"/>
      <c r="AFW29" s="55"/>
      <c r="AFX29" s="55"/>
      <c r="AFY29" s="85"/>
      <c r="AGK29" s="55"/>
      <c r="AGL29" s="55"/>
      <c r="AGM29" s="55"/>
      <c r="AGN29" s="55"/>
      <c r="AGO29" s="55"/>
      <c r="AGP29" s="55"/>
      <c r="AGQ29" s="55"/>
      <c r="AGR29" s="55"/>
      <c r="AGS29" s="85"/>
      <c r="AHE29" s="55"/>
      <c r="AHF29" s="55"/>
      <c r="AHG29" s="55"/>
      <c r="AHH29" s="55"/>
      <c r="AHI29" s="55"/>
      <c r="AHJ29" s="55"/>
      <c r="AHK29" s="55"/>
      <c r="AHL29" s="55"/>
      <c r="AHM29" s="85"/>
      <c r="AHY29" s="55"/>
      <c r="AHZ29" s="55"/>
      <c r="AIA29" s="55"/>
      <c r="AIB29" s="55"/>
      <c r="AIC29" s="55"/>
      <c r="AID29" s="55"/>
      <c r="AIE29" s="55"/>
      <c r="AIF29" s="55"/>
      <c r="AIG29" s="85"/>
      <c r="AIS29" s="55"/>
      <c r="AIT29" s="55"/>
      <c r="AIU29" s="55"/>
      <c r="AIV29" s="55"/>
      <c r="AIW29" s="55"/>
      <c r="AIX29" s="55"/>
      <c r="AIY29" s="55"/>
      <c r="AIZ29" s="55"/>
      <c r="AJA29" s="85"/>
      <c r="AJM29" s="55"/>
      <c r="AJN29" s="55"/>
      <c r="AJO29" s="55"/>
      <c r="AJP29" s="55"/>
      <c r="AJQ29" s="55"/>
      <c r="AJR29" s="55"/>
      <c r="AJS29" s="55"/>
      <c r="AJT29" s="55"/>
      <c r="AJU29" s="85"/>
      <c r="AKG29" s="55"/>
      <c r="AKH29" s="55"/>
      <c r="AKI29" s="55"/>
      <c r="AKJ29" s="55"/>
      <c r="AKK29" s="55"/>
      <c r="AKL29" s="55"/>
      <c r="AKM29" s="55"/>
      <c r="AKN29" s="55"/>
      <c r="AKO29" s="85"/>
      <c r="ALA29" s="55"/>
      <c r="ALB29" s="55"/>
      <c r="ALC29" s="55"/>
      <c r="ALD29" s="55"/>
      <c r="ALE29" s="55"/>
      <c r="ALF29" s="55"/>
      <c r="ALG29" s="55"/>
      <c r="ALH29" s="55"/>
      <c r="ALI29" s="85"/>
      <c r="ALU29" s="55"/>
      <c r="ALV29" s="55"/>
      <c r="ALW29" s="55"/>
      <c r="ALX29" s="55"/>
      <c r="ALY29" s="55"/>
      <c r="ALZ29" s="55"/>
      <c r="AMA29" s="55"/>
      <c r="AMB29" s="55"/>
    </row>
    <row r="30" spans="2:1016" x14ac:dyDescent="0.3">
      <c r="B30" s="104">
        <v>19</v>
      </c>
      <c r="C30" s="104"/>
      <c r="D30" s="104"/>
      <c r="E30" s="104"/>
      <c r="F30" s="104"/>
      <c r="G30" s="106"/>
      <c r="H30" s="107"/>
      <c r="I30" s="108"/>
      <c r="J30" s="108"/>
      <c r="K30" s="108"/>
      <c r="L30" s="109"/>
      <c r="M30" s="110"/>
      <c r="N30" s="111"/>
      <c r="O30" s="112"/>
      <c r="P30" s="112"/>
      <c r="Q30" s="112"/>
      <c r="R30" s="112"/>
      <c r="S30" s="112"/>
      <c r="T30" s="112"/>
      <c r="U30" s="112"/>
      <c r="V30" s="112"/>
      <c r="W30" s="112"/>
      <c r="X30" s="112"/>
      <c r="Y30" s="112"/>
      <c r="Z30" s="112"/>
      <c r="AA30" s="112"/>
      <c r="AB30" s="112"/>
      <c r="AC30" s="112"/>
      <c r="AD30" s="112"/>
      <c r="AE30" s="112"/>
      <c r="AF30" s="112"/>
      <c r="AG30" s="112"/>
      <c r="AH30" s="112"/>
      <c r="AI30" s="112"/>
      <c r="AJ30" s="112"/>
      <c r="AK30" s="112"/>
      <c r="AL30" s="112"/>
      <c r="AM30" s="112"/>
      <c r="AN30" s="112"/>
      <c r="AO30" s="112"/>
      <c r="AP30" s="112"/>
      <c r="AQ30" s="112"/>
      <c r="AR30" s="112"/>
      <c r="AS30" s="112"/>
      <c r="AT30" s="112"/>
      <c r="AU30" s="112"/>
      <c r="AV30" s="112"/>
      <c r="AW30" s="112"/>
      <c r="AX30" s="112"/>
      <c r="AY30" s="112"/>
      <c r="AZ30" s="112"/>
      <c r="BA30" s="112"/>
      <c r="BB30" s="112"/>
      <c r="BC30" s="112"/>
      <c r="BD30" s="112"/>
      <c r="BE30" s="112"/>
      <c r="BF30" s="112"/>
      <c r="BG30" s="112"/>
      <c r="BH30" s="112"/>
      <c r="BI30" s="112"/>
      <c r="BJ30" s="112"/>
      <c r="BK30" s="112"/>
      <c r="BL30" s="112"/>
      <c r="BM30" s="112"/>
      <c r="BN30" s="112"/>
      <c r="BO30" s="112"/>
      <c r="BP30" s="112"/>
      <c r="BQ30" s="112"/>
      <c r="BR30" s="112"/>
      <c r="BS30" s="112"/>
      <c r="BT30" s="112"/>
      <c r="BU30" s="112"/>
      <c r="BV30" s="112"/>
      <c r="BW30" s="112"/>
      <c r="BX30" s="112"/>
      <c r="BY30" s="112"/>
      <c r="BZ30" s="112"/>
      <c r="CA30" s="112"/>
      <c r="CB30" s="112"/>
      <c r="CC30" s="112"/>
      <c r="CD30" s="112"/>
      <c r="CE30" s="112"/>
      <c r="CF30" s="112"/>
      <c r="CG30" s="112"/>
      <c r="CH30" s="112"/>
      <c r="CI30" s="112"/>
      <c r="CJ30" s="112"/>
      <c r="CK30" s="112"/>
      <c r="CL30" s="112"/>
      <c r="CM30" s="112"/>
      <c r="CN30" s="112"/>
      <c r="CO30" s="112"/>
      <c r="CP30" s="112"/>
      <c r="CQ30" s="112"/>
      <c r="CR30" s="112"/>
      <c r="CS30" s="112"/>
      <c r="CT30" s="112"/>
      <c r="CU30" s="112"/>
      <c r="CV30" s="112"/>
      <c r="CW30" s="112"/>
      <c r="CX30" s="112"/>
      <c r="CY30" s="112"/>
      <c r="CZ30" s="112"/>
      <c r="DA30" s="112"/>
      <c r="DB30" s="112"/>
      <c r="DC30" s="112"/>
      <c r="DD30" s="112"/>
      <c r="DE30" s="112"/>
      <c r="DF30" s="112"/>
      <c r="DG30" s="112"/>
      <c r="DH30" s="112"/>
      <c r="DI30" s="112"/>
      <c r="DJ30" s="112"/>
      <c r="DK30" s="112"/>
      <c r="DL30" s="112"/>
      <c r="DM30" s="112"/>
      <c r="DN30" s="112"/>
      <c r="DO30" s="112"/>
      <c r="DP30" s="112"/>
      <c r="DQ30" s="112"/>
      <c r="DR30" s="112"/>
      <c r="DS30" s="112"/>
      <c r="DT30" s="112"/>
      <c r="DU30" s="112"/>
      <c r="DV30" s="112"/>
      <c r="DW30" s="112"/>
      <c r="DX30" s="112"/>
      <c r="DY30" s="112"/>
      <c r="DZ30" s="112"/>
      <c r="EA30" s="112"/>
      <c r="EB30" s="112"/>
      <c r="EC30" s="112"/>
      <c r="ED30" s="112"/>
      <c r="EE30" s="112"/>
      <c r="EF30" s="112"/>
      <c r="EG30" s="112"/>
      <c r="EH30" s="112"/>
      <c r="EI30" s="112"/>
      <c r="EJ30" s="112"/>
      <c r="EK30" s="112"/>
      <c r="EL30" s="112"/>
      <c r="EM30" s="112"/>
      <c r="EN30" s="112"/>
      <c r="EO30" s="112"/>
      <c r="EP30" s="112"/>
      <c r="EQ30" s="112"/>
      <c r="ER30" s="112"/>
      <c r="ES30" s="112"/>
      <c r="ET30" s="112"/>
      <c r="EU30" s="112"/>
      <c r="EV30" s="112"/>
      <c r="EW30" s="112"/>
      <c r="EX30" s="112"/>
      <c r="EY30" s="112"/>
      <c r="EZ30" s="112"/>
      <c r="FA30" s="112"/>
      <c r="FB30" s="112"/>
      <c r="FC30" s="112"/>
      <c r="FD30" s="112"/>
      <c r="FE30" s="112"/>
      <c r="FF30" s="112"/>
      <c r="FG30" s="112"/>
      <c r="FH30" s="112"/>
      <c r="FI30" s="112"/>
      <c r="FJ30" s="112"/>
      <c r="FK30" s="112"/>
      <c r="FL30" s="112"/>
      <c r="FM30" s="112"/>
      <c r="FN30" s="112"/>
      <c r="FO30" s="112"/>
      <c r="FP30" s="112"/>
      <c r="FQ30" s="112"/>
      <c r="FR30" s="112"/>
      <c r="FS30" s="112"/>
      <c r="FT30" s="112"/>
      <c r="FU30" s="112"/>
      <c r="FV30" s="112"/>
      <c r="FW30" s="112"/>
      <c r="FX30" s="112"/>
      <c r="FY30" s="112"/>
      <c r="FZ30" s="112"/>
      <c r="GA30" s="112"/>
      <c r="GB30" s="112"/>
      <c r="GC30" s="112"/>
      <c r="GD30" s="112"/>
      <c r="GE30" s="112"/>
      <c r="GF30" s="112"/>
      <c r="GG30" s="112"/>
      <c r="GH30" s="112"/>
      <c r="GI30" s="112"/>
      <c r="GJ30" s="112"/>
      <c r="GK30" s="112"/>
      <c r="GL30" s="112"/>
      <c r="GM30" s="112"/>
      <c r="GN30" s="112"/>
      <c r="GO30" s="112"/>
      <c r="GP30" s="112"/>
      <c r="GQ30" s="112"/>
      <c r="GR30" s="112"/>
      <c r="GS30" s="112"/>
      <c r="GT30" s="112"/>
      <c r="GU30" s="112"/>
      <c r="GV30" s="112"/>
      <c r="GW30" s="112"/>
      <c r="GX30" s="112"/>
      <c r="GY30" s="112"/>
      <c r="GZ30" s="112"/>
      <c r="HA30" s="112"/>
      <c r="HB30" s="112"/>
      <c r="HC30" s="112"/>
      <c r="HD30" s="112"/>
      <c r="HE30" s="112"/>
      <c r="HF30" s="112"/>
      <c r="HG30" s="112"/>
      <c r="HH30" s="112"/>
      <c r="HI30" s="112"/>
      <c r="HJ30" s="112"/>
      <c r="HK30" s="112"/>
      <c r="HL30" s="112"/>
      <c r="HM30" s="112"/>
      <c r="HN30" s="112"/>
      <c r="HO30" s="112"/>
      <c r="HP30" s="112"/>
      <c r="HQ30" s="112"/>
      <c r="HR30" s="112"/>
      <c r="HS30" s="112"/>
      <c r="HT30" s="112"/>
      <c r="HU30" s="112"/>
      <c r="HV30" s="112"/>
      <c r="HW30" s="112"/>
      <c r="HX30" s="112"/>
      <c r="HY30" s="112"/>
      <c r="HZ30" s="112"/>
      <c r="IA30" s="112"/>
      <c r="IB30" s="112"/>
      <c r="IC30" s="112"/>
      <c r="ID30" s="112"/>
      <c r="IE30" s="112"/>
      <c r="IF30" s="112"/>
      <c r="IG30" s="112"/>
      <c r="IH30" s="112"/>
      <c r="II30" s="112"/>
      <c r="IJ30" s="112"/>
      <c r="IK30" s="112"/>
      <c r="IL30" s="112"/>
      <c r="IM30" s="112"/>
      <c r="IN30" s="112"/>
      <c r="IO30" s="112"/>
      <c r="IP30" s="112"/>
      <c r="IQ30" s="112"/>
      <c r="IR30" s="112"/>
      <c r="IS30" s="112"/>
      <c r="IT30" s="112"/>
      <c r="IU30" s="112"/>
      <c r="IV30" s="112"/>
      <c r="IW30" s="112"/>
      <c r="IX30" s="112"/>
      <c r="IY30" s="112"/>
      <c r="IZ30" s="112"/>
      <c r="JA30" s="112"/>
      <c r="JB30" s="112"/>
      <c r="JC30" s="112"/>
      <c r="JD30" s="112"/>
      <c r="JE30" s="112"/>
      <c r="JF30" s="112"/>
      <c r="JG30" s="112"/>
      <c r="JH30" s="112"/>
      <c r="JI30" s="112"/>
      <c r="JJ30" s="112"/>
      <c r="JK30" s="112"/>
      <c r="JL30" s="112"/>
      <c r="JM30" s="112"/>
      <c r="JN30" s="112"/>
      <c r="JO30" s="112"/>
      <c r="JP30" s="112"/>
      <c r="JQ30" s="112"/>
      <c r="JR30" s="112"/>
      <c r="JS30" s="112"/>
      <c r="JT30" s="112"/>
      <c r="JU30" s="112"/>
      <c r="JV30" s="112"/>
      <c r="JW30" s="112"/>
      <c r="JX30" s="112"/>
      <c r="JY30" s="112"/>
      <c r="JZ30" s="112"/>
      <c r="KA30" s="112"/>
      <c r="KB30" s="112"/>
      <c r="KC30" s="112"/>
      <c r="KD30" s="112"/>
      <c r="KE30" s="112"/>
      <c r="KF30" s="112"/>
      <c r="KG30" s="112"/>
      <c r="KH30" s="112"/>
      <c r="KI30" s="112"/>
      <c r="KJ30" s="112"/>
      <c r="KK30" s="112"/>
      <c r="KL30" s="112"/>
      <c r="KM30" s="112"/>
      <c r="KN30" s="112"/>
      <c r="KO30" s="112"/>
      <c r="KP30" s="112"/>
      <c r="KQ30" s="112"/>
      <c r="KR30" s="112"/>
      <c r="KS30" s="112"/>
      <c r="KT30" s="112"/>
      <c r="KU30" s="112"/>
      <c r="KV30" s="112"/>
      <c r="KW30" s="112"/>
      <c r="KX30" s="112"/>
      <c r="KY30" s="112"/>
      <c r="KZ30" s="112"/>
      <c r="LA30" s="112"/>
      <c r="LB30" s="112"/>
      <c r="LC30" s="112"/>
      <c r="LD30" s="112"/>
      <c r="LE30" s="112"/>
      <c r="LF30" s="112"/>
      <c r="LG30" s="112"/>
      <c r="LH30" s="112"/>
      <c r="LI30" s="112"/>
      <c r="LJ30" s="112"/>
      <c r="LK30" s="112"/>
      <c r="LL30" s="112"/>
      <c r="LM30" s="112"/>
      <c r="LN30" s="112"/>
      <c r="LO30" s="112"/>
      <c r="LP30" s="112"/>
      <c r="LQ30" s="112"/>
      <c r="LR30" s="112"/>
      <c r="LS30" s="112"/>
      <c r="LT30" s="112"/>
      <c r="LU30" s="112"/>
      <c r="LV30" s="112"/>
      <c r="LW30" s="112"/>
      <c r="LX30" s="112"/>
      <c r="LY30" s="112"/>
      <c r="LZ30" s="112"/>
      <c r="MA30" s="112"/>
      <c r="MB30" s="112"/>
      <c r="MC30" s="112"/>
      <c r="MD30" s="112"/>
      <c r="ME30" s="112"/>
      <c r="MF30" s="112"/>
      <c r="MG30" s="112"/>
      <c r="MH30" s="112"/>
      <c r="MI30" s="112"/>
      <c r="MJ30" s="112"/>
      <c r="MK30" s="112"/>
      <c r="ML30" s="112"/>
      <c r="MM30" s="112"/>
      <c r="MN30" s="112"/>
      <c r="MO30" s="112"/>
      <c r="MP30" s="112"/>
      <c r="MQ30" s="112"/>
      <c r="MR30" s="112"/>
      <c r="MS30" s="112"/>
      <c r="MT30" s="112"/>
      <c r="MU30" s="112"/>
      <c r="MV30" s="112"/>
      <c r="MW30" s="112"/>
      <c r="MX30" s="112"/>
      <c r="MY30" s="112"/>
      <c r="MZ30" s="112"/>
      <c r="NA30" s="112"/>
      <c r="NB30" s="112"/>
      <c r="NC30" s="112"/>
      <c r="ND30" s="112"/>
      <c r="NE30" s="112"/>
      <c r="NF30" s="112"/>
      <c r="NG30" s="112"/>
      <c r="NH30" s="112"/>
      <c r="NI30" s="112"/>
      <c r="NJ30" s="112"/>
      <c r="NK30" s="112"/>
      <c r="NL30" s="112"/>
      <c r="NM30" s="112"/>
      <c r="NN30" s="112"/>
      <c r="NO30" s="112"/>
      <c r="NP30" s="112"/>
      <c r="NQ30" s="112"/>
      <c r="NR30" s="112"/>
      <c r="NS30" s="112"/>
      <c r="NT30" s="112"/>
      <c r="NU30" s="112"/>
      <c r="NV30" s="112"/>
      <c r="NW30" s="112"/>
      <c r="NX30" s="112"/>
      <c r="NY30" s="112"/>
      <c r="NZ30" s="112"/>
      <c r="OA30" s="112"/>
      <c r="OB30" s="112"/>
      <c r="OC30" s="112"/>
      <c r="OD30" s="112"/>
      <c r="OE30" s="112"/>
      <c r="OF30" s="112"/>
      <c r="OG30" s="112"/>
      <c r="OH30" s="112"/>
      <c r="OI30" s="112"/>
      <c r="OJ30" s="112"/>
      <c r="OK30" s="112"/>
      <c r="OL30" s="112"/>
      <c r="OM30" s="112"/>
      <c r="ON30" s="112"/>
      <c r="OO30" s="112"/>
      <c r="OP30" s="112"/>
      <c r="OQ30" s="112"/>
      <c r="OR30" s="112"/>
      <c r="OS30" s="112"/>
      <c r="OT30" s="112"/>
      <c r="OU30" s="112"/>
      <c r="OV30" s="112"/>
      <c r="OW30" s="112"/>
      <c r="OX30" s="112"/>
      <c r="OY30" s="112"/>
      <c r="OZ30" s="112"/>
      <c r="PA30" s="112"/>
      <c r="PB30" s="112"/>
      <c r="PC30" s="112"/>
      <c r="PD30" s="112"/>
      <c r="PE30" s="112"/>
      <c r="PF30" s="112"/>
      <c r="PG30" s="112"/>
      <c r="PH30" s="112"/>
      <c r="PI30" s="112"/>
      <c r="PJ30" s="112"/>
      <c r="PK30" s="112"/>
      <c r="PL30" s="112"/>
      <c r="PM30" s="112"/>
      <c r="PN30" s="112"/>
      <c r="PO30" s="112"/>
      <c r="PP30" s="112"/>
      <c r="PQ30" s="112"/>
      <c r="PR30" s="112"/>
      <c r="PS30" s="112"/>
      <c r="PT30" s="112"/>
      <c r="PU30" s="112"/>
      <c r="PV30" s="112"/>
      <c r="PW30" s="112"/>
      <c r="PX30" s="112"/>
      <c r="PY30" s="112"/>
      <c r="PZ30" s="112"/>
      <c r="QA30" s="112"/>
      <c r="QB30" s="112"/>
      <c r="QC30" s="112"/>
      <c r="QD30" s="112"/>
      <c r="QE30" s="112"/>
      <c r="QF30" s="112"/>
      <c r="QG30" s="112"/>
      <c r="QH30" s="112"/>
      <c r="QI30" s="112"/>
      <c r="QJ30" s="112"/>
      <c r="QK30" s="112"/>
      <c r="QL30" s="112"/>
      <c r="QM30" s="112"/>
      <c r="QN30" s="112"/>
      <c r="QO30" s="112"/>
      <c r="QP30" s="112"/>
      <c r="QQ30" s="112"/>
      <c r="QR30" s="112"/>
      <c r="QS30" s="112"/>
      <c r="QT30" s="112"/>
      <c r="QU30" s="112"/>
      <c r="QV30" s="112"/>
      <c r="QW30" s="112"/>
      <c r="QX30" s="112"/>
      <c r="QY30" s="112"/>
      <c r="QZ30" s="112"/>
      <c r="RA30" s="112"/>
      <c r="RB30" s="112"/>
      <c r="RC30" s="112"/>
      <c r="RD30" s="112"/>
      <c r="RE30" s="112"/>
      <c r="RF30" s="112"/>
      <c r="RG30" s="112"/>
      <c r="RH30" s="112"/>
      <c r="RI30" s="112"/>
      <c r="RJ30" s="112"/>
      <c r="RK30" s="112"/>
      <c r="RL30" s="112"/>
      <c r="RM30" s="112"/>
      <c r="RN30" s="112"/>
      <c r="RO30" s="112"/>
      <c r="RP30" s="112"/>
      <c r="RQ30" s="112"/>
      <c r="RR30" s="112"/>
      <c r="RS30" s="112"/>
      <c r="RT30" s="112"/>
      <c r="RU30" s="112"/>
      <c r="RV30" s="112"/>
      <c r="RW30" s="112"/>
      <c r="RX30" s="112"/>
      <c r="RY30" s="112"/>
      <c r="RZ30" s="112"/>
      <c r="SA30" s="112"/>
      <c r="SB30" s="112"/>
      <c r="SC30" s="112"/>
      <c r="SD30" s="112"/>
      <c r="SE30" s="112"/>
      <c r="SF30" s="112"/>
      <c r="SG30" s="112"/>
      <c r="SH30" s="112"/>
      <c r="SI30" s="112"/>
      <c r="SJ30" s="112"/>
      <c r="SK30" s="112"/>
      <c r="SL30" s="112"/>
      <c r="SM30" s="112"/>
      <c r="SN30" s="112"/>
      <c r="SO30" s="112"/>
      <c r="SP30" s="112"/>
      <c r="SQ30" s="112"/>
      <c r="SR30" s="112"/>
      <c r="SS30" s="112"/>
      <c r="ST30" s="112"/>
      <c r="SU30" s="112"/>
      <c r="SV30" s="112"/>
      <c r="SW30" s="112"/>
      <c r="SX30" s="112"/>
      <c r="SY30" s="112"/>
      <c r="SZ30" s="112"/>
      <c r="TA30" s="112"/>
      <c r="TB30" s="112"/>
      <c r="TC30" s="112"/>
      <c r="TD30" s="112"/>
      <c r="TE30" s="112"/>
      <c r="TF30" s="112"/>
      <c r="TG30" s="112"/>
      <c r="TH30" s="112"/>
      <c r="TI30" s="112"/>
      <c r="TJ30" s="112"/>
      <c r="TK30" s="112"/>
      <c r="TL30" s="112"/>
      <c r="TM30" s="112"/>
      <c r="TN30" s="112"/>
      <c r="TO30" s="112"/>
      <c r="TP30" s="112"/>
      <c r="TQ30" s="112"/>
      <c r="TR30" s="112"/>
      <c r="TS30" s="112"/>
      <c r="TT30" s="112"/>
      <c r="TU30" s="112"/>
      <c r="TV30" s="112"/>
      <c r="TW30" s="112"/>
      <c r="TX30" s="112"/>
      <c r="TY30" s="112"/>
      <c r="TZ30" s="112"/>
      <c r="UA30" s="112"/>
      <c r="UB30" s="112"/>
      <c r="UC30" s="112"/>
      <c r="UD30" s="112"/>
      <c r="UE30" s="112"/>
      <c r="UF30" s="112"/>
      <c r="UG30" s="112"/>
      <c r="UH30" s="112"/>
      <c r="UI30" s="112"/>
      <c r="UJ30" s="112"/>
      <c r="UK30" s="112"/>
      <c r="UL30" s="112"/>
      <c r="UM30" s="112"/>
      <c r="UN30" s="112"/>
      <c r="UO30" s="112"/>
      <c r="UP30" s="112"/>
      <c r="UQ30" s="112"/>
      <c r="UR30" s="112"/>
      <c r="US30" s="112"/>
      <c r="UT30" s="112"/>
      <c r="UU30" s="112"/>
      <c r="UV30" s="112"/>
      <c r="UW30" s="112"/>
      <c r="UX30" s="112"/>
      <c r="UY30" s="112"/>
      <c r="UZ30" s="112"/>
      <c r="VA30" s="112"/>
      <c r="VB30" s="112"/>
      <c r="VC30" s="112"/>
      <c r="VD30" s="112"/>
      <c r="VE30" s="112"/>
      <c r="VF30" s="112"/>
      <c r="VG30" s="112"/>
      <c r="VH30" s="112"/>
      <c r="VI30" s="112"/>
      <c r="VJ30" s="112"/>
      <c r="VK30" s="112"/>
      <c r="VL30" s="112"/>
      <c r="VM30" s="112"/>
      <c r="VN30" s="112"/>
      <c r="VO30" s="112"/>
      <c r="VP30" s="112"/>
      <c r="VQ30" s="112"/>
      <c r="VR30" s="112"/>
      <c r="VS30" s="112"/>
      <c r="VT30" s="112"/>
      <c r="VU30" s="112"/>
      <c r="VV30" s="112"/>
      <c r="VW30" s="112"/>
      <c r="VX30" s="112"/>
      <c r="VY30" s="112"/>
      <c r="VZ30" s="112"/>
      <c r="WA30" s="112"/>
      <c r="WB30" s="112"/>
      <c r="WC30" s="112"/>
      <c r="WD30" s="112"/>
      <c r="WE30" s="112"/>
      <c r="WF30" s="112"/>
      <c r="WG30" s="112"/>
      <c r="WH30" s="112"/>
      <c r="WI30" s="112"/>
      <c r="WJ30" s="112"/>
      <c r="WK30" s="112"/>
      <c r="WL30" s="112"/>
      <c r="WM30" s="112"/>
      <c r="WN30" s="112"/>
      <c r="WO30" s="112"/>
      <c r="WP30" s="112"/>
      <c r="WQ30" s="112"/>
      <c r="WR30" s="112"/>
      <c r="WS30" s="112"/>
      <c r="WT30" s="112"/>
      <c r="WU30" s="112"/>
      <c r="WV30" s="112"/>
      <c r="WW30" s="112"/>
      <c r="WX30" s="112"/>
      <c r="WY30" s="112"/>
      <c r="WZ30" s="112"/>
      <c r="XA30" s="112"/>
      <c r="XB30" s="112"/>
      <c r="XC30" s="112"/>
      <c r="XD30" s="112"/>
      <c r="XE30" s="112"/>
      <c r="XF30" s="112"/>
      <c r="XG30" s="112"/>
      <c r="XH30" s="112"/>
      <c r="XI30" s="112"/>
      <c r="XJ30" s="112"/>
      <c r="XK30" s="112"/>
      <c r="XL30" s="112"/>
      <c r="XM30" s="112"/>
      <c r="XN30" s="112"/>
      <c r="XO30" s="112"/>
      <c r="XP30" s="112"/>
      <c r="XQ30" s="112"/>
      <c r="XR30" s="112"/>
      <c r="XS30" s="112"/>
      <c r="XT30" s="112"/>
      <c r="XU30" s="112"/>
      <c r="XV30" s="112"/>
      <c r="XW30" s="112"/>
      <c r="XX30" s="112"/>
      <c r="XY30" s="112"/>
      <c r="XZ30" s="112"/>
      <c r="YA30" s="112"/>
      <c r="YB30" s="112"/>
      <c r="YC30" s="112"/>
      <c r="YD30" s="112"/>
      <c r="YE30" s="112"/>
      <c r="YF30" s="112"/>
      <c r="YG30" s="112"/>
      <c r="YH30" s="112"/>
      <c r="YI30" s="112"/>
      <c r="YJ30" s="112"/>
      <c r="YK30" s="112"/>
      <c r="YL30" s="112"/>
      <c r="YM30" s="112"/>
      <c r="YN30" s="112"/>
      <c r="YO30" s="112"/>
      <c r="YP30" s="112"/>
      <c r="YQ30" s="112"/>
      <c r="YR30" s="112"/>
      <c r="YS30" s="112"/>
      <c r="YT30" s="112"/>
      <c r="YU30" s="112"/>
      <c r="YV30" s="112"/>
      <c r="YW30" s="112"/>
      <c r="YX30" s="112"/>
      <c r="YY30" s="112"/>
      <c r="YZ30" s="112"/>
      <c r="ZA30" s="112"/>
      <c r="ZB30" s="112"/>
      <c r="ZC30" s="112"/>
      <c r="ZD30" s="112"/>
      <c r="ZE30" s="112"/>
      <c r="ZF30" s="112"/>
      <c r="ZG30" s="112"/>
      <c r="ZH30" s="112"/>
      <c r="ZI30" s="112"/>
      <c r="ZJ30" s="112"/>
      <c r="ZK30" s="112"/>
      <c r="ZL30" s="112"/>
      <c r="ZM30" s="112"/>
      <c r="ZN30" s="112"/>
      <c r="ZO30" s="112"/>
      <c r="ZP30" s="112"/>
      <c r="ZQ30" s="112"/>
      <c r="ZR30" s="112"/>
      <c r="ZS30" s="112"/>
      <c r="ZT30" s="112"/>
      <c r="ZU30" s="112"/>
      <c r="ZV30" s="112"/>
      <c r="ZW30" s="112"/>
      <c r="ZX30" s="112"/>
      <c r="ZY30" s="112"/>
      <c r="ZZ30" s="112"/>
      <c r="AAA30" s="112"/>
      <c r="AAB30" s="112"/>
      <c r="AAC30" s="112"/>
      <c r="AAD30" s="112"/>
      <c r="AAE30" s="112"/>
      <c r="AAF30" s="112"/>
      <c r="AAG30" s="112"/>
      <c r="AAH30" s="112"/>
      <c r="AAI30" s="112"/>
      <c r="AAJ30" s="112"/>
      <c r="AAK30" s="112"/>
      <c r="AAL30" s="112"/>
      <c r="AAM30" s="112"/>
      <c r="AAN30" s="112"/>
      <c r="AAO30" s="112"/>
      <c r="AAP30" s="112"/>
      <c r="AAQ30" s="112"/>
      <c r="AAR30" s="112"/>
      <c r="AAS30" s="112"/>
      <c r="AAT30" s="112"/>
      <c r="AAU30" s="112"/>
      <c r="AAV30" s="112"/>
      <c r="AAW30" s="112"/>
      <c r="AAX30" s="112"/>
      <c r="AAY30" s="112"/>
      <c r="AAZ30" s="112"/>
      <c r="ABA30" s="112"/>
      <c r="ABB30" s="112"/>
      <c r="ABC30" s="112"/>
      <c r="ABD30" s="112"/>
      <c r="ABE30" s="112"/>
      <c r="ABF30" s="112"/>
      <c r="ABG30" s="112"/>
      <c r="ABH30" s="112"/>
      <c r="ABI30" s="112"/>
      <c r="ABJ30" s="112"/>
      <c r="ABK30" s="112"/>
      <c r="ABL30" s="112"/>
      <c r="ABM30" s="112"/>
      <c r="ABN30" s="112"/>
      <c r="ABO30" s="112"/>
      <c r="ABP30" s="112"/>
      <c r="ABQ30" s="112"/>
      <c r="ABR30" s="112"/>
      <c r="ABS30" s="112"/>
      <c r="ABT30" s="112"/>
      <c r="ABU30" s="112"/>
      <c r="ABV30" s="112"/>
      <c r="ABW30" s="112"/>
      <c r="ABX30" s="112"/>
      <c r="ABY30" s="112"/>
      <c r="ABZ30" s="112"/>
      <c r="ACA30" s="112"/>
      <c r="ACB30" s="112"/>
      <c r="ACC30" s="112"/>
      <c r="ACD30" s="112"/>
      <c r="ACE30" s="112"/>
      <c r="ACF30" s="112"/>
      <c r="ACG30" s="112"/>
      <c r="ACH30" s="112"/>
      <c r="ACI30" s="112"/>
      <c r="ACJ30" s="112"/>
      <c r="ACK30" s="112"/>
      <c r="ACL30" s="112"/>
      <c r="ACM30" s="112"/>
      <c r="ACN30" s="113"/>
      <c r="ACO30" s="92">
        <f t="array" ref="ACO30">SUM(IF(RIGHT($M30:$ACN30)=ACO$11,IFERROR(--LEFT($M30:$ACN30,LEN($M30:$ACN30)-1),0)))</f>
        <v>0</v>
      </c>
      <c r="ACP30" s="92">
        <f t="array" ref="ACP30">SUM(IF(RIGHT($M30:$ACN30)=ACP$11,IFERROR(--LEFT($M30:$ACN30,LEN($M30:$ACN30)-1),0)))</f>
        <v>0</v>
      </c>
      <c r="ACQ30" s="92">
        <f t="array" ref="ACQ30">SUM(IF(RIGHT($M30:$ACN30)=ACQ$11,IFERROR(--LEFT($M30:$ACN30,LEN($M30:$ACN30)-1),0)))</f>
        <v>0</v>
      </c>
      <c r="ACR30" s="92">
        <f t="array" ref="ACR30">SUM(IF(RIGHT($M30:$ACN30)=ACR$11,IFERROR(--LEFT($M30:$ACN30,LEN($M30:$ACN30)-1),0)))</f>
        <v>0</v>
      </c>
      <c r="ACS30" s="91">
        <f t="shared" si="2267"/>
        <v>0</v>
      </c>
      <c r="ACT30" s="91">
        <f t="shared" si="2268"/>
        <v>0</v>
      </c>
      <c r="ACU30" s="91">
        <f t="shared" si="2269"/>
        <v>0</v>
      </c>
      <c r="ACV30" s="91">
        <f t="shared" si="2270"/>
        <v>0</v>
      </c>
      <c r="ACW30" s="92">
        <f t="array" ref="ACW30">SUM(IF(RIGHT($M30:$ACN30)=ACW$11,IFERROR(--LEFT($M30:$ACN30,LEN($M30:$ACN30)-1),0)))</f>
        <v>0</v>
      </c>
      <c r="ACX30" s="90">
        <f t="shared" si="2271"/>
        <v>0</v>
      </c>
      <c r="ADQ30" s="85"/>
      <c r="AEC30" s="55"/>
      <c r="AED30" s="55"/>
      <c r="AEE30" s="55"/>
      <c r="AEF30" s="55"/>
      <c r="AEG30" s="55"/>
      <c r="AEH30" s="55"/>
      <c r="AEI30" s="55"/>
      <c r="AEJ30" s="55"/>
      <c r="AEK30" s="85"/>
      <c r="AEW30" s="55"/>
      <c r="AEX30" s="55"/>
      <c r="AEY30" s="55"/>
      <c r="AEZ30" s="55"/>
      <c r="AFA30" s="55"/>
      <c r="AFB30" s="55"/>
      <c r="AFC30" s="55"/>
      <c r="AFD30" s="55"/>
      <c r="AFE30" s="85"/>
      <c r="AFQ30" s="55"/>
      <c r="AFR30" s="55"/>
      <c r="AFS30" s="55"/>
      <c r="AFT30" s="55"/>
      <c r="AFU30" s="55"/>
      <c r="AFV30" s="55"/>
      <c r="AFW30" s="55"/>
      <c r="AFX30" s="55"/>
      <c r="AFY30" s="85"/>
      <c r="AGK30" s="55"/>
      <c r="AGL30" s="55"/>
      <c r="AGM30" s="55"/>
      <c r="AGN30" s="55"/>
      <c r="AGO30" s="55"/>
      <c r="AGP30" s="55"/>
      <c r="AGQ30" s="55"/>
      <c r="AGR30" s="55"/>
      <c r="AGS30" s="85"/>
      <c r="AHE30" s="55"/>
      <c r="AHF30" s="55"/>
      <c r="AHG30" s="55"/>
      <c r="AHH30" s="55"/>
      <c r="AHI30" s="55"/>
      <c r="AHJ30" s="55"/>
      <c r="AHK30" s="55"/>
      <c r="AHL30" s="55"/>
      <c r="AHM30" s="85"/>
      <c r="AHY30" s="55"/>
      <c r="AHZ30" s="55"/>
      <c r="AIA30" s="55"/>
      <c r="AIB30" s="55"/>
      <c r="AIC30" s="55"/>
      <c r="AID30" s="55"/>
      <c r="AIE30" s="55"/>
      <c r="AIF30" s="55"/>
      <c r="AIG30" s="85"/>
      <c r="AIS30" s="55"/>
      <c r="AIT30" s="55"/>
      <c r="AIU30" s="55"/>
      <c r="AIV30" s="55"/>
      <c r="AIW30" s="55"/>
      <c r="AIX30" s="55"/>
      <c r="AIY30" s="55"/>
      <c r="AIZ30" s="55"/>
      <c r="AJA30" s="85"/>
      <c r="AJM30" s="55"/>
      <c r="AJN30" s="55"/>
      <c r="AJO30" s="55"/>
      <c r="AJP30" s="55"/>
      <c r="AJQ30" s="55"/>
      <c r="AJR30" s="55"/>
      <c r="AJS30" s="55"/>
      <c r="AJT30" s="55"/>
      <c r="AJU30" s="85"/>
      <c r="AKG30" s="55"/>
      <c r="AKH30" s="55"/>
      <c r="AKI30" s="55"/>
      <c r="AKJ30" s="55"/>
      <c r="AKK30" s="55"/>
      <c r="AKL30" s="55"/>
      <c r="AKM30" s="55"/>
      <c r="AKN30" s="55"/>
      <c r="AKO30" s="85"/>
      <c r="ALA30" s="55"/>
      <c r="ALB30" s="55"/>
      <c r="ALC30" s="55"/>
      <c r="ALD30" s="55"/>
      <c r="ALE30" s="55"/>
      <c r="ALF30" s="55"/>
      <c r="ALG30" s="55"/>
      <c r="ALH30" s="55"/>
      <c r="ALI30" s="85"/>
      <c r="ALU30" s="55"/>
      <c r="ALV30" s="55"/>
      <c r="ALW30" s="55"/>
      <c r="ALX30" s="55"/>
      <c r="ALY30" s="55"/>
      <c r="ALZ30" s="55"/>
      <c r="AMA30" s="55"/>
      <c r="AMB30" s="55"/>
    </row>
    <row r="31" spans="2:1016" x14ac:dyDescent="0.3">
      <c r="B31" s="104">
        <v>20</v>
      </c>
      <c r="C31" s="104"/>
      <c r="D31" s="104"/>
      <c r="E31" s="104"/>
      <c r="F31" s="104"/>
      <c r="G31" s="106"/>
      <c r="H31" s="107"/>
      <c r="I31" s="108"/>
      <c r="J31" s="108"/>
      <c r="K31" s="108"/>
      <c r="L31" s="109"/>
      <c r="M31" s="110"/>
      <c r="N31" s="111"/>
      <c r="O31" s="112"/>
      <c r="P31" s="112"/>
      <c r="Q31" s="112"/>
      <c r="R31" s="112"/>
      <c r="S31" s="112"/>
      <c r="T31" s="112"/>
      <c r="U31" s="112"/>
      <c r="V31" s="112"/>
      <c r="W31" s="112"/>
      <c r="X31" s="112"/>
      <c r="Y31" s="112"/>
      <c r="Z31" s="112"/>
      <c r="AA31" s="112"/>
      <c r="AB31" s="112"/>
      <c r="AC31" s="112"/>
      <c r="AD31" s="112"/>
      <c r="AE31" s="112"/>
      <c r="AF31" s="112"/>
      <c r="AG31" s="112"/>
      <c r="AH31" s="112"/>
      <c r="AI31" s="112"/>
      <c r="AJ31" s="112"/>
      <c r="AK31" s="112"/>
      <c r="AL31" s="112"/>
      <c r="AM31" s="112"/>
      <c r="AN31" s="112"/>
      <c r="AO31" s="112"/>
      <c r="AP31" s="112"/>
      <c r="AQ31" s="112"/>
      <c r="AR31" s="112"/>
      <c r="AS31" s="112"/>
      <c r="AT31" s="112"/>
      <c r="AU31" s="112"/>
      <c r="AV31" s="112"/>
      <c r="AW31" s="112"/>
      <c r="AX31" s="112"/>
      <c r="AY31" s="112"/>
      <c r="AZ31" s="112"/>
      <c r="BA31" s="112"/>
      <c r="BB31" s="112"/>
      <c r="BC31" s="112"/>
      <c r="BD31" s="112"/>
      <c r="BE31" s="112"/>
      <c r="BF31" s="112"/>
      <c r="BG31" s="112"/>
      <c r="BH31" s="112"/>
      <c r="BI31" s="112"/>
      <c r="BJ31" s="112"/>
      <c r="BK31" s="112"/>
      <c r="BL31" s="112"/>
      <c r="BM31" s="112"/>
      <c r="BN31" s="112"/>
      <c r="BO31" s="112"/>
      <c r="BP31" s="112"/>
      <c r="BQ31" s="112"/>
      <c r="BR31" s="112"/>
      <c r="BS31" s="112"/>
      <c r="BT31" s="112"/>
      <c r="BU31" s="112"/>
      <c r="BV31" s="112"/>
      <c r="BW31" s="112"/>
      <c r="BX31" s="112"/>
      <c r="BY31" s="112"/>
      <c r="BZ31" s="112"/>
      <c r="CA31" s="112"/>
      <c r="CB31" s="112"/>
      <c r="CC31" s="112"/>
      <c r="CD31" s="112"/>
      <c r="CE31" s="112"/>
      <c r="CF31" s="112"/>
      <c r="CG31" s="112"/>
      <c r="CH31" s="112"/>
      <c r="CI31" s="112"/>
      <c r="CJ31" s="112"/>
      <c r="CK31" s="112"/>
      <c r="CL31" s="112"/>
      <c r="CM31" s="112"/>
      <c r="CN31" s="112"/>
      <c r="CO31" s="112"/>
      <c r="CP31" s="112"/>
      <c r="CQ31" s="112"/>
      <c r="CR31" s="112"/>
      <c r="CS31" s="112"/>
      <c r="CT31" s="112"/>
      <c r="CU31" s="112"/>
      <c r="CV31" s="112"/>
      <c r="CW31" s="112"/>
      <c r="CX31" s="112"/>
      <c r="CY31" s="112"/>
      <c r="CZ31" s="112"/>
      <c r="DA31" s="112"/>
      <c r="DB31" s="112"/>
      <c r="DC31" s="112"/>
      <c r="DD31" s="112"/>
      <c r="DE31" s="112"/>
      <c r="DF31" s="112"/>
      <c r="DG31" s="112"/>
      <c r="DH31" s="112"/>
      <c r="DI31" s="112"/>
      <c r="DJ31" s="112"/>
      <c r="DK31" s="112"/>
      <c r="DL31" s="112"/>
      <c r="DM31" s="112"/>
      <c r="DN31" s="112"/>
      <c r="DO31" s="112"/>
      <c r="DP31" s="112"/>
      <c r="DQ31" s="112"/>
      <c r="DR31" s="112"/>
      <c r="DS31" s="112"/>
      <c r="DT31" s="112"/>
      <c r="DU31" s="112"/>
      <c r="DV31" s="112"/>
      <c r="DW31" s="112"/>
      <c r="DX31" s="112"/>
      <c r="DY31" s="112"/>
      <c r="DZ31" s="112"/>
      <c r="EA31" s="112"/>
      <c r="EB31" s="112"/>
      <c r="EC31" s="112"/>
      <c r="ED31" s="112"/>
      <c r="EE31" s="112"/>
      <c r="EF31" s="112"/>
      <c r="EG31" s="112"/>
      <c r="EH31" s="112"/>
      <c r="EI31" s="112"/>
      <c r="EJ31" s="112"/>
      <c r="EK31" s="112"/>
      <c r="EL31" s="112"/>
      <c r="EM31" s="112"/>
      <c r="EN31" s="112"/>
      <c r="EO31" s="112"/>
      <c r="EP31" s="112"/>
      <c r="EQ31" s="112"/>
      <c r="ER31" s="112"/>
      <c r="ES31" s="112"/>
      <c r="ET31" s="112"/>
      <c r="EU31" s="112"/>
      <c r="EV31" s="112"/>
      <c r="EW31" s="112"/>
      <c r="EX31" s="112"/>
      <c r="EY31" s="112"/>
      <c r="EZ31" s="112"/>
      <c r="FA31" s="112"/>
      <c r="FB31" s="112"/>
      <c r="FC31" s="112"/>
      <c r="FD31" s="112"/>
      <c r="FE31" s="112"/>
      <c r="FF31" s="112"/>
      <c r="FG31" s="112"/>
      <c r="FH31" s="112"/>
      <c r="FI31" s="112"/>
      <c r="FJ31" s="112"/>
      <c r="FK31" s="112"/>
      <c r="FL31" s="112"/>
      <c r="FM31" s="112"/>
      <c r="FN31" s="112"/>
      <c r="FO31" s="112"/>
      <c r="FP31" s="112"/>
      <c r="FQ31" s="112"/>
      <c r="FR31" s="112"/>
      <c r="FS31" s="112"/>
      <c r="FT31" s="112"/>
      <c r="FU31" s="112"/>
      <c r="FV31" s="112"/>
      <c r="FW31" s="112"/>
      <c r="FX31" s="112"/>
      <c r="FY31" s="112"/>
      <c r="FZ31" s="112"/>
      <c r="GA31" s="112"/>
      <c r="GB31" s="112"/>
      <c r="GC31" s="112"/>
      <c r="GD31" s="112"/>
      <c r="GE31" s="112"/>
      <c r="GF31" s="112"/>
      <c r="GG31" s="112"/>
      <c r="GH31" s="112"/>
      <c r="GI31" s="112"/>
      <c r="GJ31" s="112"/>
      <c r="GK31" s="112"/>
      <c r="GL31" s="112"/>
      <c r="GM31" s="112"/>
      <c r="GN31" s="112"/>
      <c r="GO31" s="112"/>
      <c r="GP31" s="112"/>
      <c r="GQ31" s="112"/>
      <c r="GR31" s="112"/>
      <c r="GS31" s="112"/>
      <c r="GT31" s="112"/>
      <c r="GU31" s="112"/>
      <c r="GV31" s="112"/>
      <c r="GW31" s="112"/>
      <c r="GX31" s="112"/>
      <c r="GY31" s="112"/>
      <c r="GZ31" s="112"/>
      <c r="HA31" s="112"/>
      <c r="HB31" s="112"/>
      <c r="HC31" s="112"/>
      <c r="HD31" s="112"/>
      <c r="HE31" s="112"/>
      <c r="HF31" s="112"/>
      <c r="HG31" s="112"/>
      <c r="HH31" s="112"/>
      <c r="HI31" s="112"/>
      <c r="HJ31" s="112"/>
      <c r="HK31" s="112"/>
      <c r="HL31" s="112"/>
      <c r="HM31" s="112"/>
      <c r="HN31" s="112"/>
      <c r="HO31" s="112"/>
      <c r="HP31" s="112"/>
      <c r="HQ31" s="112"/>
      <c r="HR31" s="112"/>
      <c r="HS31" s="112"/>
      <c r="HT31" s="112"/>
      <c r="HU31" s="112"/>
      <c r="HV31" s="112"/>
      <c r="HW31" s="112"/>
      <c r="HX31" s="112"/>
      <c r="HY31" s="112"/>
      <c r="HZ31" s="112"/>
      <c r="IA31" s="112"/>
      <c r="IB31" s="112"/>
      <c r="IC31" s="112"/>
      <c r="ID31" s="112"/>
      <c r="IE31" s="112"/>
      <c r="IF31" s="112"/>
      <c r="IG31" s="112"/>
      <c r="IH31" s="112"/>
      <c r="II31" s="112"/>
      <c r="IJ31" s="112"/>
      <c r="IK31" s="112"/>
      <c r="IL31" s="112"/>
      <c r="IM31" s="112"/>
      <c r="IN31" s="112"/>
      <c r="IO31" s="112"/>
      <c r="IP31" s="112"/>
      <c r="IQ31" s="112"/>
      <c r="IR31" s="112"/>
      <c r="IS31" s="112"/>
      <c r="IT31" s="112"/>
      <c r="IU31" s="112"/>
      <c r="IV31" s="112"/>
      <c r="IW31" s="112"/>
      <c r="IX31" s="112"/>
      <c r="IY31" s="112"/>
      <c r="IZ31" s="112"/>
      <c r="JA31" s="112"/>
      <c r="JB31" s="112"/>
      <c r="JC31" s="112"/>
      <c r="JD31" s="112"/>
      <c r="JE31" s="112"/>
      <c r="JF31" s="112"/>
      <c r="JG31" s="112"/>
      <c r="JH31" s="112"/>
      <c r="JI31" s="112"/>
      <c r="JJ31" s="112"/>
      <c r="JK31" s="112"/>
      <c r="JL31" s="112"/>
      <c r="JM31" s="112"/>
      <c r="JN31" s="112"/>
      <c r="JO31" s="112"/>
      <c r="JP31" s="112"/>
      <c r="JQ31" s="112"/>
      <c r="JR31" s="112"/>
      <c r="JS31" s="112"/>
      <c r="JT31" s="112"/>
      <c r="JU31" s="112"/>
      <c r="JV31" s="112"/>
      <c r="JW31" s="112"/>
      <c r="JX31" s="112"/>
      <c r="JY31" s="112"/>
      <c r="JZ31" s="112"/>
      <c r="KA31" s="112"/>
      <c r="KB31" s="112"/>
      <c r="KC31" s="112"/>
      <c r="KD31" s="112"/>
      <c r="KE31" s="112"/>
      <c r="KF31" s="112"/>
      <c r="KG31" s="112"/>
      <c r="KH31" s="112"/>
      <c r="KI31" s="112"/>
      <c r="KJ31" s="112"/>
      <c r="KK31" s="112"/>
      <c r="KL31" s="112"/>
      <c r="KM31" s="112"/>
      <c r="KN31" s="112"/>
      <c r="KO31" s="112"/>
      <c r="KP31" s="112"/>
      <c r="KQ31" s="112"/>
      <c r="KR31" s="112"/>
      <c r="KS31" s="112"/>
      <c r="KT31" s="112"/>
      <c r="KU31" s="112"/>
      <c r="KV31" s="112"/>
      <c r="KW31" s="112"/>
      <c r="KX31" s="112"/>
      <c r="KY31" s="112"/>
      <c r="KZ31" s="112"/>
      <c r="LA31" s="112"/>
      <c r="LB31" s="112"/>
      <c r="LC31" s="112"/>
      <c r="LD31" s="112"/>
      <c r="LE31" s="112"/>
      <c r="LF31" s="112"/>
      <c r="LG31" s="112"/>
      <c r="LH31" s="112"/>
      <c r="LI31" s="112"/>
      <c r="LJ31" s="112"/>
      <c r="LK31" s="112"/>
      <c r="LL31" s="112"/>
      <c r="LM31" s="112"/>
      <c r="LN31" s="112"/>
      <c r="LO31" s="112"/>
      <c r="LP31" s="112"/>
      <c r="LQ31" s="112"/>
      <c r="LR31" s="112"/>
      <c r="LS31" s="112"/>
      <c r="LT31" s="112"/>
      <c r="LU31" s="112"/>
      <c r="LV31" s="112"/>
      <c r="LW31" s="112"/>
      <c r="LX31" s="112"/>
      <c r="LY31" s="112"/>
      <c r="LZ31" s="112"/>
      <c r="MA31" s="112"/>
      <c r="MB31" s="112"/>
      <c r="MC31" s="112"/>
      <c r="MD31" s="112"/>
      <c r="ME31" s="112"/>
      <c r="MF31" s="112"/>
      <c r="MG31" s="112"/>
      <c r="MH31" s="112"/>
      <c r="MI31" s="112"/>
      <c r="MJ31" s="112"/>
      <c r="MK31" s="112"/>
      <c r="ML31" s="112"/>
      <c r="MM31" s="112"/>
      <c r="MN31" s="112"/>
      <c r="MO31" s="112"/>
      <c r="MP31" s="112"/>
      <c r="MQ31" s="112"/>
      <c r="MR31" s="112"/>
      <c r="MS31" s="112"/>
      <c r="MT31" s="112"/>
      <c r="MU31" s="112"/>
      <c r="MV31" s="112"/>
      <c r="MW31" s="112"/>
      <c r="MX31" s="112"/>
      <c r="MY31" s="112"/>
      <c r="MZ31" s="112"/>
      <c r="NA31" s="112"/>
      <c r="NB31" s="112"/>
      <c r="NC31" s="112"/>
      <c r="ND31" s="112"/>
      <c r="NE31" s="112"/>
      <c r="NF31" s="112"/>
      <c r="NG31" s="112"/>
      <c r="NH31" s="112"/>
      <c r="NI31" s="112"/>
      <c r="NJ31" s="112"/>
      <c r="NK31" s="112"/>
      <c r="NL31" s="112"/>
      <c r="NM31" s="112"/>
      <c r="NN31" s="112"/>
      <c r="NO31" s="112"/>
      <c r="NP31" s="112"/>
      <c r="NQ31" s="112"/>
      <c r="NR31" s="112"/>
      <c r="NS31" s="112"/>
      <c r="NT31" s="112"/>
      <c r="NU31" s="112"/>
      <c r="NV31" s="112"/>
      <c r="NW31" s="112"/>
      <c r="NX31" s="112"/>
      <c r="NY31" s="112"/>
      <c r="NZ31" s="112"/>
      <c r="OA31" s="112"/>
      <c r="OB31" s="112"/>
      <c r="OC31" s="112"/>
      <c r="OD31" s="112"/>
      <c r="OE31" s="112"/>
      <c r="OF31" s="112"/>
      <c r="OG31" s="112"/>
      <c r="OH31" s="112"/>
      <c r="OI31" s="112"/>
      <c r="OJ31" s="112"/>
      <c r="OK31" s="112"/>
      <c r="OL31" s="112"/>
      <c r="OM31" s="112"/>
      <c r="ON31" s="112"/>
      <c r="OO31" s="112"/>
      <c r="OP31" s="112"/>
      <c r="OQ31" s="112"/>
      <c r="OR31" s="112"/>
      <c r="OS31" s="112"/>
      <c r="OT31" s="112"/>
      <c r="OU31" s="112"/>
      <c r="OV31" s="112"/>
      <c r="OW31" s="112"/>
      <c r="OX31" s="112"/>
      <c r="OY31" s="112"/>
      <c r="OZ31" s="112"/>
      <c r="PA31" s="112"/>
      <c r="PB31" s="112"/>
      <c r="PC31" s="112"/>
      <c r="PD31" s="112"/>
      <c r="PE31" s="112"/>
      <c r="PF31" s="112"/>
      <c r="PG31" s="112"/>
      <c r="PH31" s="112"/>
      <c r="PI31" s="112"/>
      <c r="PJ31" s="112"/>
      <c r="PK31" s="112"/>
      <c r="PL31" s="112"/>
      <c r="PM31" s="112"/>
      <c r="PN31" s="112"/>
      <c r="PO31" s="112"/>
      <c r="PP31" s="112"/>
      <c r="PQ31" s="112"/>
      <c r="PR31" s="112"/>
      <c r="PS31" s="112"/>
      <c r="PT31" s="112"/>
      <c r="PU31" s="112"/>
      <c r="PV31" s="112"/>
      <c r="PW31" s="112"/>
      <c r="PX31" s="112"/>
      <c r="PY31" s="112"/>
      <c r="PZ31" s="112"/>
      <c r="QA31" s="112"/>
      <c r="QB31" s="112"/>
      <c r="QC31" s="112"/>
      <c r="QD31" s="112"/>
      <c r="QE31" s="112"/>
      <c r="QF31" s="112"/>
      <c r="QG31" s="112"/>
      <c r="QH31" s="112"/>
      <c r="QI31" s="112"/>
      <c r="QJ31" s="112"/>
      <c r="QK31" s="112"/>
      <c r="QL31" s="112"/>
      <c r="QM31" s="112"/>
      <c r="QN31" s="112"/>
      <c r="QO31" s="112"/>
      <c r="QP31" s="112"/>
      <c r="QQ31" s="112"/>
      <c r="QR31" s="112"/>
      <c r="QS31" s="112"/>
      <c r="QT31" s="112"/>
      <c r="QU31" s="112"/>
      <c r="QV31" s="112"/>
      <c r="QW31" s="112"/>
      <c r="QX31" s="112"/>
      <c r="QY31" s="112"/>
      <c r="QZ31" s="112"/>
      <c r="RA31" s="112"/>
      <c r="RB31" s="112"/>
      <c r="RC31" s="112"/>
      <c r="RD31" s="112"/>
      <c r="RE31" s="112"/>
      <c r="RF31" s="112"/>
      <c r="RG31" s="112"/>
      <c r="RH31" s="112"/>
      <c r="RI31" s="112"/>
      <c r="RJ31" s="112"/>
      <c r="RK31" s="112"/>
      <c r="RL31" s="112"/>
      <c r="RM31" s="112"/>
      <c r="RN31" s="112"/>
      <c r="RO31" s="112"/>
      <c r="RP31" s="112"/>
      <c r="RQ31" s="112"/>
      <c r="RR31" s="112"/>
      <c r="RS31" s="112"/>
      <c r="RT31" s="112"/>
      <c r="RU31" s="112"/>
      <c r="RV31" s="112"/>
      <c r="RW31" s="112"/>
      <c r="RX31" s="112"/>
      <c r="RY31" s="112"/>
      <c r="RZ31" s="112"/>
      <c r="SA31" s="112"/>
      <c r="SB31" s="112"/>
      <c r="SC31" s="112"/>
      <c r="SD31" s="112"/>
      <c r="SE31" s="112"/>
      <c r="SF31" s="112"/>
      <c r="SG31" s="112"/>
      <c r="SH31" s="112"/>
      <c r="SI31" s="112"/>
      <c r="SJ31" s="112"/>
      <c r="SK31" s="112"/>
      <c r="SL31" s="112"/>
      <c r="SM31" s="112"/>
      <c r="SN31" s="112"/>
      <c r="SO31" s="112"/>
      <c r="SP31" s="112"/>
      <c r="SQ31" s="112"/>
      <c r="SR31" s="112"/>
      <c r="SS31" s="112"/>
      <c r="ST31" s="112"/>
      <c r="SU31" s="112"/>
      <c r="SV31" s="112"/>
      <c r="SW31" s="112"/>
      <c r="SX31" s="112"/>
      <c r="SY31" s="112"/>
      <c r="SZ31" s="112"/>
      <c r="TA31" s="112"/>
      <c r="TB31" s="112"/>
      <c r="TC31" s="112"/>
      <c r="TD31" s="112"/>
      <c r="TE31" s="112"/>
      <c r="TF31" s="112"/>
      <c r="TG31" s="112"/>
      <c r="TH31" s="112"/>
      <c r="TI31" s="112"/>
      <c r="TJ31" s="112"/>
      <c r="TK31" s="112"/>
      <c r="TL31" s="112"/>
      <c r="TM31" s="112"/>
      <c r="TN31" s="112"/>
      <c r="TO31" s="112"/>
      <c r="TP31" s="112"/>
      <c r="TQ31" s="112"/>
      <c r="TR31" s="112"/>
      <c r="TS31" s="112"/>
      <c r="TT31" s="112"/>
      <c r="TU31" s="112"/>
      <c r="TV31" s="112"/>
      <c r="TW31" s="112"/>
      <c r="TX31" s="112"/>
      <c r="TY31" s="112"/>
      <c r="TZ31" s="112"/>
      <c r="UA31" s="112"/>
      <c r="UB31" s="112"/>
      <c r="UC31" s="112"/>
      <c r="UD31" s="112"/>
      <c r="UE31" s="112"/>
      <c r="UF31" s="112"/>
      <c r="UG31" s="112"/>
      <c r="UH31" s="112"/>
      <c r="UI31" s="112"/>
      <c r="UJ31" s="112"/>
      <c r="UK31" s="112"/>
      <c r="UL31" s="112"/>
      <c r="UM31" s="112"/>
      <c r="UN31" s="112"/>
      <c r="UO31" s="112"/>
      <c r="UP31" s="112"/>
      <c r="UQ31" s="112"/>
      <c r="UR31" s="112"/>
      <c r="US31" s="112"/>
      <c r="UT31" s="112"/>
      <c r="UU31" s="112"/>
      <c r="UV31" s="112"/>
      <c r="UW31" s="112"/>
      <c r="UX31" s="112"/>
      <c r="UY31" s="112"/>
      <c r="UZ31" s="112"/>
      <c r="VA31" s="112"/>
      <c r="VB31" s="112"/>
      <c r="VC31" s="112"/>
      <c r="VD31" s="112"/>
      <c r="VE31" s="112"/>
      <c r="VF31" s="112"/>
      <c r="VG31" s="112"/>
      <c r="VH31" s="112"/>
      <c r="VI31" s="112"/>
      <c r="VJ31" s="112"/>
      <c r="VK31" s="112"/>
      <c r="VL31" s="112"/>
      <c r="VM31" s="112"/>
      <c r="VN31" s="112"/>
      <c r="VO31" s="112"/>
      <c r="VP31" s="112"/>
      <c r="VQ31" s="112"/>
      <c r="VR31" s="112"/>
      <c r="VS31" s="112"/>
      <c r="VT31" s="112"/>
      <c r="VU31" s="112"/>
      <c r="VV31" s="112"/>
      <c r="VW31" s="112"/>
      <c r="VX31" s="112"/>
      <c r="VY31" s="112"/>
      <c r="VZ31" s="112"/>
      <c r="WA31" s="112"/>
      <c r="WB31" s="112"/>
      <c r="WC31" s="112"/>
      <c r="WD31" s="112"/>
      <c r="WE31" s="112"/>
      <c r="WF31" s="112"/>
      <c r="WG31" s="112"/>
      <c r="WH31" s="112"/>
      <c r="WI31" s="112"/>
      <c r="WJ31" s="112"/>
      <c r="WK31" s="112"/>
      <c r="WL31" s="112"/>
      <c r="WM31" s="112"/>
      <c r="WN31" s="112"/>
      <c r="WO31" s="112"/>
      <c r="WP31" s="112"/>
      <c r="WQ31" s="112"/>
      <c r="WR31" s="112"/>
      <c r="WS31" s="112"/>
      <c r="WT31" s="112"/>
      <c r="WU31" s="112"/>
      <c r="WV31" s="112"/>
      <c r="WW31" s="112"/>
      <c r="WX31" s="112"/>
      <c r="WY31" s="112"/>
      <c r="WZ31" s="112"/>
      <c r="XA31" s="112"/>
      <c r="XB31" s="112"/>
      <c r="XC31" s="112"/>
      <c r="XD31" s="112"/>
      <c r="XE31" s="112"/>
      <c r="XF31" s="112"/>
      <c r="XG31" s="112"/>
      <c r="XH31" s="112"/>
      <c r="XI31" s="112"/>
      <c r="XJ31" s="112"/>
      <c r="XK31" s="112"/>
      <c r="XL31" s="112"/>
      <c r="XM31" s="112"/>
      <c r="XN31" s="112"/>
      <c r="XO31" s="112"/>
      <c r="XP31" s="112"/>
      <c r="XQ31" s="112"/>
      <c r="XR31" s="112"/>
      <c r="XS31" s="112"/>
      <c r="XT31" s="112"/>
      <c r="XU31" s="112"/>
      <c r="XV31" s="112"/>
      <c r="XW31" s="112"/>
      <c r="XX31" s="112"/>
      <c r="XY31" s="112"/>
      <c r="XZ31" s="112"/>
      <c r="YA31" s="112"/>
      <c r="YB31" s="112"/>
      <c r="YC31" s="112"/>
      <c r="YD31" s="112"/>
      <c r="YE31" s="112"/>
      <c r="YF31" s="112"/>
      <c r="YG31" s="112"/>
      <c r="YH31" s="112"/>
      <c r="YI31" s="112"/>
      <c r="YJ31" s="112"/>
      <c r="YK31" s="112"/>
      <c r="YL31" s="112"/>
      <c r="YM31" s="112"/>
      <c r="YN31" s="112"/>
      <c r="YO31" s="112"/>
      <c r="YP31" s="112"/>
      <c r="YQ31" s="112"/>
      <c r="YR31" s="112"/>
      <c r="YS31" s="112"/>
      <c r="YT31" s="112"/>
      <c r="YU31" s="112"/>
      <c r="YV31" s="112"/>
      <c r="YW31" s="112"/>
      <c r="YX31" s="112"/>
      <c r="YY31" s="112"/>
      <c r="YZ31" s="112"/>
      <c r="ZA31" s="112"/>
      <c r="ZB31" s="112"/>
      <c r="ZC31" s="112"/>
      <c r="ZD31" s="112"/>
      <c r="ZE31" s="112"/>
      <c r="ZF31" s="112"/>
      <c r="ZG31" s="112"/>
      <c r="ZH31" s="112"/>
      <c r="ZI31" s="112"/>
      <c r="ZJ31" s="112"/>
      <c r="ZK31" s="112"/>
      <c r="ZL31" s="112"/>
      <c r="ZM31" s="112"/>
      <c r="ZN31" s="112"/>
      <c r="ZO31" s="112"/>
      <c r="ZP31" s="112"/>
      <c r="ZQ31" s="112"/>
      <c r="ZR31" s="112"/>
      <c r="ZS31" s="112"/>
      <c r="ZT31" s="112"/>
      <c r="ZU31" s="112"/>
      <c r="ZV31" s="112"/>
      <c r="ZW31" s="112"/>
      <c r="ZX31" s="112"/>
      <c r="ZY31" s="112"/>
      <c r="ZZ31" s="112"/>
      <c r="AAA31" s="112"/>
      <c r="AAB31" s="112"/>
      <c r="AAC31" s="112"/>
      <c r="AAD31" s="112"/>
      <c r="AAE31" s="112"/>
      <c r="AAF31" s="112"/>
      <c r="AAG31" s="112"/>
      <c r="AAH31" s="112"/>
      <c r="AAI31" s="112"/>
      <c r="AAJ31" s="112"/>
      <c r="AAK31" s="112"/>
      <c r="AAL31" s="112"/>
      <c r="AAM31" s="112"/>
      <c r="AAN31" s="112"/>
      <c r="AAO31" s="112"/>
      <c r="AAP31" s="112"/>
      <c r="AAQ31" s="112"/>
      <c r="AAR31" s="112"/>
      <c r="AAS31" s="112"/>
      <c r="AAT31" s="112"/>
      <c r="AAU31" s="112"/>
      <c r="AAV31" s="112"/>
      <c r="AAW31" s="112"/>
      <c r="AAX31" s="112"/>
      <c r="AAY31" s="112"/>
      <c r="AAZ31" s="112"/>
      <c r="ABA31" s="112"/>
      <c r="ABB31" s="112"/>
      <c r="ABC31" s="112"/>
      <c r="ABD31" s="112"/>
      <c r="ABE31" s="112"/>
      <c r="ABF31" s="112"/>
      <c r="ABG31" s="112"/>
      <c r="ABH31" s="112"/>
      <c r="ABI31" s="112"/>
      <c r="ABJ31" s="112"/>
      <c r="ABK31" s="112"/>
      <c r="ABL31" s="112"/>
      <c r="ABM31" s="112"/>
      <c r="ABN31" s="112"/>
      <c r="ABO31" s="112"/>
      <c r="ABP31" s="112"/>
      <c r="ABQ31" s="112"/>
      <c r="ABR31" s="112"/>
      <c r="ABS31" s="112"/>
      <c r="ABT31" s="112"/>
      <c r="ABU31" s="112"/>
      <c r="ABV31" s="112"/>
      <c r="ABW31" s="112"/>
      <c r="ABX31" s="112"/>
      <c r="ABY31" s="112"/>
      <c r="ABZ31" s="112"/>
      <c r="ACA31" s="112"/>
      <c r="ACB31" s="112"/>
      <c r="ACC31" s="112"/>
      <c r="ACD31" s="112"/>
      <c r="ACE31" s="112"/>
      <c r="ACF31" s="112"/>
      <c r="ACG31" s="112"/>
      <c r="ACH31" s="112"/>
      <c r="ACI31" s="112"/>
      <c r="ACJ31" s="112"/>
      <c r="ACK31" s="112"/>
      <c r="ACL31" s="112"/>
      <c r="ACM31" s="112"/>
      <c r="ACN31" s="113"/>
      <c r="ACO31" s="92">
        <f t="array" ref="ACO31">SUM(IF(RIGHT($M31:$ACN31)=ACO$11,IFERROR(--LEFT($M31:$ACN31,LEN($M31:$ACN31)-1),0)))</f>
        <v>0</v>
      </c>
      <c r="ACP31" s="92">
        <f t="array" ref="ACP31">SUM(IF(RIGHT($M31:$ACN31)=ACP$11,IFERROR(--LEFT($M31:$ACN31,LEN($M31:$ACN31)-1),0)))</f>
        <v>0</v>
      </c>
      <c r="ACQ31" s="92">
        <f t="array" ref="ACQ31">SUM(IF(RIGHT($M31:$ACN31)=ACQ$11,IFERROR(--LEFT($M31:$ACN31,LEN($M31:$ACN31)-1),0)))</f>
        <v>0</v>
      </c>
      <c r="ACR31" s="92">
        <f t="array" ref="ACR31">SUM(IF(RIGHT($M31:$ACN31)=ACR$11,IFERROR(--LEFT($M31:$ACN31,LEN($M31:$ACN31)-1),0)))</f>
        <v>0</v>
      </c>
      <c r="ACS31" s="91">
        <f t="shared" si="2267"/>
        <v>0</v>
      </c>
      <c r="ACT31" s="91">
        <f t="shared" si="2268"/>
        <v>0</v>
      </c>
      <c r="ACU31" s="91">
        <f t="shared" si="2269"/>
        <v>0</v>
      </c>
      <c r="ACV31" s="91">
        <f t="shared" si="2270"/>
        <v>0</v>
      </c>
      <c r="ACW31" s="92">
        <f t="array" ref="ACW31">SUM(IF(RIGHT($M31:$ACN31)=ACW$11,IFERROR(--LEFT($M31:$ACN31,LEN($M31:$ACN31)-1),0)))</f>
        <v>0</v>
      </c>
      <c r="ACX31" s="90">
        <f t="shared" si="2271"/>
        <v>0</v>
      </c>
      <c r="ADQ31" s="85"/>
      <c r="AEC31" s="55"/>
      <c r="AED31" s="55"/>
      <c r="AEE31" s="55"/>
      <c r="AEF31" s="55"/>
      <c r="AEG31" s="55"/>
      <c r="AEH31" s="55"/>
      <c r="AEI31" s="55"/>
      <c r="AEJ31" s="55"/>
      <c r="AEK31" s="85"/>
      <c r="AEW31" s="55"/>
      <c r="AEX31" s="55"/>
      <c r="AEY31" s="55"/>
      <c r="AEZ31" s="55"/>
      <c r="AFA31" s="55"/>
      <c r="AFB31" s="55"/>
      <c r="AFC31" s="55"/>
      <c r="AFD31" s="55"/>
      <c r="AFE31" s="85"/>
      <c r="AFQ31" s="55"/>
      <c r="AFR31" s="55"/>
      <c r="AFS31" s="55"/>
      <c r="AFT31" s="55"/>
      <c r="AFU31" s="55"/>
      <c r="AFV31" s="55"/>
      <c r="AFW31" s="55"/>
      <c r="AFX31" s="55"/>
      <c r="AFY31" s="85"/>
      <c r="AGK31" s="55"/>
      <c r="AGL31" s="55"/>
      <c r="AGM31" s="55"/>
      <c r="AGN31" s="55"/>
      <c r="AGO31" s="55"/>
      <c r="AGP31" s="55"/>
      <c r="AGQ31" s="55"/>
      <c r="AGR31" s="55"/>
      <c r="AGS31" s="85"/>
      <c r="AHE31" s="55"/>
      <c r="AHF31" s="55"/>
      <c r="AHG31" s="55"/>
      <c r="AHH31" s="55"/>
      <c r="AHI31" s="55"/>
      <c r="AHJ31" s="55"/>
      <c r="AHK31" s="55"/>
      <c r="AHL31" s="55"/>
      <c r="AHM31" s="85"/>
      <c r="AHY31" s="55"/>
      <c r="AHZ31" s="55"/>
      <c r="AIA31" s="55"/>
      <c r="AIB31" s="55"/>
      <c r="AIC31" s="55"/>
      <c r="AID31" s="55"/>
      <c r="AIE31" s="55"/>
      <c r="AIF31" s="55"/>
      <c r="AIG31" s="85"/>
      <c r="AIS31" s="55"/>
      <c r="AIT31" s="55"/>
      <c r="AIU31" s="55"/>
      <c r="AIV31" s="55"/>
      <c r="AIW31" s="55"/>
      <c r="AIX31" s="55"/>
      <c r="AIY31" s="55"/>
      <c r="AIZ31" s="55"/>
      <c r="AJA31" s="85"/>
      <c r="AJM31" s="55"/>
      <c r="AJN31" s="55"/>
      <c r="AJO31" s="55"/>
      <c r="AJP31" s="55"/>
      <c r="AJQ31" s="55"/>
      <c r="AJR31" s="55"/>
      <c r="AJS31" s="55"/>
      <c r="AJT31" s="55"/>
      <c r="AJU31" s="85"/>
      <c r="AKG31" s="55"/>
      <c r="AKH31" s="55"/>
      <c r="AKI31" s="55"/>
      <c r="AKJ31" s="55"/>
      <c r="AKK31" s="55"/>
      <c r="AKL31" s="55"/>
      <c r="AKM31" s="55"/>
      <c r="AKN31" s="55"/>
      <c r="AKO31" s="85"/>
      <c r="ALA31" s="55"/>
      <c r="ALB31" s="55"/>
      <c r="ALC31" s="55"/>
      <c r="ALD31" s="55"/>
      <c r="ALE31" s="55"/>
      <c r="ALF31" s="55"/>
      <c r="ALG31" s="55"/>
      <c r="ALH31" s="55"/>
      <c r="ALI31" s="85"/>
      <c r="ALU31" s="55"/>
      <c r="ALV31" s="55"/>
      <c r="ALW31" s="55"/>
      <c r="ALX31" s="55"/>
      <c r="ALY31" s="55"/>
      <c r="ALZ31" s="55"/>
      <c r="AMA31" s="55"/>
      <c r="AMB31" s="55"/>
    </row>
    <row r="32" spans="2:1016" x14ac:dyDescent="0.3">
      <c r="B32" s="104">
        <v>21</v>
      </c>
      <c r="C32" s="104"/>
      <c r="D32" s="104"/>
      <c r="E32" s="104"/>
      <c r="F32" s="104"/>
      <c r="G32" s="106"/>
      <c r="H32" s="107"/>
      <c r="I32" s="108"/>
      <c r="J32" s="108"/>
      <c r="K32" s="108"/>
      <c r="L32" s="109"/>
      <c r="M32" s="110"/>
      <c r="N32" s="111"/>
      <c r="O32" s="112"/>
      <c r="P32" s="112"/>
      <c r="Q32" s="112"/>
      <c r="R32" s="112"/>
      <c r="S32" s="112"/>
      <c r="T32" s="112"/>
      <c r="U32" s="112"/>
      <c r="V32" s="112"/>
      <c r="W32" s="112"/>
      <c r="X32" s="112"/>
      <c r="Y32" s="112"/>
      <c r="Z32" s="112"/>
      <c r="AA32" s="112"/>
      <c r="AB32" s="112"/>
      <c r="AC32" s="112"/>
      <c r="AD32" s="112"/>
      <c r="AE32" s="112"/>
      <c r="AF32" s="112"/>
      <c r="AG32" s="112"/>
      <c r="AH32" s="112"/>
      <c r="AI32" s="112"/>
      <c r="AJ32" s="112"/>
      <c r="AK32" s="112"/>
      <c r="AL32" s="112"/>
      <c r="AM32" s="112"/>
      <c r="AN32" s="112"/>
      <c r="AO32" s="112"/>
      <c r="AP32" s="112"/>
      <c r="AQ32" s="112"/>
      <c r="AR32" s="112"/>
      <c r="AS32" s="112"/>
      <c r="AT32" s="112"/>
      <c r="AU32" s="112"/>
      <c r="AV32" s="112"/>
      <c r="AW32" s="112"/>
      <c r="AX32" s="112"/>
      <c r="AY32" s="112"/>
      <c r="AZ32" s="112"/>
      <c r="BA32" s="112"/>
      <c r="BB32" s="112"/>
      <c r="BC32" s="112"/>
      <c r="BD32" s="112"/>
      <c r="BE32" s="112"/>
      <c r="BF32" s="112"/>
      <c r="BG32" s="112"/>
      <c r="BH32" s="112"/>
      <c r="BI32" s="112"/>
      <c r="BJ32" s="112"/>
      <c r="BK32" s="112"/>
      <c r="BL32" s="112"/>
      <c r="BM32" s="112"/>
      <c r="BN32" s="112"/>
      <c r="BO32" s="112"/>
      <c r="BP32" s="112"/>
      <c r="BQ32" s="112"/>
      <c r="BR32" s="112"/>
      <c r="BS32" s="112"/>
      <c r="BT32" s="112"/>
      <c r="BU32" s="112"/>
      <c r="BV32" s="112"/>
      <c r="BW32" s="112"/>
      <c r="BX32" s="112"/>
      <c r="BY32" s="112"/>
      <c r="BZ32" s="112"/>
      <c r="CA32" s="112"/>
      <c r="CB32" s="112"/>
      <c r="CC32" s="112"/>
      <c r="CD32" s="112"/>
      <c r="CE32" s="112"/>
      <c r="CF32" s="112"/>
      <c r="CG32" s="112"/>
      <c r="CH32" s="112"/>
      <c r="CI32" s="112"/>
      <c r="CJ32" s="112"/>
      <c r="CK32" s="112"/>
      <c r="CL32" s="112"/>
      <c r="CM32" s="112"/>
      <c r="CN32" s="112"/>
      <c r="CO32" s="112"/>
      <c r="CP32" s="112"/>
      <c r="CQ32" s="112"/>
      <c r="CR32" s="112"/>
      <c r="CS32" s="112"/>
      <c r="CT32" s="112"/>
      <c r="CU32" s="112"/>
      <c r="CV32" s="112"/>
      <c r="CW32" s="112"/>
      <c r="CX32" s="112"/>
      <c r="CY32" s="112"/>
      <c r="CZ32" s="112"/>
      <c r="DA32" s="112"/>
      <c r="DB32" s="112"/>
      <c r="DC32" s="112"/>
      <c r="DD32" s="112"/>
      <c r="DE32" s="112"/>
      <c r="DF32" s="112"/>
      <c r="DG32" s="112"/>
      <c r="DH32" s="112"/>
      <c r="DI32" s="112"/>
      <c r="DJ32" s="112"/>
      <c r="DK32" s="112"/>
      <c r="DL32" s="112"/>
      <c r="DM32" s="112"/>
      <c r="DN32" s="112"/>
      <c r="DO32" s="112"/>
      <c r="DP32" s="112"/>
      <c r="DQ32" s="112"/>
      <c r="DR32" s="112"/>
      <c r="DS32" s="112"/>
      <c r="DT32" s="112"/>
      <c r="DU32" s="112"/>
      <c r="DV32" s="112"/>
      <c r="DW32" s="112"/>
      <c r="DX32" s="112"/>
      <c r="DY32" s="112"/>
      <c r="DZ32" s="112"/>
      <c r="EA32" s="112"/>
      <c r="EB32" s="112"/>
      <c r="EC32" s="112"/>
      <c r="ED32" s="112"/>
      <c r="EE32" s="112"/>
      <c r="EF32" s="112"/>
      <c r="EG32" s="112"/>
      <c r="EH32" s="112"/>
      <c r="EI32" s="112"/>
      <c r="EJ32" s="112"/>
      <c r="EK32" s="112"/>
      <c r="EL32" s="112"/>
      <c r="EM32" s="112"/>
      <c r="EN32" s="112"/>
      <c r="EO32" s="112"/>
      <c r="EP32" s="112"/>
      <c r="EQ32" s="112"/>
      <c r="ER32" s="112"/>
      <c r="ES32" s="112"/>
      <c r="ET32" s="112"/>
      <c r="EU32" s="112"/>
      <c r="EV32" s="112"/>
      <c r="EW32" s="112"/>
      <c r="EX32" s="112"/>
      <c r="EY32" s="112"/>
      <c r="EZ32" s="112"/>
      <c r="FA32" s="112"/>
      <c r="FB32" s="112"/>
      <c r="FC32" s="112"/>
      <c r="FD32" s="112"/>
      <c r="FE32" s="112"/>
      <c r="FF32" s="112"/>
      <c r="FG32" s="112"/>
      <c r="FH32" s="112"/>
      <c r="FI32" s="112"/>
      <c r="FJ32" s="112"/>
      <c r="FK32" s="112"/>
      <c r="FL32" s="112"/>
      <c r="FM32" s="112"/>
      <c r="FN32" s="112"/>
      <c r="FO32" s="112"/>
      <c r="FP32" s="112"/>
      <c r="FQ32" s="112"/>
      <c r="FR32" s="112"/>
      <c r="FS32" s="112"/>
      <c r="FT32" s="112"/>
      <c r="FU32" s="112"/>
      <c r="FV32" s="112"/>
      <c r="FW32" s="112"/>
      <c r="FX32" s="112"/>
      <c r="FY32" s="112"/>
      <c r="FZ32" s="112"/>
      <c r="GA32" s="112"/>
      <c r="GB32" s="112"/>
      <c r="GC32" s="112"/>
      <c r="GD32" s="112"/>
      <c r="GE32" s="112"/>
      <c r="GF32" s="112"/>
      <c r="GG32" s="112"/>
      <c r="GH32" s="112"/>
      <c r="GI32" s="112"/>
      <c r="GJ32" s="112"/>
      <c r="GK32" s="112"/>
      <c r="GL32" s="112"/>
      <c r="GM32" s="112"/>
      <c r="GN32" s="112"/>
      <c r="GO32" s="112"/>
      <c r="GP32" s="112"/>
      <c r="GQ32" s="112"/>
      <c r="GR32" s="112"/>
      <c r="GS32" s="112"/>
      <c r="GT32" s="112"/>
      <c r="GU32" s="112"/>
      <c r="GV32" s="112"/>
      <c r="GW32" s="112"/>
      <c r="GX32" s="112"/>
      <c r="GY32" s="112"/>
      <c r="GZ32" s="112"/>
      <c r="HA32" s="112"/>
      <c r="HB32" s="112"/>
      <c r="HC32" s="112"/>
      <c r="HD32" s="112"/>
      <c r="HE32" s="112"/>
      <c r="HF32" s="112"/>
      <c r="HG32" s="112"/>
      <c r="HH32" s="112"/>
      <c r="HI32" s="112"/>
      <c r="HJ32" s="112"/>
      <c r="HK32" s="112"/>
      <c r="HL32" s="112"/>
      <c r="HM32" s="112"/>
      <c r="HN32" s="112"/>
      <c r="HO32" s="112"/>
      <c r="HP32" s="112"/>
      <c r="HQ32" s="112"/>
      <c r="HR32" s="112"/>
      <c r="HS32" s="112"/>
      <c r="HT32" s="112"/>
      <c r="HU32" s="112"/>
      <c r="HV32" s="112"/>
      <c r="HW32" s="112"/>
      <c r="HX32" s="112"/>
      <c r="HY32" s="112"/>
      <c r="HZ32" s="112"/>
      <c r="IA32" s="112"/>
      <c r="IB32" s="112"/>
      <c r="IC32" s="112"/>
      <c r="ID32" s="112"/>
      <c r="IE32" s="112"/>
      <c r="IF32" s="112"/>
      <c r="IG32" s="112"/>
      <c r="IH32" s="112"/>
      <c r="II32" s="112"/>
      <c r="IJ32" s="112"/>
      <c r="IK32" s="112"/>
      <c r="IL32" s="112"/>
      <c r="IM32" s="112"/>
      <c r="IN32" s="112"/>
      <c r="IO32" s="112"/>
      <c r="IP32" s="112"/>
      <c r="IQ32" s="112"/>
      <c r="IR32" s="112"/>
      <c r="IS32" s="112"/>
      <c r="IT32" s="112"/>
      <c r="IU32" s="112"/>
      <c r="IV32" s="112"/>
      <c r="IW32" s="112"/>
      <c r="IX32" s="112"/>
      <c r="IY32" s="112"/>
      <c r="IZ32" s="112"/>
      <c r="JA32" s="112"/>
      <c r="JB32" s="112"/>
      <c r="JC32" s="112"/>
      <c r="JD32" s="112"/>
      <c r="JE32" s="112"/>
      <c r="JF32" s="112"/>
      <c r="JG32" s="112"/>
      <c r="JH32" s="112"/>
      <c r="JI32" s="112"/>
      <c r="JJ32" s="112"/>
      <c r="JK32" s="112"/>
      <c r="JL32" s="112"/>
      <c r="JM32" s="112"/>
      <c r="JN32" s="112"/>
      <c r="JO32" s="112"/>
      <c r="JP32" s="112"/>
      <c r="JQ32" s="112"/>
      <c r="JR32" s="112"/>
      <c r="JS32" s="112"/>
      <c r="JT32" s="112"/>
      <c r="JU32" s="112"/>
      <c r="JV32" s="112"/>
      <c r="JW32" s="112"/>
      <c r="JX32" s="112"/>
      <c r="JY32" s="112"/>
      <c r="JZ32" s="112"/>
      <c r="KA32" s="112"/>
      <c r="KB32" s="112"/>
      <c r="KC32" s="112"/>
      <c r="KD32" s="112"/>
      <c r="KE32" s="112"/>
      <c r="KF32" s="112"/>
      <c r="KG32" s="112"/>
      <c r="KH32" s="112"/>
      <c r="KI32" s="112"/>
      <c r="KJ32" s="112"/>
      <c r="KK32" s="112"/>
      <c r="KL32" s="112"/>
      <c r="KM32" s="112"/>
      <c r="KN32" s="112"/>
      <c r="KO32" s="112"/>
      <c r="KP32" s="112"/>
      <c r="KQ32" s="112"/>
      <c r="KR32" s="112"/>
      <c r="KS32" s="112"/>
      <c r="KT32" s="112"/>
      <c r="KU32" s="112"/>
      <c r="KV32" s="112"/>
      <c r="KW32" s="112"/>
      <c r="KX32" s="112"/>
      <c r="KY32" s="112"/>
      <c r="KZ32" s="112"/>
      <c r="LA32" s="112"/>
      <c r="LB32" s="112"/>
      <c r="LC32" s="112"/>
      <c r="LD32" s="112"/>
      <c r="LE32" s="112"/>
      <c r="LF32" s="112"/>
      <c r="LG32" s="112"/>
      <c r="LH32" s="112"/>
      <c r="LI32" s="112"/>
      <c r="LJ32" s="112"/>
      <c r="LK32" s="112"/>
      <c r="LL32" s="112"/>
      <c r="LM32" s="112"/>
      <c r="LN32" s="112"/>
      <c r="LO32" s="112"/>
      <c r="LP32" s="112"/>
      <c r="LQ32" s="112"/>
      <c r="LR32" s="112"/>
      <c r="LS32" s="112"/>
      <c r="LT32" s="112"/>
      <c r="LU32" s="112"/>
      <c r="LV32" s="112"/>
      <c r="LW32" s="112"/>
      <c r="LX32" s="112"/>
      <c r="LY32" s="112"/>
      <c r="LZ32" s="112"/>
      <c r="MA32" s="112"/>
      <c r="MB32" s="112"/>
      <c r="MC32" s="112"/>
      <c r="MD32" s="112"/>
      <c r="ME32" s="112"/>
      <c r="MF32" s="112"/>
      <c r="MG32" s="112"/>
      <c r="MH32" s="112"/>
      <c r="MI32" s="112"/>
      <c r="MJ32" s="112"/>
      <c r="MK32" s="112"/>
      <c r="ML32" s="112"/>
      <c r="MM32" s="112"/>
      <c r="MN32" s="112"/>
      <c r="MO32" s="112"/>
      <c r="MP32" s="112"/>
      <c r="MQ32" s="112"/>
      <c r="MR32" s="112"/>
      <c r="MS32" s="112"/>
      <c r="MT32" s="112"/>
      <c r="MU32" s="112"/>
      <c r="MV32" s="112"/>
      <c r="MW32" s="112"/>
      <c r="MX32" s="112"/>
      <c r="MY32" s="112"/>
      <c r="MZ32" s="112"/>
      <c r="NA32" s="112"/>
      <c r="NB32" s="112"/>
      <c r="NC32" s="112"/>
      <c r="ND32" s="112"/>
      <c r="NE32" s="112"/>
      <c r="NF32" s="112"/>
      <c r="NG32" s="112"/>
      <c r="NH32" s="112"/>
      <c r="NI32" s="112"/>
      <c r="NJ32" s="112"/>
      <c r="NK32" s="112"/>
      <c r="NL32" s="112"/>
      <c r="NM32" s="112"/>
      <c r="NN32" s="112"/>
      <c r="NO32" s="112"/>
      <c r="NP32" s="112"/>
      <c r="NQ32" s="112"/>
      <c r="NR32" s="112"/>
      <c r="NS32" s="112"/>
      <c r="NT32" s="112"/>
      <c r="NU32" s="112"/>
      <c r="NV32" s="112"/>
      <c r="NW32" s="112"/>
      <c r="NX32" s="112"/>
      <c r="NY32" s="112"/>
      <c r="NZ32" s="112"/>
      <c r="OA32" s="112"/>
      <c r="OB32" s="112"/>
      <c r="OC32" s="112"/>
      <c r="OD32" s="112"/>
      <c r="OE32" s="112"/>
      <c r="OF32" s="112"/>
      <c r="OG32" s="112"/>
      <c r="OH32" s="112"/>
      <c r="OI32" s="112"/>
      <c r="OJ32" s="112"/>
      <c r="OK32" s="112"/>
      <c r="OL32" s="112"/>
      <c r="OM32" s="112"/>
      <c r="ON32" s="112"/>
      <c r="OO32" s="112"/>
      <c r="OP32" s="112"/>
      <c r="OQ32" s="112"/>
      <c r="OR32" s="112"/>
      <c r="OS32" s="112"/>
      <c r="OT32" s="112"/>
      <c r="OU32" s="112"/>
      <c r="OV32" s="112"/>
      <c r="OW32" s="112"/>
      <c r="OX32" s="112"/>
      <c r="OY32" s="112"/>
      <c r="OZ32" s="112"/>
      <c r="PA32" s="112"/>
      <c r="PB32" s="112"/>
      <c r="PC32" s="112"/>
      <c r="PD32" s="112"/>
      <c r="PE32" s="112"/>
      <c r="PF32" s="112"/>
      <c r="PG32" s="112"/>
      <c r="PH32" s="112"/>
      <c r="PI32" s="112"/>
      <c r="PJ32" s="112"/>
      <c r="PK32" s="112"/>
      <c r="PL32" s="112"/>
      <c r="PM32" s="112"/>
      <c r="PN32" s="112"/>
      <c r="PO32" s="112"/>
      <c r="PP32" s="112"/>
      <c r="PQ32" s="112"/>
      <c r="PR32" s="112"/>
      <c r="PS32" s="112"/>
      <c r="PT32" s="112"/>
      <c r="PU32" s="112"/>
      <c r="PV32" s="112"/>
      <c r="PW32" s="112"/>
      <c r="PX32" s="112"/>
      <c r="PY32" s="112"/>
      <c r="PZ32" s="112"/>
      <c r="QA32" s="112"/>
      <c r="QB32" s="112"/>
      <c r="QC32" s="112"/>
      <c r="QD32" s="112"/>
      <c r="QE32" s="112"/>
      <c r="QF32" s="112"/>
      <c r="QG32" s="112"/>
      <c r="QH32" s="112"/>
      <c r="QI32" s="112"/>
      <c r="QJ32" s="112"/>
      <c r="QK32" s="112"/>
      <c r="QL32" s="112"/>
      <c r="QM32" s="112"/>
      <c r="QN32" s="112"/>
      <c r="QO32" s="112"/>
      <c r="QP32" s="112"/>
      <c r="QQ32" s="112"/>
      <c r="QR32" s="112"/>
      <c r="QS32" s="112"/>
      <c r="QT32" s="112"/>
      <c r="QU32" s="112"/>
      <c r="QV32" s="112"/>
      <c r="QW32" s="112"/>
      <c r="QX32" s="112"/>
      <c r="QY32" s="112"/>
      <c r="QZ32" s="112"/>
      <c r="RA32" s="112"/>
      <c r="RB32" s="112"/>
      <c r="RC32" s="112"/>
      <c r="RD32" s="112"/>
      <c r="RE32" s="112"/>
      <c r="RF32" s="112"/>
      <c r="RG32" s="112"/>
      <c r="RH32" s="112"/>
      <c r="RI32" s="112"/>
      <c r="RJ32" s="112"/>
      <c r="RK32" s="112"/>
      <c r="RL32" s="112"/>
      <c r="RM32" s="112"/>
      <c r="RN32" s="112"/>
      <c r="RO32" s="112"/>
      <c r="RP32" s="112"/>
      <c r="RQ32" s="112"/>
      <c r="RR32" s="112"/>
      <c r="RS32" s="112"/>
      <c r="RT32" s="112"/>
      <c r="RU32" s="112"/>
      <c r="RV32" s="112"/>
      <c r="RW32" s="112"/>
      <c r="RX32" s="112"/>
      <c r="RY32" s="112"/>
      <c r="RZ32" s="112"/>
      <c r="SA32" s="112"/>
      <c r="SB32" s="112"/>
      <c r="SC32" s="112"/>
      <c r="SD32" s="112"/>
      <c r="SE32" s="112"/>
      <c r="SF32" s="112"/>
      <c r="SG32" s="112"/>
      <c r="SH32" s="112"/>
      <c r="SI32" s="112"/>
      <c r="SJ32" s="112"/>
      <c r="SK32" s="112"/>
      <c r="SL32" s="112"/>
      <c r="SM32" s="112"/>
      <c r="SN32" s="112"/>
      <c r="SO32" s="112"/>
      <c r="SP32" s="112"/>
      <c r="SQ32" s="112"/>
      <c r="SR32" s="112"/>
      <c r="SS32" s="112"/>
      <c r="ST32" s="112"/>
      <c r="SU32" s="112"/>
      <c r="SV32" s="112"/>
      <c r="SW32" s="112"/>
      <c r="SX32" s="112"/>
      <c r="SY32" s="112"/>
      <c r="SZ32" s="112"/>
      <c r="TA32" s="112"/>
      <c r="TB32" s="112"/>
      <c r="TC32" s="112"/>
      <c r="TD32" s="112"/>
      <c r="TE32" s="112"/>
      <c r="TF32" s="112"/>
      <c r="TG32" s="112"/>
      <c r="TH32" s="112"/>
      <c r="TI32" s="112"/>
      <c r="TJ32" s="112"/>
      <c r="TK32" s="112"/>
      <c r="TL32" s="112"/>
      <c r="TM32" s="112"/>
      <c r="TN32" s="112"/>
      <c r="TO32" s="112"/>
      <c r="TP32" s="112"/>
      <c r="TQ32" s="112"/>
      <c r="TR32" s="112"/>
      <c r="TS32" s="112"/>
      <c r="TT32" s="112"/>
      <c r="TU32" s="112"/>
      <c r="TV32" s="112"/>
      <c r="TW32" s="112"/>
      <c r="TX32" s="112"/>
      <c r="TY32" s="112"/>
      <c r="TZ32" s="112"/>
      <c r="UA32" s="112"/>
      <c r="UB32" s="112"/>
      <c r="UC32" s="112"/>
      <c r="UD32" s="112"/>
      <c r="UE32" s="112"/>
      <c r="UF32" s="112"/>
      <c r="UG32" s="112"/>
      <c r="UH32" s="112"/>
      <c r="UI32" s="112"/>
      <c r="UJ32" s="112"/>
      <c r="UK32" s="112"/>
      <c r="UL32" s="112"/>
      <c r="UM32" s="112"/>
      <c r="UN32" s="112"/>
      <c r="UO32" s="112"/>
      <c r="UP32" s="112"/>
      <c r="UQ32" s="112"/>
      <c r="UR32" s="112"/>
      <c r="US32" s="112"/>
      <c r="UT32" s="112"/>
      <c r="UU32" s="112"/>
      <c r="UV32" s="112"/>
      <c r="UW32" s="112"/>
      <c r="UX32" s="112"/>
      <c r="UY32" s="112"/>
      <c r="UZ32" s="112"/>
      <c r="VA32" s="112"/>
      <c r="VB32" s="112"/>
      <c r="VC32" s="112"/>
      <c r="VD32" s="112"/>
      <c r="VE32" s="112"/>
      <c r="VF32" s="112"/>
      <c r="VG32" s="112"/>
      <c r="VH32" s="112"/>
      <c r="VI32" s="112"/>
      <c r="VJ32" s="112"/>
      <c r="VK32" s="112"/>
      <c r="VL32" s="112"/>
      <c r="VM32" s="112"/>
      <c r="VN32" s="112"/>
      <c r="VO32" s="112"/>
      <c r="VP32" s="112"/>
      <c r="VQ32" s="112"/>
      <c r="VR32" s="112"/>
      <c r="VS32" s="112"/>
      <c r="VT32" s="112"/>
      <c r="VU32" s="112"/>
      <c r="VV32" s="112"/>
      <c r="VW32" s="112"/>
      <c r="VX32" s="112"/>
      <c r="VY32" s="112"/>
      <c r="VZ32" s="112"/>
      <c r="WA32" s="112"/>
      <c r="WB32" s="112"/>
      <c r="WC32" s="112"/>
      <c r="WD32" s="112"/>
      <c r="WE32" s="112"/>
      <c r="WF32" s="112"/>
      <c r="WG32" s="112"/>
      <c r="WH32" s="112"/>
      <c r="WI32" s="112"/>
      <c r="WJ32" s="112"/>
      <c r="WK32" s="112"/>
      <c r="WL32" s="112"/>
      <c r="WM32" s="112"/>
      <c r="WN32" s="112"/>
      <c r="WO32" s="112"/>
      <c r="WP32" s="112"/>
      <c r="WQ32" s="112"/>
      <c r="WR32" s="112"/>
      <c r="WS32" s="112"/>
      <c r="WT32" s="112"/>
      <c r="WU32" s="112"/>
      <c r="WV32" s="112"/>
      <c r="WW32" s="112"/>
      <c r="WX32" s="112"/>
      <c r="WY32" s="112"/>
      <c r="WZ32" s="112"/>
      <c r="XA32" s="112"/>
      <c r="XB32" s="112"/>
      <c r="XC32" s="112"/>
      <c r="XD32" s="112"/>
      <c r="XE32" s="112"/>
      <c r="XF32" s="112"/>
      <c r="XG32" s="112"/>
      <c r="XH32" s="112"/>
      <c r="XI32" s="112"/>
      <c r="XJ32" s="112"/>
      <c r="XK32" s="112"/>
      <c r="XL32" s="112"/>
      <c r="XM32" s="112"/>
      <c r="XN32" s="112"/>
      <c r="XO32" s="112"/>
      <c r="XP32" s="112"/>
      <c r="XQ32" s="112"/>
      <c r="XR32" s="112"/>
      <c r="XS32" s="112"/>
      <c r="XT32" s="112"/>
      <c r="XU32" s="112"/>
      <c r="XV32" s="112"/>
      <c r="XW32" s="112"/>
      <c r="XX32" s="112"/>
      <c r="XY32" s="112"/>
      <c r="XZ32" s="112"/>
      <c r="YA32" s="112"/>
      <c r="YB32" s="112"/>
      <c r="YC32" s="112"/>
      <c r="YD32" s="112"/>
      <c r="YE32" s="112"/>
      <c r="YF32" s="112"/>
      <c r="YG32" s="112"/>
      <c r="YH32" s="112"/>
      <c r="YI32" s="112"/>
      <c r="YJ32" s="112"/>
      <c r="YK32" s="112"/>
      <c r="YL32" s="112"/>
      <c r="YM32" s="112"/>
      <c r="YN32" s="112"/>
      <c r="YO32" s="112"/>
      <c r="YP32" s="112"/>
      <c r="YQ32" s="112"/>
      <c r="YR32" s="112"/>
      <c r="YS32" s="112"/>
      <c r="YT32" s="112"/>
      <c r="YU32" s="112"/>
      <c r="YV32" s="112"/>
      <c r="YW32" s="112"/>
      <c r="YX32" s="112"/>
      <c r="YY32" s="112"/>
      <c r="YZ32" s="112"/>
      <c r="ZA32" s="112"/>
      <c r="ZB32" s="112"/>
      <c r="ZC32" s="112"/>
      <c r="ZD32" s="112"/>
      <c r="ZE32" s="112"/>
      <c r="ZF32" s="112"/>
      <c r="ZG32" s="112"/>
      <c r="ZH32" s="112"/>
      <c r="ZI32" s="112"/>
      <c r="ZJ32" s="112"/>
      <c r="ZK32" s="112"/>
      <c r="ZL32" s="112"/>
      <c r="ZM32" s="112"/>
      <c r="ZN32" s="112"/>
      <c r="ZO32" s="112"/>
      <c r="ZP32" s="112"/>
      <c r="ZQ32" s="112"/>
      <c r="ZR32" s="112"/>
      <c r="ZS32" s="112"/>
      <c r="ZT32" s="112"/>
      <c r="ZU32" s="112"/>
      <c r="ZV32" s="112"/>
      <c r="ZW32" s="112"/>
      <c r="ZX32" s="112"/>
      <c r="ZY32" s="112"/>
      <c r="ZZ32" s="112"/>
      <c r="AAA32" s="112"/>
      <c r="AAB32" s="112"/>
      <c r="AAC32" s="112"/>
      <c r="AAD32" s="112"/>
      <c r="AAE32" s="112"/>
      <c r="AAF32" s="112"/>
      <c r="AAG32" s="112"/>
      <c r="AAH32" s="112"/>
      <c r="AAI32" s="112"/>
      <c r="AAJ32" s="112"/>
      <c r="AAK32" s="112"/>
      <c r="AAL32" s="112"/>
      <c r="AAM32" s="112"/>
      <c r="AAN32" s="112"/>
      <c r="AAO32" s="112"/>
      <c r="AAP32" s="112"/>
      <c r="AAQ32" s="112"/>
      <c r="AAR32" s="112"/>
      <c r="AAS32" s="112"/>
      <c r="AAT32" s="112"/>
      <c r="AAU32" s="112"/>
      <c r="AAV32" s="112"/>
      <c r="AAW32" s="112"/>
      <c r="AAX32" s="112"/>
      <c r="AAY32" s="112"/>
      <c r="AAZ32" s="112"/>
      <c r="ABA32" s="112"/>
      <c r="ABB32" s="112"/>
      <c r="ABC32" s="112"/>
      <c r="ABD32" s="112"/>
      <c r="ABE32" s="112"/>
      <c r="ABF32" s="112"/>
      <c r="ABG32" s="112"/>
      <c r="ABH32" s="112"/>
      <c r="ABI32" s="112"/>
      <c r="ABJ32" s="112"/>
      <c r="ABK32" s="112"/>
      <c r="ABL32" s="112"/>
      <c r="ABM32" s="112"/>
      <c r="ABN32" s="112"/>
      <c r="ABO32" s="112"/>
      <c r="ABP32" s="112"/>
      <c r="ABQ32" s="112"/>
      <c r="ABR32" s="112"/>
      <c r="ABS32" s="112"/>
      <c r="ABT32" s="112"/>
      <c r="ABU32" s="112"/>
      <c r="ABV32" s="112"/>
      <c r="ABW32" s="112"/>
      <c r="ABX32" s="112"/>
      <c r="ABY32" s="112"/>
      <c r="ABZ32" s="112"/>
      <c r="ACA32" s="112"/>
      <c r="ACB32" s="112"/>
      <c r="ACC32" s="112"/>
      <c r="ACD32" s="112"/>
      <c r="ACE32" s="112"/>
      <c r="ACF32" s="112"/>
      <c r="ACG32" s="112"/>
      <c r="ACH32" s="112"/>
      <c r="ACI32" s="112"/>
      <c r="ACJ32" s="112"/>
      <c r="ACK32" s="112"/>
      <c r="ACL32" s="112"/>
      <c r="ACM32" s="112"/>
      <c r="ACN32" s="113"/>
      <c r="ACO32" s="92">
        <f t="array" ref="ACO32">SUM(IF(RIGHT($M32:$ACN32)=ACO$11,IFERROR(--LEFT($M32:$ACN32,LEN($M32:$ACN32)-1),0)))</f>
        <v>0</v>
      </c>
      <c r="ACP32" s="92">
        <f t="array" ref="ACP32">SUM(IF(RIGHT($M32:$ACN32)=ACP$11,IFERROR(--LEFT($M32:$ACN32,LEN($M32:$ACN32)-1),0)))</f>
        <v>0</v>
      </c>
      <c r="ACQ32" s="92">
        <f t="array" ref="ACQ32">SUM(IF(RIGHT($M32:$ACN32)=ACQ$11,IFERROR(--LEFT($M32:$ACN32,LEN($M32:$ACN32)-1),0)))</f>
        <v>0</v>
      </c>
      <c r="ACR32" s="92">
        <f t="array" ref="ACR32">SUM(IF(RIGHT($M32:$ACN32)=ACR$11,IFERROR(--LEFT($M32:$ACN32,LEN($M32:$ACN32)-1),0)))</f>
        <v>0</v>
      </c>
      <c r="ACS32" s="91">
        <f t="shared" si="2267"/>
        <v>0</v>
      </c>
      <c r="ACT32" s="91">
        <f t="shared" si="2268"/>
        <v>0</v>
      </c>
      <c r="ACU32" s="91">
        <f t="shared" si="2269"/>
        <v>0</v>
      </c>
      <c r="ACV32" s="91">
        <f t="shared" si="2270"/>
        <v>0</v>
      </c>
      <c r="ACW32" s="92">
        <f t="array" ref="ACW32">SUM(IF(RIGHT($M32:$ACN32)=ACW$11,IFERROR(--LEFT($M32:$ACN32,LEN($M32:$ACN32)-1),0)))</f>
        <v>0</v>
      </c>
      <c r="ACX32" s="90">
        <f t="shared" si="2271"/>
        <v>0</v>
      </c>
      <c r="ADQ32" s="85"/>
      <c r="AEC32" s="55"/>
      <c r="AED32" s="55"/>
      <c r="AEE32" s="55"/>
      <c r="AEF32" s="55"/>
      <c r="AEG32" s="55"/>
      <c r="AEH32" s="55"/>
      <c r="AEI32" s="55"/>
      <c r="AEJ32" s="55"/>
      <c r="AEK32" s="85"/>
      <c r="AEW32" s="55"/>
      <c r="AEX32" s="55"/>
      <c r="AEY32" s="55"/>
      <c r="AEZ32" s="55"/>
      <c r="AFA32" s="55"/>
      <c r="AFB32" s="55"/>
      <c r="AFC32" s="55"/>
      <c r="AFD32" s="55"/>
      <c r="AFE32" s="85"/>
      <c r="AFQ32" s="55"/>
      <c r="AFR32" s="55"/>
      <c r="AFS32" s="55"/>
      <c r="AFT32" s="55"/>
      <c r="AFU32" s="55"/>
      <c r="AFV32" s="55"/>
      <c r="AFW32" s="55"/>
      <c r="AFX32" s="55"/>
      <c r="AFY32" s="85"/>
      <c r="AGK32" s="55"/>
      <c r="AGL32" s="55"/>
      <c r="AGM32" s="55"/>
      <c r="AGN32" s="55"/>
      <c r="AGO32" s="55"/>
      <c r="AGP32" s="55"/>
      <c r="AGQ32" s="55"/>
      <c r="AGR32" s="55"/>
      <c r="AGS32" s="85"/>
      <c r="AHE32" s="55"/>
      <c r="AHF32" s="55"/>
      <c r="AHG32" s="55"/>
      <c r="AHH32" s="55"/>
      <c r="AHI32" s="55"/>
      <c r="AHJ32" s="55"/>
      <c r="AHK32" s="55"/>
      <c r="AHL32" s="55"/>
      <c r="AHM32" s="85"/>
      <c r="AHY32" s="55"/>
      <c r="AHZ32" s="55"/>
      <c r="AIA32" s="55"/>
      <c r="AIB32" s="55"/>
      <c r="AIC32" s="55"/>
      <c r="AID32" s="55"/>
      <c r="AIE32" s="55"/>
      <c r="AIF32" s="55"/>
      <c r="AIG32" s="85"/>
      <c r="AIS32" s="55"/>
      <c r="AIT32" s="55"/>
      <c r="AIU32" s="55"/>
      <c r="AIV32" s="55"/>
      <c r="AIW32" s="55"/>
      <c r="AIX32" s="55"/>
      <c r="AIY32" s="55"/>
      <c r="AIZ32" s="55"/>
      <c r="AJA32" s="85"/>
      <c r="AJM32" s="55"/>
      <c r="AJN32" s="55"/>
      <c r="AJO32" s="55"/>
      <c r="AJP32" s="55"/>
      <c r="AJQ32" s="55"/>
      <c r="AJR32" s="55"/>
      <c r="AJS32" s="55"/>
      <c r="AJT32" s="55"/>
      <c r="AJU32" s="85"/>
      <c r="AKG32" s="55"/>
      <c r="AKH32" s="55"/>
      <c r="AKI32" s="55"/>
      <c r="AKJ32" s="55"/>
      <c r="AKK32" s="55"/>
      <c r="AKL32" s="55"/>
      <c r="AKM32" s="55"/>
      <c r="AKN32" s="55"/>
      <c r="AKO32" s="85"/>
      <c r="ALA32" s="55"/>
      <c r="ALB32" s="55"/>
      <c r="ALC32" s="55"/>
      <c r="ALD32" s="55"/>
      <c r="ALE32" s="55"/>
      <c r="ALF32" s="55"/>
      <c r="ALG32" s="55"/>
      <c r="ALH32" s="55"/>
      <c r="ALI32" s="85"/>
      <c r="ALU32" s="55"/>
      <c r="ALV32" s="55"/>
      <c r="ALW32" s="55"/>
      <c r="ALX32" s="55"/>
      <c r="ALY32" s="55"/>
      <c r="ALZ32" s="55"/>
      <c r="AMA32" s="55"/>
      <c r="AMB32" s="55"/>
    </row>
    <row r="33" spans="2:1016" x14ac:dyDescent="0.3">
      <c r="B33" s="104">
        <v>22</v>
      </c>
      <c r="C33" s="104"/>
      <c r="D33" s="104"/>
      <c r="E33" s="104"/>
      <c r="F33" s="104"/>
      <c r="G33" s="106"/>
      <c r="H33" s="107"/>
      <c r="I33" s="108"/>
      <c r="J33" s="108"/>
      <c r="K33" s="108"/>
      <c r="L33" s="109"/>
      <c r="M33" s="110"/>
      <c r="N33" s="111"/>
      <c r="O33" s="112"/>
      <c r="P33" s="112"/>
      <c r="Q33" s="112"/>
      <c r="R33" s="112"/>
      <c r="S33" s="112"/>
      <c r="T33" s="112"/>
      <c r="U33" s="112"/>
      <c r="V33" s="112"/>
      <c r="W33" s="112"/>
      <c r="X33" s="112"/>
      <c r="Y33" s="112"/>
      <c r="Z33" s="112"/>
      <c r="AA33" s="112"/>
      <c r="AB33" s="112"/>
      <c r="AC33" s="112"/>
      <c r="AD33" s="112"/>
      <c r="AE33" s="112"/>
      <c r="AF33" s="112"/>
      <c r="AG33" s="112"/>
      <c r="AH33" s="112"/>
      <c r="AI33" s="112"/>
      <c r="AJ33" s="112"/>
      <c r="AK33" s="112"/>
      <c r="AL33" s="112"/>
      <c r="AM33" s="112"/>
      <c r="AN33" s="112"/>
      <c r="AO33" s="112"/>
      <c r="AP33" s="112"/>
      <c r="AQ33" s="112"/>
      <c r="AR33" s="112"/>
      <c r="AS33" s="112"/>
      <c r="AT33" s="112"/>
      <c r="AU33" s="112"/>
      <c r="AV33" s="112"/>
      <c r="AW33" s="112"/>
      <c r="AX33" s="112"/>
      <c r="AY33" s="112"/>
      <c r="AZ33" s="112"/>
      <c r="BA33" s="112"/>
      <c r="BB33" s="112"/>
      <c r="BC33" s="112"/>
      <c r="BD33" s="112"/>
      <c r="BE33" s="112"/>
      <c r="BF33" s="112"/>
      <c r="BG33" s="112"/>
      <c r="BH33" s="112"/>
      <c r="BI33" s="112"/>
      <c r="BJ33" s="112"/>
      <c r="BK33" s="112"/>
      <c r="BL33" s="112"/>
      <c r="BM33" s="112"/>
      <c r="BN33" s="112"/>
      <c r="BO33" s="112"/>
      <c r="BP33" s="112"/>
      <c r="BQ33" s="112"/>
      <c r="BR33" s="112"/>
      <c r="BS33" s="112"/>
      <c r="BT33" s="112"/>
      <c r="BU33" s="112"/>
      <c r="BV33" s="112"/>
      <c r="BW33" s="112"/>
      <c r="BX33" s="112"/>
      <c r="BY33" s="112"/>
      <c r="BZ33" s="112"/>
      <c r="CA33" s="112"/>
      <c r="CB33" s="112"/>
      <c r="CC33" s="112"/>
      <c r="CD33" s="112"/>
      <c r="CE33" s="112"/>
      <c r="CF33" s="112"/>
      <c r="CG33" s="112"/>
      <c r="CH33" s="112"/>
      <c r="CI33" s="112"/>
      <c r="CJ33" s="112"/>
      <c r="CK33" s="112"/>
      <c r="CL33" s="112"/>
      <c r="CM33" s="112"/>
      <c r="CN33" s="112"/>
      <c r="CO33" s="112"/>
      <c r="CP33" s="112"/>
      <c r="CQ33" s="112"/>
      <c r="CR33" s="112"/>
      <c r="CS33" s="112"/>
      <c r="CT33" s="112"/>
      <c r="CU33" s="112"/>
      <c r="CV33" s="112"/>
      <c r="CW33" s="112"/>
      <c r="CX33" s="112"/>
      <c r="CY33" s="112"/>
      <c r="CZ33" s="112"/>
      <c r="DA33" s="112"/>
      <c r="DB33" s="112"/>
      <c r="DC33" s="112"/>
      <c r="DD33" s="112"/>
      <c r="DE33" s="112"/>
      <c r="DF33" s="112"/>
      <c r="DG33" s="112"/>
      <c r="DH33" s="112"/>
      <c r="DI33" s="112"/>
      <c r="DJ33" s="112"/>
      <c r="DK33" s="112"/>
      <c r="DL33" s="112"/>
      <c r="DM33" s="112"/>
      <c r="DN33" s="112"/>
      <c r="DO33" s="112"/>
      <c r="DP33" s="112"/>
      <c r="DQ33" s="112"/>
      <c r="DR33" s="112"/>
      <c r="DS33" s="112"/>
      <c r="DT33" s="112"/>
      <c r="DU33" s="112"/>
      <c r="DV33" s="112"/>
      <c r="DW33" s="112"/>
      <c r="DX33" s="112"/>
      <c r="DY33" s="112"/>
      <c r="DZ33" s="112"/>
      <c r="EA33" s="112"/>
      <c r="EB33" s="112"/>
      <c r="EC33" s="112"/>
      <c r="ED33" s="112"/>
      <c r="EE33" s="112"/>
      <c r="EF33" s="112"/>
      <c r="EG33" s="112"/>
      <c r="EH33" s="112"/>
      <c r="EI33" s="112"/>
      <c r="EJ33" s="112"/>
      <c r="EK33" s="112"/>
      <c r="EL33" s="112"/>
      <c r="EM33" s="112"/>
      <c r="EN33" s="112"/>
      <c r="EO33" s="112"/>
      <c r="EP33" s="112"/>
      <c r="EQ33" s="112"/>
      <c r="ER33" s="112"/>
      <c r="ES33" s="112"/>
      <c r="ET33" s="112"/>
      <c r="EU33" s="112"/>
      <c r="EV33" s="112"/>
      <c r="EW33" s="112"/>
      <c r="EX33" s="112"/>
      <c r="EY33" s="112"/>
      <c r="EZ33" s="112"/>
      <c r="FA33" s="112"/>
      <c r="FB33" s="112"/>
      <c r="FC33" s="112"/>
      <c r="FD33" s="112"/>
      <c r="FE33" s="112"/>
      <c r="FF33" s="112"/>
      <c r="FG33" s="112"/>
      <c r="FH33" s="112"/>
      <c r="FI33" s="112"/>
      <c r="FJ33" s="112"/>
      <c r="FK33" s="112"/>
      <c r="FL33" s="112"/>
      <c r="FM33" s="112"/>
      <c r="FN33" s="112"/>
      <c r="FO33" s="112"/>
      <c r="FP33" s="112"/>
      <c r="FQ33" s="112"/>
      <c r="FR33" s="112"/>
      <c r="FS33" s="112"/>
      <c r="FT33" s="112"/>
      <c r="FU33" s="112"/>
      <c r="FV33" s="112"/>
      <c r="FW33" s="112"/>
      <c r="FX33" s="112"/>
      <c r="FY33" s="112"/>
      <c r="FZ33" s="112"/>
      <c r="GA33" s="112"/>
      <c r="GB33" s="112"/>
      <c r="GC33" s="112"/>
      <c r="GD33" s="112"/>
      <c r="GE33" s="112"/>
      <c r="GF33" s="112"/>
      <c r="GG33" s="112"/>
      <c r="GH33" s="112"/>
      <c r="GI33" s="112"/>
      <c r="GJ33" s="112"/>
      <c r="GK33" s="112"/>
      <c r="GL33" s="112"/>
      <c r="GM33" s="112"/>
      <c r="GN33" s="112"/>
      <c r="GO33" s="112"/>
      <c r="GP33" s="112"/>
      <c r="GQ33" s="112"/>
      <c r="GR33" s="112"/>
      <c r="GS33" s="112"/>
      <c r="GT33" s="112"/>
      <c r="GU33" s="112"/>
      <c r="GV33" s="112"/>
      <c r="GW33" s="112"/>
      <c r="GX33" s="112"/>
      <c r="GY33" s="112"/>
      <c r="GZ33" s="112"/>
      <c r="HA33" s="112"/>
      <c r="HB33" s="112"/>
      <c r="HC33" s="112"/>
      <c r="HD33" s="112"/>
      <c r="HE33" s="112"/>
      <c r="HF33" s="112"/>
      <c r="HG33" s="112"/>
      <c r="HH33" s="112"/>
      <c r="HI33" s="112"/>
      <c r="HJ33" s="112"/>
      <c r="HK33" s="112"/>
      <c r="HL33" s="112"/>
      <c r="HM33" s="112"/>
      <c r="HN33" s="112"/>
      <c r="HO33" s="112"/>
      <c r="HP33" s="112"/>
      <c r="HQ33" s="112"/>
      <c r="HR33" s="112"/>
      <c r="HS33" s="112"/>
      <c r="HT33" s="112"/>
      <c r="HU33" s="112"/>
      <c r="HV33" s="112"/>
      <c r="HW33" s="112"/>
      <c r="HX33" s="112"/>
      <c r="HY33" s="112"/>
      <c r="HZ33" s="112"/>
      <c r="IA33" s="112"/>
      <c r="IB33" s="112"/>
      <c r="IC33" s="112"/>
      <c r="ID33" s="112"/>
      <c r="IE33" s="112"/>
      <c r="IF33" s="112"/>
      <c r="IG33" s="112"/>
      <c r="IH33" s="112"/>
      <c r="II33" s="112"/>
      <c r="IJ33" s="112"/>
      <c r="IK33" s="112"/>
      <c r="IL33" s="112"/>
      <c r="IM33" s="112"/>
      <c r="IN33" s="112"/>
      <c r="IO33" s="112"/>
      <c r="IP33" s="112"/>
      <c r="IQ33" s="112"/>
      <c r="IR33" s="112"/>
      <c r="IS33" s="112"/>
      <c r="IT33" s="112"/>
      <c r="IU33" s="112"/>
      <c r="IV33" s="112"/>
      <c r="IW33" s="112"/>
      <c r="IX33" s="112"/>
      <c r="IY33" s="112"/>
      <c r="IZ33" s="112"/>
      <c r="JA33" s="112"/>
      <c r="JB33" s="112"/>
      <c r="JC33" s="112"/>
      <c r="JD33" s="112"/>
      <c r="JE33" s="112"/>
      <c r="JF33" s="112"/>
      <c r="JG33" s="112"/>
      <c r="JH33" s="112"/>
      <c r="JI33" s="112"/>
      <c r="JJ33" s="112"/>
      <c r="JK33" s="112"/>
      <c r="JL33" s="112"/>
      <c r="JM33" s="112"/>
      <c r="JN33" s="112"/>
      <c r="JO33" s="112"/>
      <c r="JP33" s="112"/>
      <c r="JQ33" s="112"/>
      <c r="JR33" s="112"/>
      <c r="JS33" s="112"/>
      <c r="JT33" s="112"/>
      <c r="JU33" s="112"/>
      <c r="JV33" s="112"/>
      <c r="JW33" s="112"/>
      <c r="JX33" s="112"/>
      <c r="JY33" s="112"/>
      <c r="JZ33" s="112"/>
      <c r="KA33" s="112"/>
      <c r="KB33" s="112"/>
      <c r="KC33" s="112"/>
      <c r="KD33" s="112"/>
      <c r="KE33" s="112"/>
      <c r="KF33" s="112"/>
      <c r="KG33" s="112"/>
      <c r="KH33" s="112"/>
      <c r="KI33" s="112"/>
      <c r="KJ33" s="112"/>
      <c r="KK33" s="112"/>
      <c r="KL33" s="112"/>
      <c r="KM33" s="112"/>
      <c r="KN33" s="112"/>
      <c r="KO33" s="112"/>
      <c r="KP33" s="112"/>
      <c r="KQ33" s="112"/>
      <c r="KR33" s="112"/>
      <c r="KS33" s="112"/>
      <c r="KT33" s="112"/>
      <c r="KU33" s="112"/>
      <c r="KV33" s="112"/>
      <c r="KW33" s="112"/>
      <c r="KX33" s="112"/>
      <c r="KY33" s="112"/>
      <c r="KZ33" s="112"/>
      <c r="LA33" s="112"/>
      <c r="LB33" s="112"/>
      <c r="LC33" s="112"/>
      <c r="LD33" s="112"/>
      <c r="LE33" s="112"/>
      <c r="LF33" s="112"/>
      <c r="LG33" s="112"/>
      <c r="LH33" s="112"/>
      <c r="LI33" s="112"/>
      <c r="LJ33" s="112"/>
      <c r="LK33" s="112"/>
      <c r="LL33" s="112"/>
      <c r="LM33" s="112"/>
      <c r="LN33" s="112"/>
      <c r="LO33" s="112"/>
      <c r="LP33" s="112"/>
      <c r="LQ33" s="112"/>
      <c r="LR33" s="112"/>
      <c r="LS33" s="112"/>
      <c r="LT33" s="112"/>
      <c r="LU33" s="112"/>
      <c r="LV33" s="112"/>
      <c r="LW33" s="112"/>
      <c r="LX33" s="112"/>
      <c r="LY33" s="112"/>
      <c r="LZ33" s="112"/>
      <c r="MA33" s="112"/>
      <c r="MB33" s="112"/>
      <c r="MC33" s="112"/>
      <c r="MD33" s="112"/>
      <c r="ME33" s="112"/>
      <c r="MF33" s="112"/>
      <c r="MG33" s="112"/>
      <c r="MH33" s="112"/>
      <c r="MI33" s="112"/>
      <c r="MJ33" s="112"/>
      <c r="MK33" s="112"/>
      <c r="ML33" s="112"/>
      <c r="MM33" s="112"/>
      <c r="MN33" s="112"/>
      <c r="MO33" s="112"/>
      <c r="MP33" s="112"/>
      <c r="MQ33" s="112"/>
      <c r="MR33" s="112"/>
      <c r="MS33" s="112"/>
      <c r="MT33" s="112"/>
      <c r="MU33" s="112"/>
      <c r="MV33" s="112"/>
      <c r="MW33" s="112"/>
      <c r="MX33" s="112"/>
      <c r="MY33" s="112"/>
      <c r="MZ33" s="112"/>
      <c r="NA33" s="112"/>
      <c r="NB33" s="112"/>
      <c r="NC33" s="112"/>
      <c r="ND33" s="112"/>
      <c r="NE33" s="112"/>
      <c r="NF33" s="112"/>
      <c r="NG33" s="112"/>
      <c r="NH33" s="112"/>
      <c r="NI33" s="112"/>
      <c r="NJ33" s="112"/>
      <c r="NK33" s="112"/>
      <c r="NL33" s="112"/>
      <c r="NM33" s="112"/>
      <c r="NN33" s="112"/>
      <c r="NO33" s="112"/>
      <c r="NP33" s="112"/>
      <c r="NQ33" s="112"/>
      <c r="NR33" s="112"/>
      <c r="NS33" s="112"/>
      <c r="NT33" s="112"/>
      <c r="NU33" s="112"/>
      <c r="NV33" s="112"/>
      <c r="NW33" s="112"/>
      <c r="NX33" s="112"/>
      <c r="NY33" s="112"/>
      <c r="NZ33" s="112"/>
      <c r="OA33" s="112"/>
      <c r="OB33" s="112"/>
      <c r="OC33" s="112"/>
      <c r="OD33" s="112"/>
      <c r="OE33" s="112"/>
      <c r="OF33" s="112"/>
      <c r="OG33" s="112"/>
      <c r="OH33" s="112"/>
      <c r="OI33" s="112"/>
      <c r="OJ33" s="112"/>
      <c r="OK33" s="112"/>
      <c r="OL33" s="112"/>
      <c r="OM33" s="112"/>
      <c r="ON33" s="112"/>
      <c r="OO33" s="112"/>
      <c r="OP33" s="112"/>
      <c r="OQ33" s="112"/>
      <c r="OR33" s="112"/>
      <c r="OS33" s="112"/>
      <c r="OT33" s="112"/>
      <c r="OU33" s="112"/>
      <c r="OV33" s="112"/>
      <c r="OW33" s="112"/>
      <c r="OX33" s="112"/>
      <c r="OY33" s="112"/>
      <c r="OZ33" s="112"/>
      <c r="PA33" s="112"/>
      <c r="PB33" s="112"/>
      <c r="PC33" s="112"/>
      <c r="PD33" s="112"/>
      <c r="PE33" s="112"/>
      <c r="PF33" s="112"/>
      <c r="PG33" s="112"/>
      <c r="PH33" s="112"/>
      <c r="PI33" s="112"/>
      <c r="PJ33" s="112"/>
      <c r="PK33" s="112"/>
      <c r="PL33" s="112"/>
      <c r="PM33" s="112"/>
      <c r="PN33" s="112"/>
      <c r="PO33" s="112"/>
      <c r="PP33" s="112"/>
      <c r="PQ33" s="112"/>
      <c r="PR33" s="112"/>
      <c r="PS33" s="112"/>
      <c r="PT33" s="112"/>
      <c r="PU33" s="112"/>
      <c r="PV33" s="112"/>
      <c r="PW33" s="112"/>
      <c r="PX33" s="112"/>
      <c r="PY33" s="112"/>
      <c r="PZ33" s="112"/>
      <c r="QA33" s="112"/>
      <c r="QB33" s="112"/>
      <c r="QC33" s="112"/>
      <c r="QD33" s="112"/>
      <c r="QE33" s="112"/>
      <c r="QF33" s="112"/>
      <c r="QG33" s="112"/>
      <c r="QH33" s="112"/>
      <c r="QI33" s="112"/>
      <c r="QJ33" s="112"/>
      <c r="QK33" s="112"/>
      <c r="QL33" s="112"/>
      <c r="QM33" s="112"/>
      <c r="QN33" s="112"/>
      <c r="QO33" s="112"/>
      <c r="QP33" s="112"/>
      <c r="QQ33" s="112"/>
      <c r="QR33" s="112"/>
      <c r="QS33" s="112"/>
      <c r="QT33" s="112"/>
      <c r="QU33" s="112"/>
      <c r="QV33" s="112"/>
      <c r="QW33" s="112"/>
      <c r="QX33" s="112"/>
      <c r="QY33" s="112"/>
      <c r="QZ33" s="112"/>
      <c r="RA33" s="112"/>
      <c r="RB33" s="112"/>
      <c r="RC33" s="112"/>
      <c r="RD33" s="112"/>
      <c r="RE33" s="112"/>
      <c r="RF33" s="112"/>
      <c r="RG33" s="112"/>
      <c r="RH33" s="112"/>
      <c r="RI33" s="112"/>
      <c r="RJ33" s="112"/>
      <c r="RK33" s="112"/>
      <c r="RL33" s="112"/>
      <c r="RM33" s="112"/>
      <c r="RN33" s="112"/>
      <c r="RO33" s="112"/>
      <c r="RP33" s="112"/>
      <c r="RQ33" s="112"/>
      <c r="RR33" s="112"/>
      <c r="RS33" s="112"/>
      <c r="RT33" s="112"/>
      <c r="RU33" s="112"/>
      <c r="RV33" s="112"/>
      <c r="RW33" s="112"/>
      <c r="RX33" s="112"/>
      <c r="RY33" s="112"/>
      <c r="RZ33" s="112"/>
      <c r="SA33" s="112"/>
      <c r="SB33" s="112"/>
      <c r="SC33" s="112"/>
      <c r="SD33" s="112"/>
      <c r="SE33" s="112"/>
      <c r="SF33" s="112"/>
      <c r="SG33" s="112"/>
      <c r="SH33" s="112"/>
      <c r="SI33" s="112"/>
      <c r="SJ33" s="112"/>
      <c r="SK33" s="112"/>
      <c r="SL33" s="112"/>
      <c r="SM33" s="112"/>
      <c r="SN33" s="112"/>
      <c r="SO33" s="112"/>
      <c r="SP33" s="112"/>
      <c r="SQ33" s="112"/>
      <c r="SR33" s="112"/>
      <c r="SS33" s="112"/>
      <c r="ST33" s="112"/>
      <c r="SU33" s="112"/>
      <c r="SV33" s="112"/>
      <c r="SW33" s="112"/>
      <c r="SX33" s="112"/>
      <c r="SY33" s="112"/>
      <c r="SZ33" s="112"/>
      <c r="TA33" s="112"/>
      <c r="TB33" s="112"/>
      <c r="TC33" s="112"/>
      <c r="TD33" s="112"/>
      <c r="TE33" s="112"/>
      <c r="TF33" s="112"/>
      <c r="TG33" s="112"/>
      <c r="TH33" s="112"/>
      <c r="TI33" s="112"/>
      <c r="TJ33" s="112"/>
      <c r="TK33" s="112"/>
      <c r="TL33" s="112"/>
      <c r="TM33" s="112"/>
      <c r="TN33" s="112"/>
      <c r="TO33" s="112"/>
      <c r="TP33" s="112"/>
      <c r="TQ33" s="112"/>
      <c r="TR33" s="112"/>
      <c r="TS33" s="112"/>
      <c r="TT33" s="112"/>
      <c r="TU33" s="112"/>
      <c r="TV33" s="112"/>
      <c r="TW33" s="112"/>
      <c r="TX33" s="112"/>
      <c r="TY33" s="112"/>
      <c r="TZ33" s="112"/>
      <c r="UA33" s="112"/>
      <c r="UB33" s="112"/>
      <c r="UC33" s="112"/>
      <c r="UD33" s="112"/>
      <c r="UE33" s="112"/>
      <c r="UF33" s="112"/>
      <c r="UG33" s="112"/>
      <c r="UH33" s="112"/>
      <c r="UI33" s="112"/>
      <c r="UJ33" s="112"/>
      <c r="UK33" s="112"/>
      <c r="UL33" s="112"/>
      <c r="UM33" s="112"/>
      <c r="UN33" s="112"/>
      <c r="UO33" s="112"/>
      <c r="UP33" s="112"/>
      <c r="UQ33" s="112"/>
      <c r="UR33" s="112"/>
      <c r="US33" s="112"/>
      <c r="UT33" s="112"/>
      <c r="UU33" s="112"/>
      <c r="UV33" s="112"/>
      <c r="UW33" s="112"/>
      <c r="UX33" s="112"/>
      <c r="UY33" s="112"/>
      <c r="UZ33" s="112"/>
      <c r="VA33" s="112"/>
      <c r="VB33" s="112"/>
      <c r="VC33" s="112"/>
      <c r="VD33" s="112"/>
      <c r="VE33" s="112"/>
      <c r="VF33" s="112"/>
      <c r="VG33" s="112"/>
      <c r="VH33" s="112"/>
      <c r="VI33" s="112"/>
      <c r="VJ33" s="112"/>
      <c r="VK33" s="112"/>
      <c r="VL33" s="112"/>
      <c r="VM33" s="112"/>
      <c r="VN33" s="112"/>
      <c r="VO33" s="112"/>
      <c r="VP33" s="112"/>
      <c r="VQ33" s="112"/>
      <c r="VR33" s="112"/>
      <c r="VS33" s="112"/>
      <c r="VT33" s="112"/>
      <c r="VU33" s="112"/>
      <c r="VV33" s="112"/>
      <c r="VW33" s="112"/>
      <c r="VX33" s="112"/>
      <c r="VY33" s="112"/>
      <c r="VZ33" s="112"/>
      <c r="WA33" s="112"/>
      <c r="WB33" s="112"/>
      <c r="WC33" s="112"/>
      <c r="WD33" s="112"/>
      <c r="WE33" s="112"/>
      <c r="WF33" s="112"/>
      <c r="WG33" s="112"/>
      <c r="WH33" s="112"/>
      <c r="WI33" s="112"/>
      <c r="WJ33" s="112"/>
      <c r="WK33" s="112"/>
      <c r="WL33" s="112"/>
      <c r="WM33" s="112"/>
      <c r="WN33" s="112"/>
      <c r="WO33" s="112"/>
      <c r="WP33" s="112"/>
      <c r="WQ33" s="112"/>
      <c r="WR33" s="112"/>
      <c r="WS33" s="112"/>
      <c r="WT33" s="112"/>
      <c r="WU33" s="112"/>
      <c r="WV33" s="112"/>
      <c r="WW33" s="112"/>
      <c r="WX33" s="112"/>
      <c r="WY33" s="112"/>
      <c r="WZ33" s="112"/>
      <c r="XA33" s="112"/>
      <c r="XB33" s="112"/>
      <c r="XC33" s="112"/>
      <c r="XD33" s="112"/>
      <c r="XE33" s="112"/>
      <c r="XF33" s="112"/>
      <c r="XG33" s="112"/>
      <c r="XH33" s="112"/>
      <c r="XI33" s="112"/>
      <c r="XJ33" s="112"/>
      <c r="XK33" s="112"/>
      <c r="XL33" s="112"/>
      <c r="XM33" s="112"/>
      <c r="XN33" s="112"/>
      <c r="XO33" s="112"/>
      <c r="XP33" s="112"/>
      <c r="XQ33" s="112"/>
      <c r="XR33" s="112"/>
      <c r="XS33" s="112"/>
      <c r="XT33" s="112"/>
      <c r="XU33" s="112"/>
      <c r="XV33" s="112"/>
      <c r="XW33" s="112"/>
      <c r="XX33" s="112"/>
      <c r="XY33" s="112"/>
      <c r="XZ33" s="112"/>
      <c r="YA33" s="112"/>
      <c r="YB33" s="112"/>
      <c r="YC33" s="112"/>
      <c r="YD33" s="112"/>
      <c r="YE33" s="112"/>
      <c r="YF33" s="112"/>
      <c r="YG33" s="112"/>
      <c r="YH33" s="112"/>
      <c r="YI33" s="112"/>
      <c r="YJ33" s="112"/>
      <c r="YK33" s="112"/>
      <c r="YL33" s="112"/>
      <c r="YM33" s="112"/>
      <c r="YN33" s="112"/>
      <c r="YO33" s="112"/>
      <c r="YP33" s="112"/>
      <c r="YQ33" s="112"/>
      <c r="YR33" s="112"/>
      <c r="YS33" s="112"/>
      <c r="YT33" s="112"/>
      <c r="YU33" s="112"/>
      <c r="YV33" s="112"/>
      <c r="YW33" s="112"/>
      <c r="YX33" s="112"/>
      <c r="YY33" s="112"/>
      <c r="YZ33" s="112"/>
      <c r="ZA33" s="112"/>
      <c r="ZB33" s="112"/>
      <c r="ZC33" s="112"/>
      <c r="ZD33" s="112"/>
      <c r="ZE33" s="112"/>
      <c r="ZF33" s="112"/>
      <c r="ZG33" s="112"/>
      <c r="ZH33" s="112"/>
      <c r="ZI33" s="112"/>
      <c r="ZJ33" s="112"/>
      <c r="ZK33" s="112"/>
      <c r="ZL33" s="112"/>
      <c r="ZM33" s="112"/>
      <c r="ZN33" s="112"/>
      <c r="ZO33" s="112"/>
      <c r="ZP33" s="112"/>
      <c r="ZQ33" s="112"/>
      <c r="ZR33" s="112"/>
      <c r="ZS33" s="112"/>
      <c r="ZT33" s="112"/>
      <c r="ZU33" s="112"/>
      <c r="ZV33" s="112"/>
      <c r="ZW33" s="112"/>
      <c r="ZX33" s="112"/>
      <c r="ZY33" s="112"/>
      <c r="ZZ33" s="112"/>
      <c r="AAA33" s="112"/>
      <c r="AAB33" s="112"/>
      <c r="AAC33" s="112"/>
      <c r="AAD33" s="112"/>
      <c r="AAE33" s="112"/>
      <c r="AAF33" s="112"/>
      <c r="AAG33" s="112"/>
      <c r="AAH33" s="112"/>
      <c r="AAI33" s="112"/>
      <c r="AAJ33" s="112"/>
      <c r="AAK33" s="112"/>
      <c r="AAL33" s="112"/>
      <c r="AAM33" s="112"/>
      <c r="AAN33" s="112"/>
      <c r="AAO33" s="112"/>
      <c r="AAP33" s="112"/>
      <c r="AAQ33" s="112"/>
      <c r="AAR33" s="112"/>
      <c r="AAS33" s="112"/>
      <c r="AAT33" s="112"/>
      <c r="AAU33" s="112"/>
      <c r="AAV33" s="112"/>
      <c r="AAW33" s="112"/>
      <c r="AAX33" s="112"/>
      <c r="AAY33" s="112"/>
      <c r="AAZ33" s="112"/>
      <c r="ABA33" s="112"/>
      <c r="ABB33" s="112"/>
      <c r="ABC33" s="112"/>
      <c r="ABD33" s="112"/>
      <c r="ABE33" s="112"/>
      <c r="ABF33" s="112"/>
      <c r="ABG33" s="112"/>
      <c r="ABH33" s="112"/>
      <c r="ABI33" s="112"/>
      <c r="ABJ33" s="112"/>
      <c r="ABK33" s="112"/>
      <c r="ABL33" s="112"/>
      <c r="ABM33" s="112"/>
      <c r="ABN33" s="112"/>
      <c r="ABO33" s="112"/>
      <c r="ABP33" s="112"/>
      <c r="ABQ33" s="112"/>
      <c r="ABR33" s="112"/>
      <c r="ABS33" s="112"/>
      <c r="ABT33" s="112"/>
      <c r="ABU33" s="112"/>
      <c r="ABV33" s="112"/>
      <c r="ABW33" s="112"/>
      <c r="ABX33" s="112"/>
      <c r="ABY33" s="112"/>
      <c r="ABZ33" s="112"/>
      <c r="ACA33" s="112"/>
      <c r="ACB33" s="112"/>
      <c r="ACC33" s="112"/>
      <c r="ACD33" s="112"/>
      <c r="ACE33" s="112"/>
      <c r="ACF33" s="112"/>
      <c r="ACG33" s="112"/>
      <c r="ACH33" s="112"/>
      <c r="ACI33" s="112"/>
      <c r="ACJ33" s="112"/>
      <c r="ACK33" s="112"/>
      <c r="ACL33" s="112"/>
      <c r="ACM33" s="112"/>
      <c r="ACN33" s="113"/>
      <c r="ACO33" s="92">
        <f t="array" ref="ACO33">SUM(IF(RIGHT($M33:$ACN33)=ACO$11,IFERROR(--LEFT($M33:$ACN33,LEN($M33:$ACN33)-1),0)))</f>
        <v>0</v>
      </c>
      <c r="ACP33" s="92">
        <f t="array" ref="ACP33">SUM(IF(RIGHT($M33:$ACN33)=ACP$11,IFERROR(--LEFT($M33:$ACN33,LEN($M33:$ACN33)-1),0)))</f>
        <v>0</v>
      </c>
      <c r="ACQ33" s="92">
        <f t="array" ref="ACQ33">SUM(IF(RIGHT($M33:$ACN33)=ACQ$11,IFERROR(--LEFT($M33:$ACN33,LEN($M33:$ACN33)-1),0)))</f>
        <v>0</v>
      </c>
      <c r="ACR33" s="92">
        <f t="array" ref="ACR33">SUM(IF(RIGHT($M33:$ACN33)=ACR$11,IFERROR(--LEFT($M33:$ACN33,LEN($M33:$ACN33)-1),0)))</f>
        <v>0</v>
      </c>
      <c r="ACS33" s="91">
        <f t="shared" si="2267"/>
        <v>0</v>
      </c>
      <c r="ACT33" s="91">
        <f t="shared" si="2268"/>
        <v>0</v>
      </c>
      <c r="ACU33" s="91">
        <f t="shared" si="2269"/>
        <v>0</v>
      </c>
      <c r="ACV33" s="91">
        <f t="shared" si="2270"/>
        <v>0</v>
      </c>
      <c r="ACW33" s="92">
        <f t="array" ref="ACW33">SUM(IF(RIGHT($M33:$ACN33)=ACW$11,IFERROR(--LEFT($M33:$ACN33,LEN($M33:$ACN33)-1),0)))</f>
        <v>0</v>
      </c>
      <c r="ACX33" s="90">
        <f t="shared" si="2271"/>
        <v>0</v>
      </c>
      <c r="ADQ33" s="85"/>
      <c r="AEC33" s="55"/>
      <c r="AED33" s="55"/>
      <c r="AEE33" s="55"/>
      <c r="AEF33" s="55"/>
      <c r="AEG33" s="55"/>
      <c r="AEH33" s="55"/>
      <c r="AEI33" s="55"/>
      <c r="AEJ33" s="55"/>
      <c r="AEK33" s="85"/>
      <c r="AEW33" s="55"/>
      <c r="AEX33" s="55"/>
      <c r="AEY33" s="55"/>
      <c r="AEZ33" s="55"/>
      <c r="AFA33" s="55"/>
      <c r="AFB33" s="55"/>
      <c r="AFC33" s="55"/>
      <c r="AFD33" s="55"/>
      <c r="AFE33" s="85"/>
      <c r="AFQ33" s="55"/>
      <c r="AFR33" s="55"/>
      <c r="AFS33" s="55"/>
      <c r="AFT33" s="55"/>
      <c r="AFU33" s="55"/>
      <c r="AFV33" s="55"/>
      <c r="AFW33" s="55"/>
      <c r="AFX33" s="55"/>
      <c r="AFY33" s="85"/>
      <c r="AGK33" s="55"/>
      <c r="AGL33" s="55"/>
      <c r="AGM33" s="55"/>
      <c r="AGN33" s="55"/>
      <c r="AGO33" s="55"/>
      <c r="AGP33" s="55"/>
      <c r="AGQ33" s="55"/>
      <c r="AGR33" s="55"/>
      <c r="AGS33" s="85"/>
      <c r="AHE33" s="55"/>
      <c r="AHF33" s="55"/>
      <c r="AHG33" s="55"/>
      <c r="AHH33" s="55"/>
      <c r="AHI33" s="55"/>
      <c r="AHJ33" s="55"/>
      <c r="AHK33" s="55"/>
      <c r="AHL33" s="55"/>
      <c r="AHM33" s="85"/>
      <c r="AHY33" s="55"/>
      <c r="AHZ33" s="55"/>
      <c r="AIA33" s="55"/>
      <c r="AIB33" s="55"/>
      <c r="AIC33" s="55"/>
      <c r="AID33" s="55"/>
      <c r="AIE33" s="55"/>
      <c r="AIF33" s="55"/>
      <c r="AIG33" s="85"/>
      <c r="AIS33" s="55"/>
      <c r="AIT33" s="55"/>
      <c r="AIU33" s="55"/>
      <c r="AIV33" s="55"/>
      <c r="AIW33" s="55"/>
      <c r="AIX33" s="55"/>
      <c r="AIY33" s="55"/>
      <c r="AIZ33" s="55"/>
      <c r="AJA33" s="85"/>
      <c r="AJM33" s="55"/>
      <c r="AJN33" s="55"/>
      <c r="AJO33" s="55"/>
      <c r="AJP33" s="55"/>
      <c r="AJQ33" s="55"/>
      <c r="AJR33" s="55"/>
      <c r="AJS33" s="55"/>
      <c r="AJT33" s="55"/>
      <c r="AJU33" s="85"/>
      <c r="AKG33" s="55"/>
      <c r="AKH33" s="55"/>
      <c r="AKI33" s="55"/>
      <c r="AKJ33" s="55"/>
      <c r="AKK33" s="55"/>
      <c r="AKL33" s="55"/>
      <c r="AKM33" s="55"/>
      <c r="AKN33" s="55"/>
      <c r="AKO33" s="85"/>
      <c r="ALA33" s="55"/>
      <c r="ALB33" s="55"/>
      <c r="ALC33" s="55"/>
      <c r="ALD33" s="55"/>
      <c r="ALE33" s="55"/>
      <c r="ALF33" s="55"/>
      <c r="ALG33" s="55"/>
      <c r="ALH33" s="55"/>
      <c r="ALI33" s="85"/>
      <c r="ALU33" s="55"/>
      <c r="ALV33" s="55"/>
      <c r="ALW33" s="55"/>
      <c r="ALX33" s="55"/>
      <c r="ALY33" s="55"/>
      <c r="ALZ33" s="55"/>
      <c r="AMA33" s="55"/>
      <c r="AMB33" s="55"/>
    </row>
    <row r="34" spans="2:1016" x14ac:dyDescent="0.3">
      <c r="B34" s="104">
        <v>23</v>
      </c>
      <c r="C34" s="104"/>
      <c r="D34" s="104"/>
      <c r="E34" s="104"/>
      <c r="F34" s="104"/>
      <c r="G34" s="106"/>
      <c r="H34" s="107"/>
      <c r="I34" s="108"/>
      <c r="J34" s="108"/>
      <c r="K34" s="108"/>
      <c r="L34" s="109"/>
      <c r="M34" s="110"/>
      <c r="N34" s="111"/>
      <c r="O34" s="112"/>
      <c r="P34" s="112"/>
      <c r="Q34" s="112"/>
      <c r="R34" s="112"/>
      <c r="S34" s="112"/>
      <c r="T34" s="112"/>
      <c r="U34" s="112"/>
      <c r="V34" s="112"/>
      <c r="W34" s="112"/>
      <c r="X34" s="112"/>
      <c r="Y34" s="112"/>
      <c r="Z34" s="112"/>
      <c r="AA34" s="112"/>
      <c r="AB34" s="112"/>
      <c r="AC34" s="112"/>
      <c r="AD34" s="112"/>
      <c r="AE34" s="112"/>
      <c r="AF34" s="112"/>
      <c r="AG34" s="112"/>
      <c r="AH34" s="112"/>
      <c r="AI34" s="112"/>
      <c r="AJ34" s="112"/>
      <c r="AK34" s="112"/>
      <c r="AL34" s="112"/>
      <c r="AM34" s="112"/>
      <c r="AN34" s="112"/>
      <c r="AO34" s="112"/>
      <c r="AP34" s="112"/>
      <c r="AQ34" s="112"/>
      <c r="AR34" s="112"/>
      <c r="AS34" s="112"/>
      <c r="AT34" s="112"/>
      <c r="AU34" s="112"/>
      <c r="AV34" s="112"/>
      <c r="AW34" s="112"/>
      <c r="AX34" s="112"/>
      <c r="AY34" s="112"/>
      <c r="AZ34" s="112"/>
      <c r="BA34" s="112"/>
      <c r="BB34" s="112"/>
      <c r="BC34" s="112"/>
      <c r="BD34" s="112"/>
      <c r="BE34" s="112"/>
      <c r="BF34" s="112"/>
      <c r="BG34" s="112"/>
      <c r="BH34" s="112"/>
      <c r="BI34" s="112"/>
      <c r="BJ34" s="112"/>
      <c r="BK34" s="112"/>
      <c r="BL34" s="112"/>
      <c r="BM34" s="112"/>
      <c r="BN34" s="112"/>
      <c r="BO34" s="112"/>
      <c r="BP34" s="112"/>
      <c r="BQ34" s="112"/>
      <c r="BR34" s="112"/>
      <c r="BS34" s="112"/>
      <c r="BT34" s="112"/>
      <c r="BU34" s="112"/>
      <c r="BV34" s="112"/>
      <c r="BW34" s="112"/>
      <c r="BX34" s="112"/>
      <c r="BY34" s="112"/>
      <c r="BZ34" s="112"/>
      <c r="CA34" s="112"/>
      <c r="CB34" s="112"/>
      <c r="CC34" s="112"/>
      <c r="CD34" s="112"/>
      <c r="CE34" s="112"/>
      <c r="CF34" s="112"/>
      <c r="CG34" s="112"/>
      <c r="CH34" s="112"/>
      <c r="CI34" s="112"/>
      <c r="CJ34" s="112"/>
      <c r="CK34" s="112"/>
      <c r="CL34" s="112"/>
      <c r="CM34" s="112"/>
      <c r="CN34" s="112"/>
      <c r="CO34" s="112"/>
      <c r="CP34" s="112"/>
      <c r="CQ34" s="112"/>
      <c r="CR34" s="112"/>
      <c r="CS34" s="112"/>
      <c r="CT34" s="112"/>
      <c r="CU34" s="112"/>
      <c r="CV34" s="112"/>
      <c r="CW34" s="112"/>
      <c r="CX34" s="112"/>
      <c r="CY34" s="112"/>
      <c r="CZ34" s="112"/>
      <c r="DA34" s="112"/>
      <c r="DB34" s="112"/>
      <c r="DC34" s="112"/>
      <c r="DD34" s="112"/>
      <c r="DE34" s="112"/>
      <c r="DF34" s="112"/>
      <c r="DG34" s="112"/>
      <c r="DH34" s="112"/>
      <c r="DI34" s="112"/>
      <c r="DJ34" s="112"/>
      <c r="DK34" s="112"/>
      <c r="DL34" s="112"/>
      <c r="DM34" s="112"/>
      <c r="DN34" s="112"/>
      <c r="DO34" s="112"/>
      <c r="DP34" s="112"/>
      <c r="DQ34" s="112"/>
      <c r="DR34" s="112"/>
      <c r="DS34" s="112"/>
      <c r="DT34" s="112"/>
      <c r="DU34" s="112"/>
      <c r="DV34" s="112"/>
      <c r="DW34" s="112"/>
      <c r="DX34" s="112"/>
      <c r="DY34" s="112"/>
      <c r="DZ34" s="112"/>
      <c r="EA34" s="112"/>
      <c r="EB34" s="112"/>
      <c r="EC34" s="112"/>
      <c r="ED34" s="112"/>
      <c r="EE34" s="112"/>
      <c r="EF34" s="112"/>
      <c r="EG34" s="112"/>
      <c r="EH34" s="112"/>
      <c r="EI34" s="112"/>
      <c r="EJ34" s="112"/>
      <c r="EK34" s="112"/>
      <c r="EL34" s="112"/>
      <c r="EM34" s="112"/>
      <c r="EN34" s="112"/>
      <c r="EO34" s="112"/>
      <c r="EP34" s="112"/>
      <c r="EQ34" s="112"/>
      <c r="ER34" s="112"/>
      <c r="ES34" s="112"/>
      <c r="ET34" s="112"/>
      <c r="EU34" s="112"/>
      <c r="EV34" s="112"/>
      <c r="EW34" s="112"/>
      <c r="EX34" s="112"/>
      <c r="EY34" s="112"/>
      <c r="EZ34" s="112"/>
      <c r="FA34" s="112"/>
      <c r="FB34" s="112"/>
      <c r="FC34" s="112"/>
      <c r="FD34" s="112"/>
      <c r="FE34" s="112"/>
      <c r="FF34" s="112"/>
      <c r="FG34" s="112"/>
      <c r="FH34" s="112"/>
      <c r="FI34" s="112"/>
      <c r="FJ34" s="112"/>
      <c r="FK34" s="112"/>
      <c r="FL34" s="112"/>
      <c r="FM34" s="112"/>
      <c r="FN34" s="112"/>
      <c r="FO34" s="112"/>
      <c r="FP34" s="112"/>
      <c r="FQ34" s="112"/>
      <c r="FR34" s="112"/>
      <c r="FS34" s="112"/>
      <c r="FT34" s="112"/>
      <c r="FU34" s="112"/>
      <c r="FV34" s="112"/>
      <c r="FW34" s="112"/>
      <c r="FX34" s="112"/>
      <c r="FY34" s="112"/>
      <c r="FZ34" s="112"/>
      <c r="GA34" s="112"/>
      <c r="GB34" s="112"/>
      <c r="GC34" s="112"/>
      <c r="GD34" s="112"/>
      <c r="GE34" s="112"/>
      <c r="GF34" s="112"/>
      <c r="GG34" s="112"/>
      <c r="GH34" s="112"/>
      <c r="GI34" s="112"/>
      <c r="GJ34" s="112"/>
      <c r="GK34" s="112"/>
      <c r="GL34" s="112"/>
      <c r="GM34" s="112"/>
      <c r="GN34" s="112"/>
      <c r="GO34" s="112"/>
      <c r="GP34" s="112"/>
      <c r="GQ34" s="112"/>
      <c r="GR34" s="112"/>
      <c r="GS34" s="112"/>
      <c r="GT34" s="112"/>
      <c r="GU34" s="112"/>
      <c r="GV34" s="112"/>
      <c r="GW34" s="112"/>
      <c r="GX34" s="112"/>
      <c r="GY34" s="112"/>
      <c r="GZ34" s="112"/>
      <c r="HA34" s="112"/>
      <c r="HB34" s="112"/>
      <c r="HC34" s="112"/>
      <c r="HD34" s="112"/>
      <c r="HE34" s="112"/>
      <c r="HF34" s="112"/>
      <c r="HG34" s="112"/>
      <c r="HH34" s="112"/>
      <c r="HI34" s="112"/>
      <c r="HJ34" s="112"/>
      <c r="HK34" s="112"/>
      <c r="HL34" s="112"/>
      <c r="HM34" s="112"/>
      <c r="HN34" s="112"/>
      <c r="HO34" s="112"/>
      <c r="HP34" s="112"/>
      <c r="HQ34" s="112"/>
      <c r="HR34" s="112"/>
      <c r="HS34" s="112"/>
      <c r="HT34" s="112"/>
      <c r="HU34" s="112"/>
      <c r="HV34" s="112"/>
      <c r="HW34" s="112"/>
      <c r="HX34" s="112"/>
      <c r="HY34" s="112"/>
      <c r="HZ34" s="112"/>
      <c r="IA34" s="112"/>
      <c r="IB34" s="112"/>
      <c r="IC34" s="112"/>
      <c r="ID34" s="112"/>
      <c r="IE34" s="112"/>
      <c r="IF34" s="112"/>
      <c r="IG34" s="112"/>
      <c r="IH34" s="112"/>
      <c r="II34" s="112"/>
      <c r="IJ34" s="112"/>
      <c r="IK34" s="112"/>
      <c r="IL34" s="112"/>
      <c r="IM34" s="112"/>
      <c r="IN34" s="112"/>
      <c r="IO34" s="112"/>
      <c r="IP34" s="112"/>
      <c r="IQ34" s="112"/>
      <c r="IR34" s="112"/>
      <c r="IS34" s="112"/>
      <c r="IT34" s="112"/>
      <c r="IU34" s="112"/>
      <c r="IV34" s="112"/>
      <c r="IW34" s="112"/>
      <c r="IX34" s="112"/>
      <c r="IY34" s="112"/>
      <c r="IZ34" s="112"/>
      <c r="JA34" s="112"/>
      <c r="JB34" s="112"/>
      <c r="JC34" s="112"/>
      <c r="JD34" s="112"/>
      <c r="JE34" s="112"/>
      <c r="JF34" s="112"/>
      <c r="JG34" s="112"/>
      <c r="JH34" s="112"/>
      <c r="JI34" s="112"/>
      <c r="JJ34" s="112"/>
      <c r="JK34" s="112"/>
      <c r="JL34" s="112"/>
      <c r="JM34" s="112"/>
      <c r="JN34" s="112"/>
      <c r="JO34" s="112"/>
      <c r="JP34" s="112"/>
      <c r="JQ34" s="112"/>
      <c r="JR34" s="112"/>
      <c r="JS34" s="112"/>
      <c r="JT34" s="112"/>
      <c r="JU34" s="112"/>
      <c r="JV34" s="112"/>
      <c r="JW34" s="112"/>
      <c r="JX34" s="112"/>
      <c r="JY34" s="112"/>
      <c r="JZ34" s="112"/>
      <c r="KA34" s="112"/>
      <c r="KB34" s="112"/>
      <c r="KC34" s="112"/>
      <c r="KD34" s="112"/>
      <c r="KE34" s="112"/>
      <c r="KF34" s="112"/>
      <c r="KG34" s="112"/>
      <c r="KH34" s="112"/>
      <c r="KI34" s="112"/>
      <c r="KJ34" s="112"/>
      <c r="KK34" s="112"/>
      <c r="KL34" s="112"/>
      <c r="KM34" s="112"/>
      <c r="KN34" s="112"/>
      <c r="KO34" s="112"/>
      <c r="KP34" s="112"/>
      <c r="KQ34" s="112"/>
      <c r="KR34" s="112"/>
      <c r="KS34" s="112"/>
      <c r="KT34" s="112"/>
      <c r="KU34" s="112"/>
      <c r="KV34" s="112"/>
      <c r="KW34" s="112"/>
      <c r="KX34" s="112"/>
      <c r="KY34" s="112"/>
      <c r="KZ34" s="112"/>
      <c r="LA34" s="112"/>
      <c r="LB34" s="112"/>
      <c r="LC34" s="112"/>
      <c r="LD34" s="112"/>
      <c r="LE34" s="112"/>
      <c r="LF34" s="112"/>
      <c r="LG34" s="112"/>
      <c r="LH34" s="112"/>
      <c r="LI34" s="112"/>
      <c r="LJ34" s="112"/>
      <c r="LK34" s="112"/>
      <c r="LL34" s="112"/>
      <c r="LM34" s="112"/>
      <c r="LN34" s="112"/>
      <c r="LO34" s="112"/>
      <c r="LP34" s="112"/>
      <c r="LQ34" s="112"/>
      <c r="LR34" s="112"/>
      <c r="LS34" s="112"/>
      <c r="LT34" s="112"/>
      <c r="LU34" s="112"/>
      <c r="LV34" s="112"/>
      <c r="LW34" s="112"/>
      <c r="LX34" s="112"/>
      <c r="LY34" s="112"/>
      <c r="LZ34" s="112"/>
      <c r="MA34" s="112"/>
      <c r="MB34" s="112"/>
      <c r="MC34" s="112"/>
      <c r="MD34" s="112"/>
      <c r="ME34" s="112"/>
      <c r="MF34" s="112"/>
      <c r="MG34" s="112"/>
      <c r="MH34" s="112"/>
      <c r="MI34" s="112"/>
      <c r="MJ34" s="112"/>
      <c r="MK34" s="112"/>
      <c r="ML34" s="112"/>
      <c r="MM34" s="112"/>
      <c r="MN34" s="112"/>
      <c r="MO34" s="112"/>
      <c r="MP34" s="112"/>
      <c r="MQ34" s="112"/>
      <c r="MR34" s="112"/>
      <c r="MS34" s="112"/>
      <c r="MT34" s="112"/>
      <c r="MU34" s="112"/>
      <c r="MV34" s="112"/>
      <c r="MW34" s="112"/>
      <c r="MX34" s="112"/>
      <c r="MY34" s="112"/>
      <c r="MZ34" s="112"/>
      <c r="NA34" s="112"/>
      <c r="NB34" s="112"/>
      <c r="NC34" s="112"/>
      <c r="ND34" s="112"/>
      <c r="NE34" s="112"/>
      <c r="NF34" s="112"/>
      <c r="NG34" s="112"/>
      <c r="NH34" s="112"/>
      <c r="NI34" s="112"/>
      <c r="NJ34" s="112"/>
      <c r="NK34" s="112"/>
      <c r="NL34" s="112"/>
      <c r="NM34" s="112"/>
      <c r="NN34" s="112"/>
      <c r="NO34" s="112"/>
      <c r="NP34" s="112"/>
      <c r="NQ34" s="112"/>
      <c r="NR34" s="112"/>
      <c r="NS34" s="112"/>
      <c r="NT34" s="112"/>
      <c r="NU34" s="112"/>
      <c r="NV34" s="112"/>
      <c r="NW34" s="112"/>
      <c r="NX34" s="112"/>
      <c r="NY34" s="112"/>
      <c r="NZ34" s="112"/>
      <c r="OA34" s="112"/>
      <c r="OB34" s="112"/>
      <c r="OC34" s="112"/>
      <c r="OD34" s="112"/>
      <c r="OE34" s="112"/>
      <c r="OF34" s="112"/>
      <c r="OG34" s="112"/>
      <c r="OH34" s="112"/>
      <c r="OI34" s="112"/>
      <c r="OJ34" s="112"/>
      <c r="OK34" s="112"/>
      <c r="OL34" s="112"/>
      <c r="OM34" s="112"/>
      <c r="ON34" s="112"/>
      <c r="OO34" s="112"/>
      <c r="OP34" s="112"/>
      <c r="OQ34" s="112"/>
      <c r="OR34" s="112"/>
      <c r="OS34" s="112"/>
      <c r="OT34" s="112"/>
      <c r="OU34" s="112"/>
      <c r="OV34" s="112"/>
      <c r="OW34" s="112"/>
      <c r="OX34" s="112"/>
      <c r="OY34" s="112"/>
      <c r="OZ34" s="112"/>
      <c r="PA34" s="112"/>
      <c r="PB34" s="112"/>
      <c r="PC34" s="112"/>
      <c r="PD34" s="112"/>
      <c r="PE34" s="112"/>
      <c r="PF34" s="112"/>
      <c r="PG34" s="112"/>
      <c r="PH34" s="112"/>
      <c r="PI34" s="112"/>
      <c r="PJ34" s="112"/>
      <c r="PK34" s="112"/>
      <c r="PL34" s="112"/>
      <c r="PM34" s="112"/>
      <c r="PN34" s="112"/>
      <c r="PO34" s="112"/>
      <c r="PP34" s="112"/>
      <c r="PQ34" s="112"/>
      <c r="PR34" s="112"/>
      <c r="PS34" s="112"/>
      <c r="PT34" s="112"/>
      <c r="PU34" s="112"/>
      <c r="PV34" s="112"/>
      <c r="PW34" s="112"/>
      <c r="PX34" s="112"/>
      <c r="PY34" s="112"/>
      <c r="PZ34" s="112"/>
      <c r="QA34" s="112"/>
      <c r="QB34" s="112"/>
      <c r="QC34" s="112"/>
      <c r="QD34" s="112"/>
      <c r="QE34" s="112"/>
      <c r="QF34" s="112"/>
      <c r="QG34" s="112"/>
      <c r="QH34" s="112"/>
      <c r="QI34" s="112"/>
      <c r="QJ34" s="112"/>
      <c r="QK34" s="112"/>
      <c r="QL34" s="112"/>
      <c r="QM34" s="112"/>
      <c r="QN34" s="112"/>
      <c r="QO34" s="112"/>
      <c r="QP34" s="112"/>
      <c r="QQ34" s="112"/>
      <c r="QR34" s="112"/>
      <c r="QS34" s="112"/>
      <c r="QT34" s="112"/>
      <c r="QU34" s="112"/>
      <c r="QV34" s="112"/>
      <c r="QW34" s="112"/>
      <c r="QX34" s="112"/>
      <c r="QY34" s="112"/>
      <c r="QZ34" s="112"/>
      <c r="RA34" s="112"/>
      <c r="RB34" s="112"/>
      <c r="RC34" s="112"/>
      <c r="RD34" s="112"/>
      <c r="RE34" s="112"/>
      <c r="RF34" s="112"/>
      <c r="RG34" s="112"/>
      <c r="RH34" s="112"/>
      <c r="RI34" s="112"/>
      <c r="RJ34" s="112"/>
      <c r="RK34" s="112"/>
      <c r="RL34" s="112"/>
      <c r="RM34" s="112"/>
      <c r="RN34" s="112"/>
      <c r="RO34" s="112"/>
      <c r="RP34" s="112"/>
      <c r="RQ34" s="112"/>
      <c r="RR34" s="112"/>
      <c r="RS34" s="112"/>
      <c r="RT34" s="112"/>
      <c r="RU34" s="112"/>
      <c r="RV34" s="112"/>
      <c r="RW34" s="112"/>
      <c r="RX34" s="112"/>
      <c r="RY34" s="112"/>
      <c r="RZ34" s="112"/>
      <c r="SA34" s="112"/>
      <c r="SB34" s="112"/>
      <c r="SC34" s="112"/>
      <c r="SD34" s="112"/>
      <c r="SE34" s="112"/>
      <c r="SF34" s="112"/>
      <c r="SG34" s="112"/>
      <c r="SH34" s="112"/>
      <c r="SI34" s="112"/>
      <c r="SJ34" s="112"/>
      <c r="SK34" s="112"/>
      <c r="SL34" s="112"/>
      <c r="SM34" s="112"/>
      <c r="SN34" s="112"/>
      <c r="SO34" s="112"/>
      <c r="SP34" s="112"/>
      <c r="SQ34" s="112"/>
      <c r="SR34" s="112"/>
      <c r="SS34" s="112"/>
      <c r="ST34" s="112"/>
      <c r="SU34" s="112"/>
      <c r="SV34" s="112"/>
      <c r="SW34" s="112"/>
      <c r="SX34" s="112"/>
      <c r="SY34" s="112"/>
      <c r="SZ34" s="112"/>
      <c r="TA34" s="112"/>
      <c r="TB34" s="112"/>
      <c r="TC34" s="112"/>
      <c r="TD34" s="112"/>
      <c r="TE34" s="112"/>
      <c r="TF34" s="112"/>
      <c r="TG34" s="112"/>
      <c r="TH34" s="112"/>
      <c r="TI34" s="112"/>
      <c r="TJ34" s="112"/>
      <c r="TK34" s="112"/>
      <c r="TL34" s="112"/>
      <c r="TM34" s="112"/>
      <c r="TN34" s="112"/>
      <c r="TO34" s="112"/>
      <c r="TP34" s="112"/>
      <c r="TQ34" s="112"/>
      <c r="TR34" s="112"/>
      <c r="TS34" s="112"/>
      <c r="TT34" s="112"/>
      <c r="TU34" s="112"/>
      <c r="TV34" s="112"/>
      <c r="TW34" s="112"/>
      <c r="TX34" s="112"/>
      <c r="TY34" s="112"/>
      <c r="TZ34" s="112"/>
      <c r="UA34" s="112"/>
      <c r="UB34" s="112"/>
      <c r="UC34" s="112"/>
      <c r="UD34" s="112"/>
      <c r="UE34" s="112"/>
      <c r="UF34" s="112"/>
      <c r="UG34" s="112"/>
      <c r="UH34" s="112"/>
      <c r="UI34" s="112"/>
      <c r="UJ34" s="112"/>
      <c r="UK34" s="112"/>
      <c r="UL34" s="112"/>
      <c r="UM34" s="112"/>
      <c r="UN34" s="112"/>
      <c r="UO34" s="112"/>
      <c r="UP34" s="112"/>
      <c r="UQ34" s="112"/>
      <c r="UR34" s="112"/>
      <c r="US34" s="112"/>
      <c r="UT34" s="112"/>
      <c r="UU34" s="112"/>
      <c r="UV34" s="112"/>
      <c r="UW34" s="112"/>
      <c r="UX34" s="112"/>
      <c r="UY34" s="112"/>
      <c r="UZ34" s="112"/>
      <c r="VA34" s="112"/>
      <c r="VB34" s="112"/>
      <c r="VC34" s="112"/>
      <c r="VD34" s="112"/>
      <c r="VE34" s="112"/>
      <c r="VF34" s="112"/>
      <c r="VG34" s="112"/>
      <c r="VH34" s="112"/>
      <c r="VI34" s="112"/>
      <c r="VJ34" s="112"/>
      <c r="VK34" s="112"/>
      <c r="VL34" s="112"/>
      <c r="VM34" s="112"/>
      <c r="VN34" s="112"/>
      <c r="VO34" s="112"/>
      <c r="VP34" s="112"/>
      <c r="VQ34" s="112"/>
      <c r="VR34" s="112"/>
      <c r="VS34" s="112"/>
      <c r="VT34" s="112"/>
      <c r="VU34" s="112"/>
      <c r="VV34" s="112"/>
      <c r="VW34" s="112"/>
      <c r="VX34" s="112"/>
      <c r="VY34" s="112"/>
      <c r="VZ34" s="112"/>
      <c r="WA34" s="112"/>
      <c r="WB34" s="112"/>
      <c r="WC34" s="112"/>
      <c r="WD34" s="112"/>
      <c r="WE34" s="112"/>
      <c r="WF34" s="112"/>
      <c r="WG34" s="112"/>
      <c r="WH34" s="112"/>
      <c r="WI34" s="112"/>
      <c r="WJ34" s="112"/>
      <c r="WK34" s="112"/>
      <c r="WL34" s="112"/>
      <c r="WM34" s="112"/>
      <c r="WN34" s="112"/>
      <c r="WO34" s="112"/>
      <c r="WP34" s="112"/>
      <c r="WQ34" s="112"/>
      <c r="WR34" s="112"/>
      <c r="WS34" s="112"/>
      <c r="WT34" s="112"/>
      <c r="WU34" s="112"/>
      <c r="WV34" s="112"/>
      <c r="WW34" s="112"/>
      <c r="WX34" s="112"/>
      <c r="WY34" s="112"/>
      <c r="WZ34" s="112"/>
      <c r="XA34" s="112"/>
      <c r="XB34" s="112"/>
      <c r="XC34" s="112"/>
      <c r="XD34" s="112"/>
      <c r="XE34" s="112"/>
      <c r="XF34" s="112"/>
      <c r="XG34" s="112"/>
      <c r="XH34" s="112"/>
      <c r="XI34" s="112"/>
      <c r="XJ34" s="112"/>
      <c r="XK34" s="112"/>
      <c r="XL34" s="112"/>
      <c r="XM34" s="112"/>
      <c r="XN34" s="112"/>
      <c r="XO34" s="112"/>
      <c r="XP34" s="112"/>
      <c r="XQ34" s="112"/>
      <c r="XR34" s="112"/>
      <c r="XS34" s="112"/>
      <c r="XT34" s="112"/>
      <c r="XU34" s="112"/>
      <c r="XV34" s="112"/>
      <c r="XW34" s="112"/>
      <c r="XX34" s="112"/>
      <c r="XY34" s="112"/>
      <c r="XZ34" s="112"/>
      <c r="YA34" s="112"/>
      <c r="YB34" s="112"/>
      <c r="YC34" s="112"/>
      <c r="YD34" s="112"/>
      <c r="YE34" s="112"/>
      <c r="YF34" s="112"/>
      <c r="YG34" s="112"/>
      <c r="YH34" s="112"/>
      <c r="YI34" s="112"/>
      <c r="YJ34" s="112"/>
      <c r="YK34" s="112"/>
      <c r="YL34" s="112"/>
      <c r="YM34" s="112"/>
      <c r="YN34" s="112"/>
      <c r="YO34" s="112"/>
      <c r="YP34" s="112"/>
      <c r="YQ34" s="112"/>
      <c r="YR34" s="112"/>
      <c r="YS34" s="112"/>
      <c r="YT34" s="112"/>
      <c r="YU34" s="112"/>
      <c r="YV34" s="112"/>
      <c r="YW34" s="112"/>
      <c r="YX34" s="112"/>
      <c r="YY34" s="112"/>
      <c r="YZ34" s="112"/>
      <c r="ZA34" s="112"/>
      <c r="ZB34" s="112"/>
      <c r="ZC34" s="112"/>
      <c r="ZD34" s="112"/>
      <c r="ZE34" s="112"/>
      <c r="ZF34" s="112"/>
      <c r="ZG34" s="112"/>
      <c r="ZH34" s="112"/>
      <c r="ZI34" s="112"/>
      <c r="ZJ34" s="112"/>
      <c r="ZK34" s="112"/>
      <c r="ZL34" s="112"/>
      <c r="ZM34" s="112"/>
      <c r="ZN34" s="112"/>
      <c r="ZO34" s="112"/>
      <c r="ZP34" s="112"/>
      <c r="ZQ34" s="112"/>
      <c r="ZR34" s="112"/>
      <c r="ZS34" s="112"/>
      <c r="ZT34" s="112"/>
      <c r="ZU34" s="112"/>
      <c r="ZV34" s="112"/>
      <c r="ZW34" s="112"/>
      <c r="ZX34" s="112"/>
      <c r="ZY34" s="112"/>
      <c r="ZZ34" s="112"/>
      <c r="AAA34" s="112"/>
      <c r="AAB34" s="112"/>
      <c r="AAC34" s="112"/>
      <c r="AAD34" s="112"/>
      <c r="AAE34" s="112"/>
      <c r="AAF34" s="112"/>
      <c r="AAG34" s="112"/>
      <c r="AAH34" s="112"/>
      <c r="AAI34" s="112"/>
      <c r="AAJ34" s="112"/>
      <c r="AAK34" s="112"/>
      <c r="AAL34" s="112"/>
      <c r="AAM34" s="112"/>
      <c r="AAN34" s="112"/>
      <c r="AAO34" s="112"/>
      <c r="AAP34" s="112"/>
      <c r="AAQ34" s="112"/>
      <c r="AAR34" s="112"/>
      <c r="AAS34" s="112"/>
      <c r="AAT34" s="112"/>
      <c r="AAU34" s="112"/>
      <c r="AAV34" s="112"/>
      <c r="AAW34" s="112"/>
      <c r="AAX34" s="112"/>
      <c r="AAY34" s="112"/>
      <c r="AAZ34" s="112"/>
      <c r="ABA34" s="112"/>
      <c r="ABB34" s="112"/>
      <c r="ABC34" s="112"/>
      <c r="ABD34" s="112"/>
      <c r="ABE34" s="112"/>
      <c r="ABF34" s="112"/>
      <c r="ABG34" s="112"/>
      <c r="ABH34" s="112"/>
      <c r="ABI34" s="112"/>
      <c r="ABJ34" s="112"/>
      <c r="ABK34" s="112"/>
      <c r="ABL34" s="112"/>
      <c r="ABM34" s="112"/>
      <c r="ABN34" s="112"/>
      <c r="ABO34" s="112"/>
      <c r="ABP34" s="112"/>
      <c r="ABQ34" s="112"/>
      <c r="ABR34" s="112"/>
      <c r="ABS34" s="112"/>
      <c r="ABT34" s="112"/>
      <c r="ABU34" s="112"/>
      <c r="ABV34" s="112"/>
      <c r="ABW34" s="112"/>
      <c r="ABX34" s="112"/>
      <c r="ABY34" s="112"/>
      <c r="ABZ34" s="112"/>
      <c r="ACA34" s="112"/>
      <c r="ACB34" s="112"/>
      <c r="ACC34" s="112"/>
      <c r="ACD34" s="112"/>
      <c r="ACE34" s="112"/>
      <c r="ACF34" s="112"/>
      <c r="ACG34" s="112"/>
      <c r="ACH34" s="112"/>
      <c r="ACI34" s="112"/>
      <c r="ACJ34" s="112"/>
      <c r="ACK34" s="112"/>
      <c r="ACL34" s="112"/>
      <c r="ACM34" s="112"/>
      <c r="ACN34" s="113"/>
      <c r="ACO34" s="92">
        <f t="array" ref="ACO34">SUM(IF(RIGHT($M34:$ACN34)=ACO$11,IFERROR(--LEFT($M34:$ACN34,LEN($M34:$ACN34)-1),0)))</f>
        <v>0</v>
      </c>
      <c r="ACP34" s="92">
        <f t="array" ref="ACP34">SUM(IF(RIGHT($M34:$ACN34)=ACP$11,IFERROR(--LEFT($M34:$ACN34,LEN($M34:$ACN34)-1),0)))</f>
        <v>0</v>
      </c>
      <c r="ACQ34" s="92">
        <f t="array" ref="ACQ34">SUM(IF(RIGHT($M34:$ACN34)=ACQ$11,IFERROR(--LEFT($M34:$ACN34,LEN($M34:$ACN34)-1),0)))</f>
        <v>0</v>
      </c>
      <c r="ACR34" s="92">
        <f t="array" ref="ACR34">SUM(IF(RIGHT($M34:$ACN34)=ACR$11,IFERROR(--LEFT($M34:$ACN34,LEN($M34:$ACN34)-1),0)))</f>
        <v>0</v>
      </c>
      <c r="ACS34" s="91">
        <f t="shared" si="2267"/>
        <v>0</v>
      </c>
      <c r="ACT34" s="91">
        <f t="shared" si="2268"/>
        <v>0</v>
      </c>
      <c r="ACU34" s="91">
        <f t="shared" si="2269"/>
        <v>0</v>
      </c>
      <c r="ACV34" s="91">
        <f t="shared" si="2270"/>
        <v>0</v>
      </c>
      <c r="ACW34" s="92">
        <f t="array" ref="ACW34">SUM(IF(RIGHT($M34:$ACN34)=ACW$11,IFERROR(--LEFT($M34:$ACN34,LEN($M34:$ACN34)-1),0)))</f>
        <v>0</v>
      </c>
      <c r="ACX34" s="90">
        <f t="shared" si="2271"/>
        <v>0</v>
      </c>
      <c r="ADQ34" s="85"/>
      <c r="AEC34" s="55"/>
      <c r="AED34" s="55"/>
      <c r="AEE34" s="55"/>
      <c r="AEF34" s="55"/>
      <c r="AEG34" s="55"/>
      <c r="AEH34" s="55"/>
      <c r="AEI34" s="55"/>
      <c r="AEJ34" s="55"/>
      <c r="AEK34" s="85"/>
      <c r="AEW34" s="55"/>
      <c r="AEX34" s="55"/>
      <c r="AEY34" s="55"/>
      <c r="AEZ34" s="55"/>
      <c r="AFA34" s="55"/>
      <c r="AFB34" s="55"/>
      <c r="AFC34" s="55"/>
      <c r="AFD34" s="55"/>
      <c r="AFE34" s="85"/>
      <c r="AFQ34" s="55"/>
      <c r="AFR34" s="55"/>
      <c r="AFS34" s="55"/>
      <c r="AFT34" s="55"/>
      <c r="AFU34" s="55"/>
      <c r="AFV34" s="55"/>
      <c r="AFW34" s="55"/>
      <c r="AFX34" s="55"/>
      <c r="AFY34" s="85"/>
      <c r="AGK34" s="55"/>
      <c r="AGL34" s="55"/>
      <c r="AGM34" s="55"/>
      <c r="AGN34" s="55"/>
      <c r="AGO34" s="55"/>
      <c r="AGP34" s="55"/>
      <c r="AGQ34" s="55"/>
      <c r="AGR34" s="55"/>
      <c r="AGS34" s="85"/>
      <c r="AHE34" s="55"/>
      <c r="AHF34" s="55"/>
      <c r="AHG34" s="55"/>
      <c r="AHH34" s="55"/>
      <c r="AHI34" s="55"/>
      <c r="AHJ34" s="55"/>
      <c r="AHK34" s="55"/>
      <c r="AHL34" s="55"/>
      <c r="AHM34" s="85"/>
      <c r="AHY34" s="55"/>
      <c r="AHZ34" s="55"/>
      <c r="AIA34" s="55"/>
      <c r="AIB34" s="55"/>
      <c r="AIC34" s="55"/>
      <c r="AID34" s="55"/>
      <c r="AIE34" s="55"/>
      <c r="AIF34" s="55"/>
      <c r="AIG34" s="85"/>
      <c r="AIS34" s="55"/>
      <c r="AIT34" s="55"/>
      <c r="AIU34" s="55"/>
      <c r="AIV34" s="55"/>
      <c r="AIW34" s="55"/>
      <c r="AIX34" s="55"/>
      <c r="AIY34" s="55"/>
      <c r="AIZ34" s="55"/>
      <c r="AJA34" s="85"/>
      <c r="AJM34" s="55"/>
      <c r="AJN34" s="55"/>
      <c r="AJO34" s="55"/>
      <c r="AJP34" s="55"/>
      <c r="AJQ34" s="55"/>
      <c r="AJR34" s="55"/>
      <c r="AJS34" s="55"/>
      <c r="AJT34" s="55"/>
      <c r="AJU34" s="85"/>
      <c r="AKG34" s="55"/>
      <c r="AKH34" s="55"/>
      <c r="AKI34" s="55"/>
      <c r="AKJ34" s="55"/>
      <c r="AKK34" s="55"/>
      <c r="AKL34" s="55"/>
      <c r="AKM34" s="55"/>
      <c r="AKN34" s="55"/>
      <c r="AKO34" s="85"/>
      <c r="ALA34" s="55"/>
      <c r="ALB34" s="55"/>
      <c r="ALC34" s="55"/>
      <c r="ALD34" s="55"/>
      <c r="ALE34" s="55"/>
      <c r="ALF34" s="55"/>
      <c r="ALG34" s="55"/>
      <c r="ALH34" s="55"/>
      <c r="ALI34" s="85"/>
      <c r="ALU34" s="55"/>
      <c r="ALV34" s="55"/>
      <c r="ALW34" s="55"/>
      <c r="ALX34" s="55"/>
      <c r="ALY34" s="55"/>
      <c r="ALZ34" s="55"/>
      <c r="AMA34" s="55"/>
      <c r="AMB34" s="55"/>
    </row>
    <row r="35" spans="2:1016" x14ac:dyDescent="0.3">
      <c r="B35" s="104">
        <v>24</v>
      </c>
      <c r="C35" s="104"/>
      <c r="D35" s="104"/>
      <c r="E35" s="104"/>
      <c r="F35" s="104"/>
      <c r="G35" s="106"/>
      <c r="H35" s="107"/>
      <c r="I35" s="108"/>
      <c r="J35" s="108"/>
      <c r="K35" s="108"/>
      <c r="L35" s="109"/>
      <c r="M35" s="110"/>
      <c r="N35" s="111"/>
      <c r="O35" s="112"/>
      <c r="P35" s="112"/>
      <c r="Q35" s="112"/>
      <c r="R35" s="112"/>
      <c r="S35" s="112"/>
      <c r="T35" s="112"/>
      <c r="U35" s="112"/>
      <c r="V35" s="112"/>
      <c r="W35" s="112"/>
      <c r="X35" s="112"/>
      <c r="Y35" s="112"/>
      <c r="Z35" s="112"/>
      <c r="AA35" s="112"/>
      <c r="AB35" s="112"/>
      <c r="AC35" s="112"/>
      <c r="AD35" s="112"/>
      <c r="AE35" s="112"/>
      <c r="AF35" s="112"/>
      <c r="AG35" s="112"/>
      <c r="AH35" s="112"/>
      <c r="AI35" s="112"/>
      <c r="AJ35" s="112"/>
      <c r="AK35" s="112"/>
      <c r="AL35" s="112"/>
      <c r="AM35" s="112"/>
      <c r="AN35" s="112"/>
      <c r="AO35" s="112"/>
      <c r="AP35" s="112"/>
      <c r="AQ35" s="112"/>
      <c r="AR35" s="112"/>
      <c r="AS35" s="112"/>
      <c r="AT35" s="112"/>
      <c r="AU35" s="112"/>
      <c r="AV35" s="112"/>
      <c r="AW35" s="112"/>
      <c r="AX35" s="112"/>
      <c r="AY35" s="112"/>
      <c r="AZ35" s="112"/>
      <c r="BA35" s="112"/>
      <c r="BB35" s="112"/>
      <c r="BC35" s="112"/>
      <c r="BD35" s="112"/>
      <c r="BE35" s="112"/>
      <c r="BF35" s="112"/>
      <c r="BG35" s="112"/>
      <c r="BH35" s="112"/>
      <c r="BI35" s="112"/>
      <c r="BJ35" s="112"/>
      <c r="BK35" s="112"/>
      <c r="BL35" s="112"/>
      <c r="BM35" s="112"/>
      <c r="BN35" s="112"/>
      <c r="BO35" s="112"/>
      <c r="BP35" s="112"/>
      <c r="BQ35" s="112"/>
      <c r="BR35" s="112"/>
      <c r="BS35" s="112"/>
      <c r="BT35" s="112"/>
      <c r="BU35" s="112"/>
      <c r="BV35" s="112"/>
      <c r="BW35" s="112"/>
      <c r="BX35" s="112"/>
      <c r="BY35" s="112"/>
      <c r="BZ35" s="112"/>
      <c r="CA35" s="112"/>
      <c r="CB35" s="112"/>
      <c r="CC35" s="112"/>
      <c r="CD35" s="112"/>
      <c r="CE35" s="112"/>
      <c r="CF35" s="112"/>
      <c r="CG35" s="112"/>
      <c r="CH35" s="112"/>
      <c r="CI35" s="112"/>
      <c r="CJ35" s="112"/>
      <c r="CK35" s="112"/>
      <c r="CL35" s="112"/>
      <c r="CM35" s="112"/>
      <c r="CN35" s="112"/>
      <c r="CO35" s="112"/>
      <c r="CP35" s="112"/>
      <c r="CQ35" s="112"/>
      <c r="CR35" s="112"/>
      <c r="CS35" s="112"/>
      <c r="CT35" s="112"/>
      <c r="CU35" s="112"/>
      <c r="CV35" s="112"/>
      <c r="CW35" s="112"/>
      <c r="CX35" s="112"/>
      <c r="CY35" s="112"/>
      <c r="CZ35" s="112"/>
      <c r="DA35" s="112"/>
      <c r="DB35" s="112"/>
      <c r="DC35" s="112"/>
      <c r="DD35" s="112"/>
      <c r="DE35" s="112"/>
      <c r="DF35" s="112"/>
      <c r="DG35" s="112"/>
      <c r="DH35" s="112"/>
      <c r="DI35" s="112"/>
      <c r="DJ35" s="112"/>
      <c r="DK35" s="112"/>
      <c r="DL35" s="112"/>
      <c r="DM35" s="112"/>
      <c r="DN35" s="112"/>
      <c r="DO35" s="112"/>
      <c r="DP35" s="112"/>
      <c r="DQ35" s="112"/>
      <c r="DR35" s="112"/>
      <c r="DS35" s="112"/>
      <c r="DT35" s="112"/>
      <c r="DU35" s="112"/>
      <c r="DV35" s="112"/>
      <c r="DW35" s="112"/>
      <c r="DX35" s="112"/>
      <c r="DY35" s="112"/>
      <c r="DZ35" s="112"/>
      <c r="EA35" s="112"/>
      <c r="EB35" s="112"/>
      <c r="EC35" s="112"/>
      <c r="ED35" s="112"/>
      <c r="EE35" s="112"/>
      <c r="EF35" s="112"/>
      <c r="EG35" s="112"/>
      <c r="EH35" s="112"/>
      <c r="EI35" s="112"/>
      <c r="EJ35" s="112"/>
      <c r="EK35" s="112"/>
      <c r="EL35" s="112"/>
      <c r="EM35" s="112"/>
      <c r="EN35" s="112"/>
      <c r="EO35" s="112"/>
      <c r="EP35" s="112"/>
      <c r="EQ35" s="112"/>
      <c r="ER35" s="112"/>
      <c r="ES35" s="112"/>
      <c r="ET35" s="112"/>
      <c r="EU35" s="112"/>
      <c r="EV35" s="112"/>
      <c r="EW35" s="112"/>
      <c r="EX35" s="112"/>
      <c r="EY35" s="112"/>
      <c r="EZ35" s="112"/>
      <c r="FA35" s="112"/>
      <c r="FB35" s="112"/>
      <c r="FC35" s="112"/>
      <c r="FD35" s="112"/>
      <c r="FE35" s="112"/>
      <c r="FF35" s="112"/>
      <c r="FG35" s="112"/>
      <c r="FH35" s="112"/>
      <c r="FI35" s="112"/>
      <c r="FJ35" s="112"/>
      <c r="FK35" s="112"/>
      <c r="FL35" s="112"/>
      <c r="FM35" s="112"/>
      <c r="FN35" s="112"/>
      <c r="FO35" s="112"/>
      <c r="FP35" s="112"/>
      <c r="FQ35" s="112"/>
      <c r="FR35" s="112"/>
      <c r="FS35" s="112"/>
      <c r="FT35" s="112"/>
      <c r="FU35" s="112"/>
      <c r="FV35" s="112"/>
      <c r="FW35" s="112"/>
      <c r="FX35" s="112"/>
      <c r="FY35" s="112"/>
      <c r="FZ35" s="112"/>
      <c r="GA35" s="112"/>
      <c r="GB35" s="112"/>
      <c r="GC35" s="112"/>
      <c r="GD35" s="112"/>
      <c r="GE35" s="112"/>
      <c r="GF35" s="112"/>
      <c r="GG35" s="112"/>
      <c r="GH35" s="112"/>
      <c r="GI35" s="112"/>
      <c r="GJ35" s="112"/>
      <c r="GK35" s="112"/>
      <c r="GL35" s="112"/>
      <c r="GM35" s="112"/>
      <c r="GN35" s="112"/>
      <c r="GO35" s="112"/>
      <c r="GP35" s="112"/>
      <c r="GQ35" s="112"/>
      <c r="GR35" s="112"/>
      <c r="GS35" s="112"/>
      <c r="GT35" s="112"/>
      <c r="GU35" s="112"/>
      <c r="GV35" s="112"/>
      <c r="GW35" s="112"/>
      <c r="GX35" s="112"/>
      <c r="GY35" s="112"/>
      <c r="GZ35" s="112"/>
      <c r="HA35" s="112"/>
      <c r="HB35" s="112"/>
      <c r="HC35" s="112"/>
      <c r="HD35" s="112"/>
      <c r="HE35" s="112"/>
      <c r="HF35" s="112"/>
      <c r="HG35" s="112"/>
      <c r="HH35" s="112"/>
      <c r="HI35" s="112"/>
      <c r="HJ35" s="112"/>
      <c r="HK35" s="112"/>
      <c r="HL35" s="112"/>
      <c r="HM35" s="112"/>
      <c r="HN35" s="112"/>
      <c r="HO35" s="112"/>
      <c r="HP35" s="112"/>
      <c r="HQ35" s="112"/>
      <c r="HR35" s="112"/>
      <c r="HS35" s="112"/>
      <c r="HT35" s="112"/>
      <c r="HU35" s="112"/>
      <c r="HV35" s="112"/>
      <c r="HW35" s="112"/>
      <c r="HX35" s="112"/>
      <c r="HY35" s="112"/>
      <c r="HZ35" s="112"/>
      <c r="IA35" s="112"/>
      <c r="IB35" s="112"/>
      <c r="IC35" s="112"/>
      <c r="ID35" s="112"/>
      <c r="IE35" s="112"/>
      <c r="IF35" s="112"/>
      <c r="IG35" s="112"/>
      <c r="IH35" s="112"/>
      <c r="II35" s="112"/>
      <c r="IJ35" s="112"/>
      <c r="IK35" s="112"/>
      <c r="IL35" s="112"/>
      <c r="IM35" s="112"/>
      <c r="IN35" s="112"/>
      <c r="IO35" s="112"/>
      <c r="IP35" s="112"/>
      <c r="IQ35" s="112"/>
      <c r="IR35" s="112"/>
      <c r="IS35" s="112"/>
      <c r="IT35" s="112"/>
      <c r="IU35" s="112"/>
      <c r="IV35" s="112"/>
      <c r="IW35" s="112"/>
      <c r="IX35" s="112"/>
      <c r="IY35" s="112"/>
      <c r="IZ35" s="112"/>
      <c r="JA35" s="112"/>
      <c r="JB35" s="112"/>
      <c r="JC35" s="112"/>
      <c r="JD35" s="112"/>
      <c r="JE35" s="112"/>
      <c r="JF35" s="112"/>
      <c r="JG35" s="112"/>
      <c r="JH35" s="112"/>
      <c r="JI35" s="112"/>
      <c r="JJ35" s="112"/>
      <c r="JK35" s="112"/>
      <c r="JL35" s="112"/>
      <c r="JM35" s="112"/>
      <c r="JN35" s="112"/>
      <c r="JO35" s="112"/>
      <c r="JP35" s="112"/>
      <c r="JQ35" s="112"/>
      <c r="JR35" s="112"/>
      <c r="JS35" s="112"/>
      <c r="JT35" s="112"/>
      <c r="JU35" s="112"/>
      <c r="JV35" s="112"/>
      <c r="JW35" s="112"/>
      <c r="JX35" s="112"/>
      <c r="JY35" s="112"/>
      <c r="JZ35" s="112"/>
      <c r="KA35" s="112"/>
      <c r="KB35" s="112"/>
      <c r="KC35" s="112"/>
      <c r="KD35" s="112"/>
      <c r="KE35" s="112"/>
      <c r="KF35" s="112"/>
      <c r="KG35" s="112"/>
      <c r="KH35" s="112"/>
      <c r="KI35" s="112"/>
      <c r="KJ35" s="112"/>
      <c r="KK35" s="112"/>
      <c r="KL35" s="112"/>
      <c r="KM35" s="112"/>
      <c r="KN35" s="112"/>
      <c r="KO35" s="112"/>
      <c r="KP35" s="112"/>
      <c r="KQ35" s="112"/>
      <c r="KR35" s="112"/>
      <c r="KS35" s="112"/>
      <c r="KT35" s="112"/>
      <c r="KU35" s="112"/>
      <c r="KV35" s="112"/>
      <c r="KW35" s="112"/>
      <c r="KX35" s="112"/>
      <c r="KY35" s="112"/>
      <c r="KZ35" s="112"/>
      <c r="LA35" s="112"/>
      <c r="LB35" s="112"/>
      <c r="LC35" s="112"/>
      <c r="LD35" s="112"/>
      <c r="LE35" s="112"/>
      <c r="LF35" s="112"/>
      <c r="LG35" s="112"/>
      <c r="LH35" s="112"/>
      <c r="LI35" s="112"/>
      <c r="LJ35" s="112"/>
      <c r="LK35" s="112"/>
      <c r="LL35" s="112"/>
      <c r="LM35" s="112"/>
      <c r="LN35" s="112"/>
      <c r="LO35" s="112"/>
      <c r="LP35" s="112"/>
      <c r="LQ35" s="112"/>
      <c r="LR35" s="112"/>
      <c r="LS35" s="112"/>
      <c r="LT35" s="112"/>
      <c r="LU35" s="112"/>
      <c r="LV35" s="112"/>
      <c r="LW35" s="112"/>
      <c r="LX35" s="112"/>
      <c r="LY35" s="112"/>
      <c r="LZ35" s="112"/>
      <c r="MA35" s="112"/>
      <c r="MB35" s="112"/>
      <c r="MC35" s="112"/>
      <c r="MD35" s="112"/>
      <c r="ME35" s="112"/>
      <c r="MF35" s="112"/>
      <c r="MG35" s="112"/>
      <c r="MH35" s="112"/>
      <c r="MI35" s="112"/>
      <c r="MJ35" s="112"/>
      <c r="MK35" s="112"/>
      <c r="ML35" s="112"/>
      <c r="MM35" s="112"/>
      <c r="MN35" s="112"/>
      <c r="MO35" s="112"/>
      <c r="MP35" s="112"/>
      <c r="MQ35" s="112"/>
      <c r="MR35" s="112"/>
      <c r="MS35" s="112"/>
      <c r="MT35" s="112"/>
      <c r="MU35" s="112"/>
      <c r="MV35" s="112"/>
      <c r="MW35" s="112"/>
      <c r="MX35" s="112"/>
      <c r="MY35" s="112"/>
      <c r="MZ35" s="112"/>
      <c r="NA35" s="112"/>
      <c r="NB35" s="112"/>
      <c r="NC35" s="112"/>
      <c r="ND35" s="112"/>
      <c r="NE35" s="112"/>
      <c r="NF35" s="112"/>
      <c r="NG35" s="112"/>
      <c r="NH35" s="112"/>
      <c r="NI35" s="112"/>
      <c r="NJ35" s="112"/>
      <c r="NK35" s="112"/>
      <c r="NL35" s="112"/>
      <c r="NM35" s="112"/>
      <c r="NN35" s="112"/>
      <c r="NO35" s="112"/>
      <c r="NP35" s="112"/>
      <c r="NQ35" s="112"/>
      <c r="NR35" s="112"/>
      <c r="NS35" s="112"/>
      <c r="NT35" s="112"/>
      <c r="NU35" s="112"/>
      <c r="NV35" s="112"/>
      <c r="NW35" s="112"/>
      <c r="NX35" s="112"/>
      <c r="NY35" s="112"/>
      <c r="NZ35" s="112"/>
      <c r="OA35" s="112"/>
      <c r="OB35" s="112"/>
      <c r="OC35" s="112"/>
      <c r="OD35" s="112"/>
      <c r="OE35" s="112"/>
      <c r="OF35" s="112"/>
      <c r="OG35" s="112"/>
      <c r="OH35" s="112"/>
      <c r="OI35" s="112"/>
      <c r="OJ35" s="112"/>
      <c r="OK35" s="112"/>
      <c r="OL35" s="112"/>
      <c r="OM35" s="112"/>
      <c r="ON35" s="112"/>
      <c r="OO35" s="112"/>
      <c r="OP35" s="112"/>
      <c r="OQ35" s="112"/>
      <c r="OR35" s="112"/>
      <c r="OS35" s="112"/>
      <c r="OT35" s="112"/>
      <c r="OU35" s="112"/>
      <c r="OV35" s="112"/>
      <c r="OW35" s="112"/>
      <c r="OX35" s="112"/>
      <c r="OY35" s="112"/>
      <c r="OZ35" s="112"/>
      <c r="PA35" s="112"/>
      <c r="PB35" s="112"/>
      <c r="PC35" s="112"/>
      <c r="PD35" s="112"/>
      <c r="PE35" s="112"/>
      <c r="PF35" s="112"/>
      <c r="PG35" s="112"/>
      <c r="PH35" s="112"/>
      <c r="PI35" s="112"/>
      <c r="PJ35" s="112"/>
      <c r="PK35" s="112"/>
      <c r="PL35" s="112"/>
      <c r="PM35" s="112"/>
      <c r="PN35" s="112"/>
      <c r="PO35" s="112"/>
      <c r="PP35" s="112"/>
      <c r="PQ35" s="112"/>
      <c r="PR35" s="112"/>
      <c r="PS35" s="112"/>
      <c r="PT35" s="112"/>
      <c r="PU35" s="112"/>
      <c r="PV35" s="112"/>
      <c r="PW35" s="112"/>
      <c r="PX35" s="112"/>
      <c r="PY35" s="112"/>
      <c r="PZ35" s="112"/>
      <c r="QA35" s="112"/>
      <c r="QB35" s="112"/>
      <c r="QC35" s="112"/>
      <c r="QD35" s="112"/>
      <c r="QE35" s="112"/>
      <c r="QF35" s="112"/>
      <c r="QG35" s="112"/>
      <c r="QH35" s="112"/>
      <c r="QI35" s="112"/>
      <c r="QJ35" s="112"/>
      <c r="QK35" s="112"/>
      <c r="QL35" s="112"/>
      <c r="QM35" s="112"/>
      <c r="QN35" s="112"/>
      <c r="QO35" s="112"/>
      <c r="QP35" s="112"/>
      <c r="QQ35" s="112"/>
      <c r="QR35" s="112"/>
      <c r="QS35" s="112"/>
      <c r="QT35" s="112"/>
      <c r="QU35" s="112"/>
      <c r="QV35" s="112"/>
      <c r="QW35" s="112"/>
      <c r="QX35" s="112"/>
      <c r="QY35" s="112"/>
      <c r="QZ35" s="112"/>
      <c r="RA35" s="112"/>
      <c r="RB35" s="112"/>
      <c r="RC35" s="112"/>
      <c r="RD35" s="112"/>
      <c r="RE35" s="112"/>
      <c r="RF35" s="112"/>
      <c r="RG35" s="112"/>
      <c r="RH35" s="112"/>
      <c r="RI35" s="112"/>
      <c r="RJ35" s="112"/>
      <c r="RK35" s="112"/>
      <c r="RL35" s="112"/>
      <c r="RM35" s="112"/>
      <c r="RN35" s="112"/>
      <c r="RO35" s="112"/>
      <c r="RP35" s="112"/>
      <c r="RQ35" s="112"/>
      <c r="RR35" s="112"/>
      <c r="RS35" s="112"/>
      <c r="RT35" s="112"/>
      <c r="RU35" s="112"/>
      <c r="RV35" s="112"/>
      <c r="RW35" s="112"/>
      <c r="RX35" s="112"/>
      <c r="RY35" s="112"/>
      <c r="RZ35" s="112"/>
      <c r="SA35" s="112"/>
      <c r="SB35" s="112"/>
      <c r="SC35" s="112"/>
      <c r="SD35" s="112"/>
      <c r="SE35" s="112"/>
      <c r="SF35" s="112"/>
      <c r="SG35" s="112"/>
      <c r="SH35" s="112"/>
      <c r="SI35" s="112"/>
      <c r="SJ35" s="112"/>
      <c r="SK35" s="112"/>
      <c r="SL35" s="112"/>
      <c r="SM35" s="112"/>
      <c r="SN35" s="112"/>
      <c r="SO35" s="112"/>
      <c r="SP35" s="112"/>
      <c r="SQ35" s="112"/>
      <c r="SR35" s="112"/>
      <c r="SS35" s="112"/>
      <c r="ST35" s="112"/>
      <c r="SU35" s="112"/>
      <c r="SV35" s="112"/>
      <c r="SW35" s="112"/>
      <c r="SX35" s="112"/>
      <c r="SY35" s="112"/>
      <c r="SZ35" s="112"/>
      <c r="TA35" s="112"/>
      <c r="TB35" s="112"/>
      <c r="TC35" s="112"/>
      <c r="TD35" s="112"/>
      <c r="TE35" s="112"/>
      <c r="TF35" s="112"/>
      <c r="TG35" s="112"/>
      <c r="TH35" s="112"/>
      <c r="TI35" s="112"/>
      <c r="TJ35" s="112"/>
      <c r="TK35" s="112"/>
      <c r="TL35" s="112"/>
      <c r="TM35" s="112"/>
      <c r="TN35" s="112"/>
      <c r="TO35" s="112"/>
      <c r="TP35" s="112"/>
      <c r="TQ35" s="112"/>
      <c r="TR35" s="112"/>
      <c r="TS35" s="112"/>
      <c r="TT35" s="112"/>
      <c r="TU35" s="112"/>
      <c r="TV35" s="112"/>
      <c r="TW35" s="112"/>
      <c r="TX35" s="112"/>
      <c r="TY35" s="112"/>
      <c r="TZ35" s="112"/>
      <c r="UA35" s="112"/>
      <c r="UB35" s="112"/>
      <c r="UC35" s="112"/>
      <c r="UD35" s="112"/>
      <c r="UE35" s="112"/>
      <c r="UF35" s="112"/>
      <c r="UG35" s="112"/>
      <c r="UH35" s="112"/>
      <c r="UI35" s="112"/>
      <c r="UJ35" s="112"/>
      <c r="UK35" s="112"/>
      <c r="UL35" s="112"/>
      <c r="UM35" s="112"/>
      <c r="UN35" s="112"/>
      <c r="UO35" s="112"/>
      <c r="UP35" s="112"/>
      <c r="UQ35" s="112"/>
      <c r="UR35" s="112"/>
      <c r="US35" s="112"/>
      <c r="UT35" s="112"/>
      <c r="UU35" s="112"/>
      <c r="UV35" s="112"/>
      <c r="UW35" s="112"/>
      <c r="UX35" s="112"/>
      <c r="UY35" s="112"/>
      <c r="UZ35" s="112"/>
      <c r="VA35" s="112"/>
      <c r="VB35" s="112"/>
      <c r="VC35" s="112"/>
      <c r="VD35" s="112"/>
      <c r="VE35" s="112"/>
      <c r="VF35" s="112"/>
      <c r="VG35" s="112"/>
      <c r="VH35" s="112"/>
      <c r="VI35" s="112"/>
      <c r="VJ35" s="112"/>
      <c r="VK35" s="112"/>
      <c r="VL35" s="112"/>
      <c r="VM35" s="112"/>
      <c r="VN35" s="112"/>
      <c r="VO35" s="112"/>
      <c r="VP35" s="112"/>
      <c r="VQ35" s="112"/>
      <c r="VR35" s="112"/>
      <c r="VS35" s="112"/>
      <c r="VT35" s="112"/>
      <c r="VU35" s="112"/>
      <c r="VV35" s="112"/>
      <c r="VW35" s="112"/>
      <c r="VX35" s="112"/>
      <c r="VY35" s="112"/>
      <c r="VZ35" s="112"/>
      <c r="WA35" s="112"/>
      <c r="WB35" s="112"/>
      <c r="WC35" s="112"/>
      <c r="WD35" s="112"/>
      <c r="WE35" s="112"/>
      <c r="WF35" s="112"/>
      <c r="WG35" s="112"/>
      <c r="WH35" s="112"/>
      <c r="WI35" s="112"/>
      <c r="WJ35" s="112"/>
      <c r="WK35" s="112"/>
      <c r="WL35" s="112"/>
      <c r="WM35" s="112"/>
      <c r="WN35" s="112"/>
      <c r="WO35" s="112"/>
      <c r="WP35" s="112"/>
      <c r="WQ35" s="112"/>
      <c r="WR35" s="112"/>
      <c r="WS35" s="112"/>
      <c r="WT35" s="112"/>
      <c r="WU35" s="112"/>
      <c r="WV35" s="112"/>
      <c r="WW35" s="112"/>
      <c r="WX35" s="112"/>
      <c r="WY35" s="112"/>
      <c r="WZ35" s="112"/>
      <c r="XA35" s="112"/>
      <c r="XB35" s="112"/>
      <c r="XC35" s="112"/>
      <c r="XD35" s="112"/>
      <c r="XE35" s="112"/>
      <c r="XF35" s="112"/>
      <c r="XG35" s="112"/>
      <c r="XH35" s="112"/>
      <c r="XI35" s="112"/>
      <c r="XJ35" s="112"/>
      <c r="XK35" s="112"/>
      <c r="XL35" s="112"/>
      <c r="XM35" s="112"/>
      <c r="XN35" s="112"/>
      <c r="XO35" s="112"/>
      <c r="XP35" s="112"/>
      <c r="XQ35" s="112"/>
      <c r="XR35" s="112"/>
      <c r="XS35" s="112"/>
      <c r="XT35" s="112"/>
      <c r="XU35" s="112"/>
      <c r="XV35" s="112"/>
      <c r="XW35" s="112"/>
      <c r="XX35" s="112"/>
      <c r="XY35" s="112"/>
      <c r="XZ35" s="112"/>
      <c r="YA35" s="112"/>
      <c r="YB35" s="112"/>
      <c r="YC35" s="112"/>
      <c r="YD35" s="112"/>
      <c r="YE35" s="112"/>
      <c r="YF35" s="112"/>
      <c r="YG35" s="112"/>
      <c r="YH35" s="112"/>
      <c r="YI35" s="112"/>
      <c r="YJ35" s="112"/>
      <c r="YK35" s="112"/>
      <c r="YL35" s="112"/>
      <c r="YM35" s="112"/>
      <c r="YN35" s="112"/>
      <c r="YO35" s="112"/>
      <c r="YP35" s="112"/>
      <c r="YQ35" s="112"/>
      <c r="YR35" s="112"/>
      <c r="YS35" s="112"/>
      <c r="YT35" s="112"/>
      <c r="YU35" s="112"/>
      <c r="YV35" s="112"/>
      <c r="YW35" s="112"/>
      <c r="YX35" s="112"/>
      <c r="YY35" s="112"/>
      <c r="YZ35" s="112"/>
      <c r="ZA35" s="112"/>
      <c r="ZB35" s="112"/>
      <c r="ZC35" s="112"/>
      <c r="ZD35" s="112"/>
      <c r="ZE35" s="112"/>
      <c r="ZF35" s="112"/>
      <c r="ZG35" s="112"/>
      <c r="ZH35" s="112"/>
      <c r="ZI35" s="112"/>
      <c r="ZJ35" s="112"/>
      <c r="ZK35" s="112"/>
      <c r="ZL35" s="112"/>
      <c r="ZM35" s="112"/>
      <c r="ZN35" s="112"/>
      <c r="ZO35" s="112"/>
      <c r="ZP35" s="112"/>
      <c r="ZQ35" s="112"/>
      <c r="ZR35" s="112"/>
      <c r="ZS35" s="112"/>
      <c r="ZT35" s="112"/>
      <c r="ZU35" s="112"/>
      <c r="ZV35" s="112"/>
      <c r="ZW35" s="112"/>
      <c r="ZX35" s="112"/>
      <c r="ZY35" s="112"/>
      <c r="ZZ35" s="112"/>
      <c r="AAA35" s="112"/>
      <c r="AAB35" s="112"/>
      <c r="AAC35" s="112"/>
      <c r="AAD35" s="112"/>
      <c r="AAE35" s="112"/>
      <c r="AAF35" s="112"/>
      <c r="AAG35" s="112"/>
      <c r="AAH35" s="112"/>
      <c r="AAI35" s="112"/>
      <c r="AAJ35" s="112"/>
      <c r="AAK35" s="112"/>
      <c r="AAL35" s="112"/>
      <c r="AAM35" s="112"/>
      <c r="AAN35" s="112"/>
      <c r="AAO35" s="112"/>
      <c r="AAP35" s="112"/>
      <c r="AAQ35" s="112"/>
      <c r="AAR35" s="112"/>
      <c r="AAS35" s="112"/>
      <c r="AAT35" s="112"/>
      <c r="AAU35" s="112"/>
      <c r="AAV35" s="112"/>
      <c r="AAW35" s="112"/>
      <c r="AAX35" s="112"/>
      <c r="AAY35" s="112"/>
      <c r="AAZ35" s="112"/>
      <c r="ABA35" s="112"/>
      <c r="ABB35" s="112"/>
      <c r="ABC35" s="112"/>
      <c r="ABD35" s="112"/>
      <c r="ABE35" s="112"/>
      <c r="ABF35" s="112"/>
      <c r="ABG35" s="112"/>
      <c r="ABH35" s="112"/>
      <c r="ABI35" s="112"/>
      <c r="ABJ35" s="112"/>
      <c r="ABK35" s="112"/>
      <c r="ABL35" s="112"/>
      <c r="ABM35" s="112"/>
      <c r="ABN35" s="112"/>
      <c r="ABO35" s="112"/>
      <c r="ABP35" s="112"/>
      <c r="ABQ35" s="112"/>
      <c r="ABR35" s="112"/>
      <c r="ABS35" s="112"/>
      <c r="ABT35" s="112"/>
      <c r="ABU35" s="112"/>
      <c r="ABV35" s="112"/>
      <c r="ABW35" s="112"/>
      <c r="ABX35" s="112"/>
      <c r="ABY35" s="112"/>
      <c r="ABZ35" s="112"/>
      <c r="ACA35" s="112"/>
      <c r="ACB35" s="112"/>
      <c r="ACC35" s="112"/>
      <c r="ACD35" s="112"/>
      <c r="ACE35" s="112"/>
      <c r="ACF35" s="112"/>
      <c r="ACG35" s="112"/>
      <c r="ACH35" s="112"/>
      <c r="ACI35" s="112"/>
      <c r="ACJ35" s="112"/>
      <c r="ACK35" s="112"/>
      <c r="ACL35" s="112"/>
      <c r="ACM35" s="112"/>
      <c r="ACN35" s="113"/>
      <c r="ACO35" s="92">
        <f t="array" ref="ACO35">SUM(IF(RIGHT($M35:$ACN35)=ACO$11,IFERROR(--LEFT($M35:$ACN35,LEN($M35:$ACN35)-1),0)))</f>
        <v>0</v>
      </c>
      <c r="ACP35" s="92">
        <f t="array" ref="ACP35">SUM(IF(RIGHT($M35:$ACN35)=ACP$11,IFERROR(--LEFT($M35:$ACN35,LEN($M35:$ACN35)-1),0)))</f>
        <v>0</v>
      </c>
      <c r="ACQ35" s="92">
        <f t="array" ref="ACQ35">SUM(IF(RIGHT($M35:$ACN35)=ACQ$11,IFERROR(--LEFT($M35:$ACN35,LEN($M35:$ACN35)-1),0)))</f>
        <v>0</v>
      </c>
      <c r="ACR35" s="92">
        <f t="array" ref="ACR35">SUM(IF(RIGHT($M35:$ACN35)=ACR$11,IFERROR(--LEFT($M35:$ACN35,LEN($M35:$ACN35)-1),0)))</f>
        <v>0</v>
      </c>
      <c r="ACS35" s="91">
        <f t="shared" si="2267"/>
        <v>0</v>
      </c>
      <c r="ACT35" s="91">
        <f t="shared" si="2268"/>
        <v>0</v>
      </c>
      <c r="ACU35" s="91">
        <f t="shared" si="2269"/>
        <v>0</v>
      </c>
      <c r="ACV35" s="91">
        <f t="shared" si="2270"/>
        <v>0</v>
      </c>
      <c r="ACW35" s="92">
        <f t="array" ref="ACW35">SUM(IF(RIGHT($M35:$ACN35)=ACW$11,IFERROR(--LEFT($M35:$ACN35,LEN($M35:$ACN35)-1),0)))</f>
        <v>0</v>
      </c>
      <c r="ACX35" s="90">
        <f t="shared" si="2271"/>
        <v>0</v>
      </c>
      <c r="ADQ35" s="85"/>
      <c r="AEC35" s="55"/>
      <c r="AED35" s="55"/>
      <c r="AEE35" s="55"/>
      <c r="AEF35" s="55"/>
      <c r="AEG35" s="55"/>
      <c r="AEH35" s="55"/>
      <c r="AEI35" s="55"/>
      <c r="AEJ35" s="55"/>
      <c r="AEK35" s="85"/>
      <c r="AEW35" s="55"/>
      <c r="AEX35" s="55"/>
      <c r="AEY35" s="55"/>
      <c r="AEZ35" s="55"/>
      <c r="AFA35" s="55"/>
      <c r="AFB35" s="55"/>
      <c r="AFC35" s="55"/>
      <c r="AFD35" s="55"/>
      <c r="AFE35" s="85"/>
      <c r="AFQ35" s="55"/>
      <c r="AFR35" s="55"/>
      <c r="AFS35" s="55"/>
      <c r="AFT35" s="55"/>
      <c r="AFU35" s="55"/>
      <c r="AFV35" s="55"/>
      <c r="AFW35" s="55"/>
      <c r="AFX35" s="55"/>
      <c r="AFY35" s="85"/>
      <c r="AGK35" s="55"/>
      <c r="AGL35" s="55"/>
      <c r="AGM35" s="55"/>
      <c r="AGN35" s="55"/>
      <c r="AGO35" s="55"/>
      <c r="AGP35" s="55"/>
      <c r="AGQ35" s="55"/>
      <c r="AGR35" s="55"/>
      <c r="AGS35" s="85"/>
      <c r="AHE35" s="55"/>
      <c r="AHF35" s="55"/>
      <c r="AHG35" s="55"/>
      <c r="AHH35" s="55"/>
      <c r="AHI35" s="55"/>
      <c r="AHJ35" s="55"/>
      <c r="AHK35" s="55"/>
      <c r="AHL35" s="55"/>
      <c r="AHM35" s="85"/>
      <c r="AHY35" s="55"/>
      <c r="AHZ35" s="55"/>
      <c r="AIA35" s="55"/>
      <c r="AIB35" s="55"/>
      <c r="AIC35" s="55"/>
      <c r="AID35" s="55"/>
      <c r="AIE35" s="55"/>
      <c r="AIF35" s="55"/>
      <c r="AIG35" s="85"/>
      <c r="AIS35" s="55"/>
      <c r="AIT35" s="55"/>
      <c r="AIU35" s="55"/>
      <c r="AIV35" s="55"/>
      <c r="AIW35" s="55"/>
      <c r="AIX35" s="55"/>
      <c r="AIY35" s="55"/>
      <c r="AIZ35" s="55"/>
      <c r="AJA35" s="85"/>
      <c r="AJM35" s="55"/>
      <c r="AJN35" s="55"/>
      <c r="AJO35" s="55"/>
      <c r="AJP35" s="55"/>
      <c r="AJQ35" s="55"/>
      <c r="AJR35" s="55"/>
      <c r="AJS35" s="55"/>
      <c r="AJT35" s="55"/>
      <c r="AJU35" s="85"/>
      <c r="AKG35" s="55"/>
      <c r="AKH35" s="55"/>
      <c r="AKI35" s="55"/>
      <c r="AKJ35" s="55"/>
      <c r="AKK35" s="55"/>
      <c r="AKL35" s="55"/>
      <c r="AKM35" s="55"/>
      <c r="AKN35" s="55"/>
      <c r="AKO35" s="85"/>
      <c r="ALA35" s="55"/>
      <c r="ALB35" s="55"/>
      <c r="ALC35" s="55"/>
      <c r="ALD35" s="55"/>
      <c r="ALE35" s="55"/>
      <c r="ALF35" s="55"/>
      <c r="ALG35" s="55"/>
      <c r="ALH35" s="55"/>
      <c r="ALI35" s="85"/>
      <c r="ALU35" s="55"/>
      <c r="ALV35" s="55"/>
      <c r="ALW35" s="55"/>
      <c r="ALX35" s="55"/>
      <c r="ALY35" s="55"/>
      <c r="ALZ35" s="55"/>
      <c r="AMA35" s="55"/>
      <c r="AMB35" s="55"/>
    </row>
    <row r="36" spans="2:1016" x14ac:dyDescent="0.3">
      <c r="B36" s="104">
        <v>25</v>
      </c>
      <c r="C36" s="104"/>
      <c r="D36" s="104"/>
      <c r="E36" s="104"/>
      <c r="F36" s="104"/>
      <c r="G36" s="106"/>
      <c r="H36" s="107"/>
      <c r="I36" s="108"/>
      <c r="J36" s="108"/>
      <c r="K36" s="108"/>
      <c r="L36" s="109"/>
      <c r="M36" s="110"/>
      <c r="N36" s="111"/>
      <c r="O36" s="112"/>
      <c r="P36" s="112"/>
      <c r="Q36" s="112"/>
      <c r="R36" s="112"/>
      <c r="S36" s="112"/>
      <c r="T36" s="112"/>
      <c r="U36" s="112"/>
      <c r="V36" s="112"/>
      <c r="W36" s="112"/>
      <c r="X36" s="112"/>
      <c r="Y36" s="112"/>
      <c r="Z36" s="112"/>
      <c r="AA36" s="112"/>
      <c r="AB36" s="112"/>
      <c r="AC36" s="112"/>
      <c r="AD36" s="112"/>
      <c r="AE36" s="112"/>
      <c r="AF36" s="112"/>
      <c r="AG36" s="112"/>
      <c r="AH36" s="112"/>
      <c r="AI36" s="112"/>
      <c r="AJ36" s="112"/>
      <c r="AK36" s="112"/>
      <c r="AL36" s="112"/>
      <c r="AM36" s="112"/>
      <c r="AN36" s="112"/>
      <c r="AO36" s="112"/>
      <c r="AP36" s="112"/>
      <c r="AQ36" s="112"/>
      <c r="AR36" s="112"/>
      <c r="AS36" s="112"/>
      <c r="AT36" s="112"/>
      <c r="AU36" s="112"/>
      <c r="AV36" s="112"/>
      <c r="AW36" s="112"/>
      <c r="AX36" s="112"/>
      <c r="AY36" s="112"/>
      <c r="AZ36" s="112"/>
      <c r="BA36" s="112"/>
      <c r="BB36" s="112"/>
      <c r="BC36" s="112"/>
      <c r="BD36" s="112"/>
      <c r="BE36" s="112"/>
      <c r="BF36" s="112"/>
      <c r="BG36" s="112"/>
      <c r="BH36" s="112"/>
      <c r="BI36" s="112"/>
      <c r="BJ36" s="112"/>
      <c r="BK36" s="112"/>
      <c r="BL36" s="112"/>
      <c r="BM36" s="112"/>
      <c r="BN36" s="112"/>
      <c r="BO36" s="112"/>
      <c r="BP36" s="112"/>
      <c r="BQ36" s="112"/>
      <c r="BR36" s="112"/>
      <c r="BS36" s="112"/>
      <c r="BT36" s="112"/>
      <c r="BU36" s="112"/>
      <c r="BV36" s="112"/>
      <c r="BW36" s="112"/>
      <c r="BX36" s="112"/>
      <c r="BY36" s="112"/>
      <c r="BZ36" s="112"/>
      <c r="CA36" s="112"/>
      <c r="CB36" s="112"/>
      <c r="CC36" s="112"/>
      <c r="CD36" s="112"/>
      <c r="CE36" s="112"/>
      <c r="CF36" s="112"/>
      <c r="CG36" s="112"/>
      <c r="CH36" s="112"/>
      <c r="CI36" s="112"/>
      <c r="CJ36" s="112"/>
      <c r="CK36" s="112"/>
      <c r="CL36" s="112"/>
      <c r="CM36" s="112"/>
      <c r="CN36" s="112"/>
      <c r="CO36" s="112"/>
      <c r="CP36" s="112"/>
      <c r="CQ36" s="112"/>
      <c r="CR36" s="112"/>
      <c r="CS36" s="112"/>
      <c r="CT36" s="112"/>
      <c r="CU36" s="112"/>
      <c r="CV36" s="112"/>
      <c r="CW36" s="112"/>
      <c r="CX36" s="112"/>
      <c r="CY36" s="112"/>
      <c r="CZ36" s="112"/>
      <c r="DA36" s="112"/>
      <c r="DB36" s="112"/>
      <c r="DC36" s="112"/>
      <c r="DD36" s="112"/>
      <c r="DE36" s="112"/>
      <c r="DF36" s="112"/>
      <c r="DG36" s="112"/>
      <c r="DH36" s="112"/>
      <c r="DI36" s="112"/>
      <c r="DJ36" s="112"/>
      <c r="DK36" s="112"/>
      <c r="DL36" s="112"/>
      <c r="DM36" s="112"/>
      <c r="DN36" s="112"/>
      <c r="DO36" s="112"/>
      <c r="DP36" s="112"/>
      <c r="DQ36" s="112"/>
      <c r="DR36" s="112"/>
      <c r="DS36" s="112"/>
      <c r="DT36" s="112"/>
      <c r="DU36" s="112"/>
      <c r="DV36" s="112"/>
      <c r="DW36" s="112"/>
      <c r="DX36" s="112"/>
      <c r="DY36" s="112"/>
      <c r="DZ36" s="112"/>
      <c r="EA36" s="112"/>
      <c r="EB36" s="112"/>
      <c r="EC36" s="112"/>
      <c r="ED36" s="112"/>
      <c r="EE36" s="112"/>
      <c r="EF36" s="112"/>
      <c r="EG36" s="112"/>
      <c r="EH36" s="112"/>
      <c r="EI36" s="112"/>
      <c r="EJ36" s="112"/>
      <c r="EK36" s="112"/>
      <c r="EL36" s="112"/>
      <c r="EM36" s="112"/>
      <c r="EN36" s="112"/>
      <c r="EO36" s="112"/>
      <c r="EP36" s="112"/>
      <c r="EQ36" s="112"/>
      <c r="ER36" s="112"/>
      <c r="ES36" s="112"/>
      <c r="ET36" s="112"/>
      <c r="EU36" s="112"/>
      <c r="EV36" s="112"/>
      <c r="EW36" s="112"/>
      <c r="EX36" s="112"/>
      <c r="EY36" s="112"/>
      <c r="EZ36" s="112"/>
      <c r="FA36" s="112"/>
      <c r="FB36" s="112"/>
      <c r="FC36" s="112"/>
      <c r="FD36" s="112"/>
      <c r="FE36" s="112"/>
      <c r="FF36" s="112"/>
      <c r="FG36" s="112"/>
      <c r="FH36" s="112"/>
      <c r="FI36" s="112"/>
      <c r="FJ36" s="112"/>
      <c r="FK36" s="112"/>
      <c r="FL36" s="112"/>
      <c r="FM36" s="112"/>
      <c r="FN36" s="112"/>
      <c r="FO36" s="112"/>
      <c r="FP36" s="112"/>
      <c r="FQ36" s="112"/>
      <c r="FR36" s="112"/>
      <c r="FS36" s="112"/>
      <c r="FT36" s="112"/>
      <c r="FU36" s="112"/>
      <c r="FV36" s="112"/>
      <c r="FW36" s="112"/>
      <c r="FX36" s="112"/>
      <c r="FY36" s="112"/>
      <c r="FZ36" s="112"/>
      <c r="GA36" s="112"/>
      <c r="GB36" s="112"/>
      <c r="GC36" s="112"/>
      <c r="GD36" s="112"/>
      <c r="GE36" s="112"/>
      <c r="GF36" s="112"/>
      <c r="GG36" s="112"/>
      <c r="GH36" s="112"/>
      <c r="GI36" s="112"/>
      <c r="GJ36" s="112"/>
      <c r="GK36" s="112"/>
      <c r="GL36" s="112"/>
      <c r="GM36" s="112"/>
      <c r="GN36" s="112"/>
      <c r="GO36" s="112"/>
      <c r="GP36" s="112"/>
      <c r="GQ36" s="112"/>
      <c r="GR36" s="112"/>
      <c r="GS36" s="112"/>
      <c r="GT36" s="112"/>
      <c r="GU36" s="112"/>
      <c r="GV36" s="112"/>
      <c r="GW36" s="112"/>
      <c r="GX36" s="112"/>
      <c r="GY36" s="112"/>
      <c r="GZ36" s="112"/>
      <c r="HA36" s="112"/>
      <c r="HB36" s="112"/>
      <c r="HC36" s="112"/>
      <c r="HD36" s="112"/>
      <c r="HE36" s="112"/>
      <c r="HF36" s="112"/>
      <c r="HG36" s="112"/>
      <c r="HH36" s="112"/>
      <c r="HI36" s="112"/>
      <c r="HJ36" s="112"/>
      <c r="HK36" s="112"/>
      <c r="HL36" s="112"/>
      <c r="HM36" s="112"/>
      <c r="HN36" s="112"/>
      <c r="HO36" s="112"/>
      <c r="HP36" s="112"/>
      <c r="HQ36" s="112"/>
      <c r="HR36" s="112"/>
      <c r="HS36" s="112"/>
      <c r="HT36" s="112"/>
      <c r="HU36" s="112"/>
      <c r="HV36" s="112"/>
      <c r="HW36" s="112"/>
      <c r="HX36" s="112"/>
      <c r="HY36" s="112"/>
      <c r="HZ36" s="112"/>
      <c r="IA36" s="112"/>
      <c r="IB36" s="112"/>
      <c r="IC36" s="112"/>
      <c r="ID36" s="112"/>
      <c r="IE36" s="112"/>
      <c r="IF36" s="112"/>
      <c r="IG36" s="112"/>
      <c r="IH36" s="112"/>
      <c r="II36" s="112"/>
      <c r="IJ36" s="112"/>
      <c r="IK36" s="112"/>
      <c r="IL36" s="112"/>
      <c r="IM36" s="112"/>
      <c r="IN36" s="112"/>
      <c r="IO36" s="112"/>
      <c r="IP36" s="112"/>
      <c r="IQ36" s="112"/>
      <c r="IR36" s="112"/>
      <c r="IS36" s="112"/>
      <c r="IT36" s="112"/>
      <c r="IU36" s="112"/>
      <c r="IV36" s="112"/>
      <c r="IW36" s="112"/>
      <c r="IX36" s="112"/>
      <c r="IY36" s="112"/>
      <c r="IZ36" s="112"/>
      <c r="JA36" s="112"/>
      <c r="JB36" s="112"/>
      <c r="JC36" s="112"/>
      <c r="JD36" s="112"/>
      <c r="JE36" s="112"/>
      <c r="JF36" s="112"/>
      <c r="JG36" s="112"/>
      <c r="JH36" s="112"/>
      <c r="JI36" s="112"/>
      <c r="JJ36" s="112"/>
      <c r="JK36" s="112"/>
      <c r="JL36" s="112"/>
      <c r="JM36" s="112"/>
      <c r="JN36" s="112"/>
      <c r="JO36" s="112"/>
      <c r="JP36" s="112"/>
      <c r="JQ36" s="112"/>
      <c r="JR36" s="112"/>
      <c r="JS36" s="112"/>
      <c r="JT36" s="112"/>
      <c r="JU36" s="112"/>
      <c r="JV36" s="112"/>
      <c r="JW36" s="112"/>
      <c r="JX36" s="112"/>
      <c r="JY36" s="112"/>
      <c r="JZ36" s="112"/>
      <c r="KA36" s="112"/>
      <c r="KB36" s="112"/>
      <c r="KC36" s="112"/>
      <c r="KD36" s="112"/>
      <c r="KE36" s="112"/>
      <c r="KF36" s="112"/>
      <c r="KG36" s="112"/>
      <c r="KH36" s="112"/>
      <c r="KI36" s="112"/>
      <c r="KJ36" s="112"/>
      <c r="KK36" s="112"/>
      <c r="KL36" s="112"/>
      <c r="KM36" s="112"/>
      <c r="KN36" s="112"/>
      <c r="KO36" s="112"/>
      <c r="KP36" s="112"/>
      <c r="KQ36" s="112"/>
      <c r="KR36" s="112"/>
      <c r="KS36" s="112"/>
      <c r="KT36" s="112"/>
      <c r="KU36" s="112"/>
      <c r="KV36" s="112"/>
      <c r="KW36" s="112"/>
      <c r="KX36" s="112"/>
      <c r="KY36" s="112"/>
      <c r="KZ36" s="112"/>
      <c r="LA36" s="112"/>
      <c r="LB36" s="112"/>
      <c r="LC36" s="112"/>
      <c r="LD36" s="112"/>
      <c r="LE36" s="112"/>
      <c r="LF36" s="112"/>
      <c r="LG36" s="112"/>
      <c r="LH36" s="112"/>
      <c r="LI36" s="112"/>
      <c r="LJ36" s="112"/>
      <c r="LK36" s="112"/>
      <c r="LL36" s="112"/>
      <c r="LM36" s="112"/>
      <c r="LN36" s="112"/>
      <c r="LO36" s="112"/>
      <c r="LP36" s="112"/>
      <c r="LQ36" s="112"/>
      <c r="LR36" s="112"/>
      <c r="LS36" s="112"/>
      <c r="LT36" s="112"/>
      <c r="LU36" s="112"/>
      <c r="LV36" s="112"/>
      <c r="LW36" s="112"/>
      <c r="LX36" s="112"/>
      <c r="LY36" s="112"/>
      <c r="LZ36" s="112"/>
      <c r="MA36" s="112"/>
      <c r="MB36" s="112"/>
      <c r="MC36" s="112"/>
      <c r="MD36" s="112"/>
      <c r="ME36" s="112"/>
      <c r="MF36" s="112"/>
      <c r="MG36" s="112"/>
      <c r="MH36" s="112"/>
      <c r="MI36" s="112"/>
      <c r="MJ36" s="112"/>
      <c r="MK36" s="112"/>
      <c r="ML36" s="112"/>
      <c r="MM36" s="112"/>
      <c r="MN36" s="112"/>
      <c r="MO36" s="112"/>
      <c r="MP36" s="112"/>
      <c r="MQ36" s="112"/>
      <c r="MR36" s="112"/>
      <c r="MS36" s="112"/>
      <c r="MT36" s="112"/>
      <c r="MU36" s="112"/>
      <c r="MV36" s="112"/>
      <c r="MW36" s="112"/>
      <c r="MX36" s="112"/>
      <c r="MY36" s="112"/>
      <c r="MZ36" s="112"/>
      <c r="NA36" s="112"/>
      <c r="NB36" s="112"/>
      <c r="NC36" s="112"/>
      <c r="ND36" s="112"/>
      <c r="NE36" s="112"/>
      <c r="NF36" s="112"/>
      <c r="NG36" s="112"/>
      <c r="NH36" s="112"/>
      <c r="NI36" s="112"/>
      <c r="NJ36" s="112"/>
      <c r="NK36" s="112"/>
      <c r="NL36" s="112"/>
      <c r="NM36" s="112"/>
      <c r="NN36" s="112"/>
      <c r="NO36" s="112"/>
      <c r="NP36" s="112"/>
      <c r="NQ36" s="112"/>
      <c r="NR36" s="112"/>
      <c r="NS36" s="112"/>
      <c r="NT36" s="112"/>
      <c r="NU36" s="112"/>
      <c r="NV36" s="112"/>
      <c r="NW36" s="112"/>
      <c r="NX36" s="112"/>
      <c r="NY36" s="112"/>
      <c r="NZ36" s="112"/>
      <c r="OA36" s="112"/>
      <c r="OB36" s="112"/>
      <c r="OC36" s="112"/>
      <c r="OD36" s="112"/>
      <c r="OE36" s="112"/>
      <c r="OF36" s="112"/>
      <c r="OG36" s="112"/>
      <c r="OH36" s="112"/>
      <c r="OI36" s="112"/>
      <c r="OJ36" s="112"/>
      <c r="OK36" s="112"/>
      <c r="OL36" s="112"/>
      <c r="OM36" s="112"/>
      <c r="ON36" s="112"/>
      <c r="OO36" s="112"/>
      <c r="OP36" s="112"/>
      <c r="OQ36" s="112"/>
      <c r="OR36" s="112"/>
      <c r="OS36" s="112"/>
      <c r="OT36" s="112"/>
      <c r="OU36" s="112"/>
      <c r="OV36" s="112"/>
      <c r="OW36" s="112"/>
      <c r="OX36" s="112"/>
      <c r="OY36" s="112"/>
      <c r="OZ36" s="112"/>
      <c r="PA36" s="112"/>
      <c r="PB36" s="112"/>
      <c r="PC36" s="112"/>
      <c r="PD36" s="112"/>
      <c r="PE36" s="112"/>
      <c r="PF36" s="112"/>
      <c r="PG36" s="112"/>
      <c r="PH36" s="112"/>
      <c r="PI36" s="112"/>
      <c r="PJ36" s="112"/>
      <c r="PK36" s="112"/>
      <c r="PL36" s="112"/>
      <c r="PM36" s="112"/>
      <c r="PN36" s="112"/>
      <c r="PO36" s="112"/>
      <c r="PP36" s="112"/>
      <c r="PQ36" s="112"/>
      <c r="PR36" s="112"/>
      <c r="PS36" s="112"/>
      <c r="PT36" s="112"/>
      <c r="PU36" s="112"/>
      <c r="PV36" s="112"/>
      <c r="PW36" s="112"/>
      <c r="PX36" s="112"/>
      <c r="PY36" s="112"/>
      <c r="PZ36" s="112"/>
      <c r="QA36" s="112"/>
      <c r="QB36" s="112"/>
      <c r="QC36" s="112"/>
      <c r="QD36" s="112"/>
      <c r="QE36" s="112"/>
      <c r="QF36" s="112"/>
      <c r="QG36" s="112"/>
      <c r="QH36" s="112"/>
      <c r="QI36" s="112"/>
      <c r="QJ36" s="112"/>
      <c r="QK36" s="112"/>
      <c r="QL36" s="112"/>
      <c r="QM36" s="112"/>
      <c r="QN36" s="112"/>
      <c r="QO36" s="112"/>
      <c r="QP36" s="112"/>
      <c r="QQ36" s="112"/>
      <c r="QR36" s="112"/>
      <c r="QS36" s="112"/>
      <c r="QT36" s="112"/>
      <c r="QU36" s="112"/>
      <c r="QV36" s="112"/>
      <c r="QW36" s="112"/>
      <c r="QX36" s="112"/>
      <c r="QY36" s="112"/>
      <c r="QZ36" s="112"/>
      <c r="RA36" s="112"/>
      <c r="RB36" s="112"/>
      <c r="RC36" s="112"/>
      <c r="RD36" s="112"/>
      <c r="RE36" s="112"/>
      <c r="RF36" s="112"/>
      <c r="RG36" s="112"/>
      <c r="RH36" s="112"/>
      <c r="RI36" s="112"/>
      <c r="RJ36" s="112"/>
      <c r="RK36" s="112"/>
      <c r="RL36" s="112"/>
      <c r="RM36" s="112"/>
      <c r="RN36" s="112"/>
      <c r="RO36" s="112"/>
      <c r="RP36" s="112"/>
      <c r="RQ36" s="112"/>
      <c r="RR36" s="112"/>
      <c r="RS36" s="112"/>
      <c r="RT36" s="112"/>
      <c r="RU36" s="112"/>
      <c r="RV36" s="112"/>
      <c r="RW36" s="112"/>
      <c r="RX36" s="112"/>
      <c r="RY36" s="112"/>
      <c r="RZ36" s="112"/>
      <c r="SA36" s="112"/>
      <c r="SB36" s="112"/>
      <c r="SC36" s="112"/>
      <c r="SD36" s="112"/>
      <c r="SE36" s="112"/>
      <c r="SF36" s="112"/>
      <c r="SG36" s="112"/>
      <c r="SH36" s="112"/>
      <c r="SI36" s="112"/>
      <c r="SJ36" s="112"/>
      <c r="SK36" s="112"/>
      <c r="SL36" s="112"/>
      <c r="SM36" s="112"/>
      <c r="SN36" s="112"/>
      <c r="SO36" s="112"/>
      <c r="SP36" s="112"/>
      <c r="SQ36" s="112"/>
      <c r="SR36" s="112"/>
      <c r="SS36" s="112"/>
      <c r="ST36" s="112"/>
      <c r="SU36" s="112"/>
      <c r="SV36" s="112"/>
      <c r="SW36" s="112"/>
      <c r="SX36" s="112"/>
      <c r="SY36" s="112"/>
      <c r="SZ36" s="112"/>
      <c r="TA36" s="112"/>
      <c r="TB36" s="112"/>
      <c r="TC36" s="112"/>
      <c r="TD36" s="112"/>
      <c r="TE36" s="112"/>
      <c r="TF36" s="112"/>
      <c r="TG36" s="112"/>
      <c r="TH36" s="112"/>
      <c r="TI36" s="112"/>
      <c r="TJ36" s="112"/>
      <c r="TK36" s="112"/>
      <c r="TL36" s="112"/>
      <c r="TM36" s="112"/>
      <c r="TN36" s="112"/>
      <c r="TO36" s="112"/>
      <c r="TP36" s="112"/>
      <c r="TQ36" s="112"/>
      <c r="TR36" s="112"/>
      <c r="TS36" s="112"/>
      <c r="TT36" s="112"/>
      <c r="TU36" s="112"/>
      <c r="TV36" s="112"/>
      <c r="TW36" s="112"/>
      <c r="TX36" s="112"/>
      <c r="TY36" s="112"/>
      <c r="TZ36" s="112"/>
      <c r="UA36" s="112"/>
      <c r="UB36" s="112"/>
      <c r="UC36" s="112"/>
      <c r="UD36" s="112"/>
      <c r="UE36" s="112"/>
      <c r="UF36" s="112"/>
      <c r="UG36" s="112"/>
      <c r="UH36" s="112"/>
      <c r="UI36" s="112"/>
      <c r="UJ36" s="112"/>
      <c r="UK36" s="112"/>
      <c r="UL36" s="112"/>
      <c r="UM36" s="112"/>
      <c r="UN36" s="112"/>
      <c r="UO36" s="112"/>
      <c r="UP36" s="112"/>
      <c r="UQ36" s="112"/>
      <c r="UR36" s="112"/>
      <c r="US36" s="112"/>
      <c r="UT36" s="112"/>
      <c r="UU36" s="112"/>
      <c r="UV36" s="112"/>
      <c r="UW36" s="112"/>
      <c r="UX36" s="112"/>
      <c r="UY36" s="112"/>
      <c r="UZ36" s="112"/>
      <c r="VA36" s="112"/>
      <c r="VB36" s="112"/>
      <c r="VC36" s="112"/>
      <c r="VD36" s="112"/>
      <c r="VE36" s="112"/>
      <c r="VF36" s="112"/>
      <c r="VG36" s="112"/>
      <c r="VH36" s="112"/>
      <c r="VI36" s="112"/>
      <c r="VJ36" s="112"/>
      <c r="VK36" s="112"/>
      <c r="VL36" s="112"/>
      <c r="VM36" s="112"/>
      <c r="VN36" s="112"/>
      <c r="VO36" s="112"/>
      <c r="VP36" s="112"/>
      <c r="VQ36" s="112"/>
      <c r="VR36" s="112"/>
      <c r="VS36" s="112"/>
      <c r="VT36" s="112"/>
      <c r="VU36" s="112"/>
      <c r="VV36" s="112"/>
      <c r="VW36" s="112"/>
      <c r="VX36" s="112"/>
      <c r="VY36" s="112"/>
      <c r="VZ36" s="112"/>
      <c r="WA36" s="112"/>
      <c r="WB36" s="112"/>
      <c r="WC36" s="112"/>
      <c r="WD36" s="112"/>
      <c r="WE36" s="112"/>
      <c r="WF36" s="112"/>
      <c r="WG36" s="112"/>
      <c r="WH36" s="112"/>
      <c r="WI36" s="112"/>
      <c r="WJ36" s="112"/>
      <c r="WK36" s="112"/>
      <c r="WL36" s="112"/>
      <c r="WM36" s="112"/>
      <c r="WN36" s="112"/>
      <c r="WO36" s="112"/>
      <c r="WP36" s="112"/>
      <c r="WQ36" s="112"/>
      <c r="WR36" s="112"/>
      <c r="WS36" s="112"/>
      <c r="WT36" s="112"/>
      <c r="WU36" s="112"/>
      <c r="WV36" s="112"/>
      <c r="WW36" s="112"/>
      <c r="WX36" s="112"/>
      <c r="WY36" s="112"/>
      <c r="WZ36" s="112"/>
      <c r="XA36" s="112"/>
      <c r="XB36" s="112"/>
      <c r="XC36" s="112"/>
      <c r="XD36" s="112"/>
      <c r="XE36" s="112"/>
      <c r="XF36" s="112"/>
      <c r="XG36" s="112"/>
      <c r="XH36" s="112"/>
      <c r="XI36" s="112"/>
      <c r="XJ36" s="112"/>
      <c r="XK36" s="112"/>
      <c r="XL36" s="112"/>
      <c r="XM36" s="112"/>
      <c r="XN36" s="112"/>
      <c r="XO36" s="112"/>
      <c r="XP36" s="112"/>
      <c r="XQ36" s="112"/>
      <c r="XR36" s="112"/>
      <c r="XS36" s="112"/>
      <c r="XT36" s="112"/>
      <c r="XU36" s="112"/>
      <c r="XV36" s="112"/>
      <c r="XW36" s="112"/>
      <c r="XX36" s="112"/>
      <c r="XY36" s="112"/>
      <c r="XZ36" s="112"/>
      <c r="YA36" s="112"/>
      <c r="YB36" s="112"/>
      <c r="YC36" s="112"/>
      <c r="YD36" s="112"/>
      <c r="YE36" s="112"/>
      <c r="YF36" s="112"/>
      <c r="YG36" s="112"/>
      <c r="YH36" s="112"/>
      <c r="YI36" s="112"/>
      <c r="YJ36" s="112"/>
      <c r="YK36" s="112"/>
      <c r="YL36" s="112"/>
      <c r="YM36" s="112"/>
      <c r="YN36" s="112"/>
      <c r="YO36" s="112"/>
      <c r="YP36" s="112"/>
      <c r="YQ36" s="112"/>
      <c r="YR36" s="112"/>
      <c r="YS36" s="112"/>
      <c r="YT36" s="112"/>
      <c r="YU36" s="112"/>
      <c r="YV36" s="112"/>
      <c r="YW36" s="112"/>
      <c r="YX36" s="112"/>
      <c r="YY36" s="112"/>
      <c r="YZ36" s="112"/>
      <c r="ZA36" s="112"/>
      <c r="ZB36" s="112"/>
      <c r="ZC36" s="112"/>
      <c r="ZD36" s="112"/>
      <c r="ZE36" s="112"/>
      <c r="ZF36" s="112"/>
      <c r="ZG36" s="112"/>
      <c r="ZH36" s="112"/>
      <c r="ZI36" s="112"/>
      <c r="ZJ36" s="112"/>
      <c r="ZK36" s="112"/>
      <c r="ZL36" s="112"/>
      <c r="ZM36" s="112"/>
      <c r="ZN36" s="112"/>
      <c r="ZO36" s="112"/>
      <c r="ZP36" s="112"/>
      <c r="ZQ36" s="112"/>
      <c r="ZR36" s="112"/>
      <c r="ZS36" s="112"/>
      <c r="ZT36" s="112"/>
      <c r="ZU36" s="112"/>
      <c r="ZV36" s="112"/>
      <c r="ZW36" s="112"/>
      <c r="ZX36" s="112"/>
      <c r="ZY36" s="112"/>
      <c r="ZZ36" s="112"/>
      <c r="AAA36" s="112"/>
      <c r="AAB36" s="112"/>
      <c r="AAC36" s="112"/>
      <c r="AAD36" s="112"/>
      <c r="AAE36" s="112"/>
      <c r="AAF36" s="112"/>
      <c r="AAG36" s="112"/>
      <c r="AAH36" s="112"/>
      <c r="AAI36" s="112"/>
      <c r="AAJ36" s="112"/>
      <c r="AAK36" s="112"/>
      <c r="AAL36" s="112"/>
      <c r="AAM36" s="112"/>
      <c r="AAN36" s="112"/>
      <c r="AAO36" s="112"/>
      <c r="AAP36" s="112"/>
      <c r="AAQ36" s="112"/>
      <c r="AAR36" s="112"/>
      <c r="AAS36" s="112"/>
      <c r="AAT36" s="112"/>
      <c r="AAU36" s="112"/>
      <c r="AAV36" s="112"/>
      <c r="AAW36" s="112"/>
      <c r="AAX36" s="112"/>
      <c r="AAY36" s="112"/>
      <c r="AAZ36" s="112"/>
      <c r="ABA36" s="112"/>
      <c r="ABB36" s="112"/>
      <c r="ABC36" s="112"/>
      <c r="ABD36" s="112"/>
      <c r="ABE36" s="112"/>
      <c r="ABF36" s="112"/>
      <c r="ABG36" s="112"/>
      <c r="ABH36" s="112"/>
      <c r="ABI36" s="112"/>
      <c r="ABJ36" s="112"/>
      <c r="ABK36" s="112"/>
      <c r="ABL36" s="112"/>
      <c r="ABM36" s="112"/>
      <c r="ABN36" s="112"/>
      <c r="ABO36" s="112"/>
      <c r="ABP36" s="112"/>
      <c r="ABQ36" s="112"/>
      <c r="ABR36" s="112"/>
      <c r="ABS36" s="112"/>
      <c r="ABT36" s="112"/>
      <c r="ABU36" s="112"/>
      <c r="ABV36" s="112"/>
      <c r="ABW36" s="112"/>
      <c r="ABX36" s="112"/>
      <c r="ABY36" s="112"/>
      <c r="ABZ36" s="112"/>
      <c r="ACA36" s="112"/>
      <c r="ACB36" s="112"/>
      <c r="ACC36" s="112"/>
      <c r="ACD36" s="112"/>
      <c r="ACE36" s="112"/>
      <c r="ACF36" s="112"/>
      <c r="ACG36" s="112"/>
      <c r="ACH36" s="112"/>
      <c r="ACI36" s="112"/>
      <c r="ACJ36" s="112"/>
      <c r="ACK36" s="112"/>
      <c r="ACL36" s="112"/>
      <c r="ACM36" s="112"/>
      <c r="ACN36" s="113"/>
      <c r="ACO36" s="92">
        <f t="array" ref="ACO36">SUM(IF(RIGHT($M36:$ACN36)=ACO$11,IFERROR(--LEFT($M36:$ACN36,LEN($M36:$ACN36)-1),0)))</f>
        <v>0</v>
      </c>
      <c r="ACP36" s="92">
        <f t="array" ref="ACP36">SUM(IF(RIGHT($M36:$ACN36)=ACP$11,IFERROR(--LEFT($M36:$ACN36,LEN($M36:$ACN36)-1),0)))</f>
        <v>0</v>
      </c>
      <c r="ACQ36" s="92">
        <f t="array" ref="ACQ36">SUM(IF(RIGHT($M36:$ACN36)=ACQ$11,IFERROR(--LEFT($M36:$ACN36,LEN($M36:$ACN36)-1),0)))</f>
        <v>0</v>
      </c>
      <c r="ACR36" s="92">
        <f t="array" ref="ACR36">SUM(IF(RIGHT($M36:$ACN36)=ACR$11,IFERROR(--LEFT($M36:$ACN36,LEN($M36:$ACN36)-1),0)))</f>
        <v>0</v>
      </c>
      <c r="ACS36" s="91">
        <f t="shared" si="2267"/>
        <v>0</v>
      </c>
      <c r="ACT36" s="91">
        <f t="shared" si="2268"/>
        <v>0</v>
      </c>
      <c r="ACU36" s="91">
        <f t="shared" si="2269"/>
        <v>0</v>
      </c>
      <c r="ACV36" s="91">
        <f t="shared" si="2270"/>
        <v>0</v>
      </c>
      <c r="ACW36" s="92">
        <f t="array" ref="ACW36">SUM(IF(RIGHT($M36:$ACN36)=ACW$11,IFERROR(--LEFT($M36:$ACN36,LEN($M36:$ACN36)-1),0)))</f>
        <v>0</v>
      </c>
      <c r="ACX36" s="90">
        <f t="shared" si="2271"/>
        <v>0</v>
      </c>
      <c r="ADQ36" s="85"/>
      <c r="AEC36" s="55"/>
      <c r="AED36" s="55"/>
      <c r="AEE36" s="55"/>
      <c r="AEF36" s="55"/>
      <c r="AEG36" s="55"/>
      <c r="AEH36" s="55"/>
      <c r="AEI36" s="55"/>
      <c r="AEJ36" s="55"/>
      <c r="AEK36" s="85"/>
      <c r="AEW36" s="55"/>
      <c r="AEX36" s="55"/>
      <c r="AEY36" s="55"/>
      <c r="AEZ36" s="55"/>
      <c r="AFA36" s="55"/>
      <c r="AFB36" s="55"/>
      <c r="AFC36" s="55"/>
      <c r="AFD36" s="55"/>
      <c r="AFE36" s="85"/>
      <c r="AFQ36" s="55"/>
      <c r="AFR36" s="55"/>
      <c r="AFS36" s="55"/>
      <c r="AFT36" s="55"/>
      <c r="AFU36" s="55"/>
      <c r="AFV36" s="55"/>
      <c r="AFW36" s="55"/>
      <c r="AFX36" s="55"/>
      <c r="AFY36" s="85"/>
      <c r="AGK36" s="55"/>
      <c r="AGL36" s="55"/>
      <c r="AGM36" s="55"/>
      <c r="AGN36" s="55"/>
      <c r="AGO36" s="55"/>
      <c r="AGP36" s="55"/>
      <c r="AGQ36" s="55"/>
      <c r="AGR36" s="55"/>
      <c r="AGS36" s="85"/>
      <c r="AHE36" s="55"/>
      <c r="AHF36" s="55"/>
      <c r="AHG36" s="55"/>
      <c r="AHH36" s="55"/>
      <c r="AHI36" s="55"/>
      <c r="AHJ36" s="55"/>
      <c r="AHK36" s="55"/>
      <c r="AHL36" s="55"/>
      <c r="AHM36" s="85"/>
      <c r="AHY36" s="55"/>
      <c r="AHZ36" s="55"/>
      <c r="AIA36" s="55"/>
      <c r="AIB36" s="55"/>
      <c r="AIC36" s="55"/>
      <c r="AID36" s="55"/>
      <c r="AIE36" s="55"/>
      <c r="AIF36" s="55"/>
      <c r="AIG36" s="85"/>
      <c r="AIS36" s="55"/>
      <c r="AIT36" s="55"/>
      <c r="AIU36" s="55"/>
      <c r="AIV36" s="55"/>
      <c r="AIW36" s="55"/>
      <c r="AIX36" s="55"/>
      <c r="AIY36" s="55"/>
      <c r="AIZ36" s="55"/>
      <c r="AJA36" s="85"/>
      <c r="AJM36" s="55"/>
      <c r="AJN36" s="55"/>
      <c r="AJO36" s="55"/>
      <c r="AJP36" s="55"/>
      <c r="AJQ36" s="55"/>
      <c r="AJR36" s="55"/>
      <c r="AJS36" s="55"/>
      <c r="AJT36" s="55"/>
      <c r="AJU36" s="85"/>
      <c r="AKG36" s="55"/>
      <c r="AKH36" s="55"/>
      <c r="AKI36" s="55"/>
      <c r="AKJ36" s="55"/>
      <c r="AKK36" s="55"/>
      <c r="AKL36" s="55"/>
      <c r="AKM36" s="55"/>
      <c r="AKN36" s="55"/>
      <c r="AKO36" s="85"/>
      <c r="ALA36" s="55"/>
      <c r="ALB36" s="55"/>
      <c r="ALC36" s="55"/>
      <c r="ALD36" s="55"/>
      <c r="ALE36" s="55"/>
      <c r="ALF36" s="55"/>
      <c r="ALG36" s="55"/>
      <c r="ALH36" s="55"/>
      <c r="ALI36" s="85"/>
      <c r="ALU36" s="55"/>
      <c r="ALV36" s="55"/>
      <c r="ALW36" s="55"/>
      <c r="ALX36" s="55"/>
      <c r="ALY36" s="55"/>
      <c r="ALZ36" s="55"/>
      <c r="AMA36" s="55"/>
      <c r="AMB36" s="55"/>
    </row>
    <row r="37" spans="2:1016" x14ac:dyDescent="0.3"/>
    <row r="38" spans="2:1016" x14ac:dyDescent="0.3">
      <c r="B38" s="50" t="s">
        <v>101</v>
      </c>
    </row>
    <row r="39" spans="2:1016" x14ac:dyDescent="0.3"/>
    <row r="40" spans="2:1016" hidden="1" x14ac:dyDescent="0.3"/>
    <row r="41" spans="2:1016" hidden="1" x14ac:dyDescent="0.3"/>
    <row r="42" spans="2:1016" hidden="1" x14ac:dyDescent="0.3"/>
    <row r="43" spans="2:1016" hidden="1" x14ac:dyDescent="0.3"/>
    <row r="44" spans="2:1016" hidden="1" x14ac:dyDescent="0.3"/>
    <row r="45" spans="2:1016" hidden="1" x14ac:dyDescent="0.3"/>
    <row r="46" spans="2:1016" hidden="1" x14ac:dyDescent="0.3"/>
    <row r="47" spans="2:1016" hidden="1" x14ac:dyDescent="0.3"/>
    <row r="48" spans="2:1016" hidden="1" x14ac:dyDescent="0.3"/>
    <row r="49" hidden="1" x14ac:dyDescent="0.3"/>
    <row r="50" hidden="1" x14ac:dyDescent="0.3"/>
    <row r="51" hidden="1" x14ac:dyDescent="0.3"/>
    <row r="52" hidden="1" x14ac:dyDescent="0.3"/>
    <row r="53" hidden="1" x14ac:dyDescent="0.3"/>
    <row r="54" hidden="1" x14ac:dyDescent="0.3"/>
    <row r="55" hidden="1" x14ac:dyDescent="0.3"/>
    <row r="56" hidden="1" x14ac:dyDescent="0.3"/>
    <row r="57" hidden="1" x14ac:dyDescent="0.3"/>
    <row r="58" hidden="1" x14ac:dyDescent="0.3"/>
    <row r="59" hidden="1" x14ac:dyDescent="0.3"/>
    <row r="60" hidden="1" x14ac:dyDescent="0.3"/>
    <row r="61" hidden="1" x14ac:dyDescent="0.3"/>
    <row r="62" hidden="1" x14ac:dyDescent="0.3"/>
    <row r="63" hidden="1" x14ac:dyDescent="0.3"/>
    <row r="64" hidden="1" x14ac:dyDescent="0.3"/>
    <row r="65" hidden="1" x14ac:dyDescent="0.3"/>
    <row r="66" hidden="1" x14ac:dyDescent="0.3"/>
    <row r="67" hidden="1" x14ac:dyDescent="0.3"/>
    <row r="68" hidden="1" x14ac:dyDescent="0.3"/>
    <row r="69" hidden="1" x14ac:dyDescent="0.3"/>
    <row r="70" hidden="1" x14ac:dyDescent="0.3"/>
    <row r="71" hidden="1" x14ac:dyDescent="0.3"/>
    <row r="72" hidden="1" x14ac:dyDescent="0.3"/>
    <row r="73" hidden="1" x14ac:dyDescent="0.3"/>
    <row r="74" hidden="1" x14ac:dyDescent="0.3"/>
    <row r="75" hidden="1" x14ac:dyDescent="0.3"/>
    <row r="76" hidden="1" x14ac:dyDescent="0.3"/>
    <row r="77" hidden="1" x14ac:dyDescent="0.3"/>
    <row r="78" hidden="1" x14ac:dyDescent="0.3"/>
    <row r="79" hidden="1" x14ac:dyDescent="0.3"/>
    <row r="80" hidden="1" x14ac:dyDescent="0.3"/>
    <row r="81" hidden="1" x14ac:dyDescent="0.3"/>
    <row r="82" hidden="1" x14ac:dyDescent="0.3"/>
    <row r="83" hidden="1" x14ac:dyDescent="0.3"/>
    <row r="84" hidden="1" x14ac:dyDescent="0.3"/>
    <row r="85" hidden="1" x14ac:dyDescent="0.3"/>
    <row r="86" hidden="1" x14ac:dyDescent="0.3"/>
    <row r="87" hidden="1" x14ac:dyDescent="0.3"/>
    <row r="88" hidden="1" x14ac:dyDescent="0.3"/>
    <row r="89" hidden="1" x14ac:dyDescent="0.3"/>
    <row r="90" hidden="1" x14ac:dyDescent="0.3"/>
    <row r="91" hidden="1" x14ac:dyDescent="0.3"/>
    <row r="92" hidden="1" x14ac:dyDescent="0.3"/>
    <row r="93" hidden="1" x14ac:dyDescent="0.3"/>
    <row r="94" hidden="1" x14ac:dyDescent="0.3"/>
    <row r="95" hidden="1" x14ac:dyDescent="0.3"/>
    <row r="96" hidden="1" x14ac:dyDescent="0.3"/>
    <row r="97" hidden="1" x14ac:dyDescent="0.3"/>
    <row r="98" hidden="1" x14ac:dyDescent="0.3"/>
    <row r="99" hidden="1" x14ac:dyDescent="0.3"/>
    <row r="100" hidden="1" x14ac:dyDescent="0.3"/>
    <row r="101" hidden="1" x14ac:dyDescent="0.3"/>
    <row r="102" hidden="1" x14ac:dyDescent="0.3"/>
    <row r="103" hidden="1" x14ac:dyDescent="0.3"/>
    <row r="104" hidden="1" x14ac:dyDescent="0.3"/>
    <row r="105" hidden="1" x14ac:dyDescent="0.3"/>
    <row r="106" hidden="1" x14ac:dyDescent="0.3"/>
    <row r="107" hidden="1" x14ac:dyDescent="0.3"/>
    <row r="108" hidden="1" x14ac:dyDescent="0.3"/>
    <row r="109" hidden="1" x14ac:dyDescent="0.3"/>
    <row r="110" hidden="1" x14ac:dyDescent="0.3"/>
    <row r="111" hidden="1" x14ac:dyDescent="0.3"/>
    <row r="112" hidden="1" x14ac:dyDescent="0.3"/>
    <row r="113" hidden="1" x14ac:dyDescent="0.3"/>
    <row r="114" hidden="1" x14ac:dyDescent="0.3"/>
    <row r="115" hidden="1" x14ac:dyDescent="0.3"/>
    <row r="116" hidden="1" x14ac:dyDescent="0.3"/>
    <row r="117" hidden="1" x14ac:dyDescent="0.3"/>
    <row r="118" hidden="1" x14ac:dyDescent="0.3"/>
    <row r="119" hidden="1" x14ac:dyDescent="0.3"/>
    <row r="120" hidden="1" x14ac:dyDescent="0.3"/>
    <row r="121" hidden="1" x14ac:dyDescent="0.3"/>
    <row r="122" hidden="1" x14ac:dyDescent="0.3"/>
    <row r="123" hidden="1" x14ac:dyDescent="0.3"/>
    <row r="124" hidden="1" x14ac:dyDescent="0.3"/>
    <row r="125" hidden="1" x14ac:dyDescent="0.3"/>
    <row r="126" hidden="1" x14ac:dyDescent="0.3"/>
    <row r="127" hidden="1" x14ac:dyDescent="0.3"/>
    <row r="128" hidden="1" x14ac:dyDescent="0.3"/>
    <row r="129" hidden="1" x14ac:dyDescent="0.3"/>
    <row r="130" hidden="1" x14ac:dyDescent="0.3"/>
    <row r="131" hidden="1" x14ac:dyDescent="0.3"/>
    <row r="132" hidden="1" x14ac:dyDescent="0.3"/>
    <row r="133" hidden="1" x14ac:dyDescent="0.3"/>
    <row r="134" hidden="1" x14ac:dyDescent="0.3"/>
    <row r="135" hidden="1" x14ac:dyDescent="0.3"/>
    <row r="136" hidden="1" x14ac:dyDescent="0.3"/>
    <row r="137" hidden="1" x14ac:dyDescent="0.3"/>
    <row r="138" hidden="1" x14ac:dyDescent="0.3"/>
    <row r="139" hidden="1" x14ac:dyDescent="0.3"/>
    <row r="140" hidden="1" x14ac:dyDescent="0.3"/>
    <row r="141" hidden="1" x14ac:dyDescent="0.3"/>
    <row r="142" hidden="1" x14ac:dyDescent="0.3"/>
    <row r="143" hidden="1" x14ac:dyDescent="0.3"/>
    <row r="144" hidden="1" x14ac:dyDescent="0.3"/>
    <row r="145" hidden="1" x14ac:dyDescent="0.3"/>
    <row r="146" hidden="1" x14ac:dyDescent="0.3"/>
    <row r="147" hidden="1" x14ac:dyDescent="0.3"/>
    <row r="148" hidden="1" x14ac:dyDescent="0.3"/>
    <row r="149" hidden="1" x14ac:dyDescent="0.3"/>
    <row r="150" hidden="1" x14ac:dyDescent="0.3"/>
    <row r="151" hidden="1" x14ac:dyDescent="0.3"/>
    <row r="152" hidden="1" x14ac:dyDescent="0.3"/>
    <row r="153" hidden="1" x14ac:dyDescent="0.3"/>
    <row r="154" hidden="1" x14ac:dyDescent="0.3"/>
    <row r="155" hidden="1" x14ac:dyDescent="0.3"/>
    <row r="156" hidden="1" x14ac:dyDescent="0.3"/>
    <row r="157" hidden="1" x14ac:dyDescent="0.3"/>
    <row r="158" hidden="1" x14ac:dyDescent="0.3"/>
    <row r="159" hidden="1" x14ac:dyDescent="0.3"/>
    <row r="160" hidden="1" x14ac:dyDescent="0.3"/>
    <row r="161" hidden="1" x14ac:dyDescent="0.3"/>
    <row r="162" hidden="1" x14ac:dyDescent="0.3"/>
    <row r="163" hidden="1" x14ac:dyDescent="0.3"/>
    <row r="164" hidden="1" x14ac:dyDescent="0.3"/>
    <row r="165" hidden="1" x14ac:dyDescent="0.3"/>
    <row r="166" hidden="1" x14ac:dyDescent="0.3"/>
    <row r="167" hidden="1" x14ac:dyDescent="0.3"/>
    <row r="168" hidden="1" x14ac:dyDescent="0.3"/>
    <row r="169" hidden="1" x14ac:dyDescent="0.3"/>
    <row r="170" hidden="1" x14ac:dyDescent="0.3"/>
    <row r="171" hidden="1" x14ac:dyDescent="0.3"/>
    <row r="172" hidden="1" x14ac:dyDescent="0.3"/>
    <row r="173" hidden="1" x14ac:dyDescent="0.3"/>
    <row r="174" hidden="1" x14ac:dyDescent="0.3"/>
    <row r="175" hidden="1" x14ac:dyDescent="0.3"/>
    <row r="176" hidden="1" x14ac:dyDescent="0.3"/>
    <row r="177" hidden="1" x14ac:dyDescent="0.3"/>
    <row r="178" hidden="1" x14ac:dyDescent="0.3"/>
    <row r="179" hidden="1" x14ac:dyDescent="0.3"/>
    <row r="180" hidden="1" x14ac:dyDescent="0.3"/>
    <row r="181" hidden="1" x14ac:dyDescent="0.3"/>
    <row r="182" hidden="1" x14ac:dyDescent="0.3"/>
    <row r="183" hidden="1" x14ac:dyDescent="0.3"/>
    <row r="184" hidden="1" x14ac:dyDescent="0.3"/>
    <row r="185" hidden="1" x14ac:dyDescent="0.3"/>
    <row r="186" hidden="1" x14ac:dyDescent="0.3"/>
    <row r="187" hidden="1" x14ac:dyDescent="0.3"/>
    <row r="188" hidden="1" x14ac:dyDescent="0.3"/>
    <row r="189" hidden="1" x14ac:dyDescent="0.3"/>
    <row r="190" hidden="1" x14ac:dyDescent="0.3"/>
    <row r="191" hidden="1" x14ac:dyDescent="0.3"/>
    <row r="192" hidden="1" x14ac:dyDescent="0.3"/>
    <row r="193" hidden="1" x14ac:dyDescent="0.3"/>
    <row r="194" hidden="1" x14ac:dyDescent="0.3"/>
    <row r="195" hidden="1" x14ac:dyDescent="0.3"/>
    <row r="196" hidden="1" x14ac:dyDescent="0.3"/>
    <row r="197" hidden="1" x14ac:dyDescent="0.3"/>
    <row r="198" hidden="1" x14ac:dyDescent="0.3"/>
    <row r="199" hidden="1" x14ac:dyDescent="0.3"/>
    <row r="200" hidden="1" x14ac:dyDescent="0.3"/>
    <row r="201" hidden="1" x14ac:dyDescent="0.3"/>
    <row r="202" hidden="1" x14ac:dyDescent="0.3"/>
    <row r="203" hidden="1" x14ac:dyDescent="0.3"/>
    <row r="204" hidden="1" x14ac:dyDescent="0.3"/>
    <row r="205" hidden="1" x14ac:dyDescent="0.3"/>
    <row r="206" hidden="1" x14ac:dyDescent="0.3"/>
    <row r="207" hidden="1" x14ac:dyDescent="0.3"/>
    <row r="208" hidden="1" x14ac:dyDescent="0.3"/>
    <row r="209" hidden="1" x14ac:dyDescent="0.3"/>
    <row r="210" hidden="1" x14ac:dyDescent="0.3"/>
    <row r="211" hidden="1" x14ac:dyDescent="0.3"/>
    <row r="212" hidden="1" x14ac:dyDescent="0.3"/>
    <row r="213" hidden="1" x14ac:dyDescent="0.3"/>
    <row r="214" hidden="1" x14ac:dyDescent="0.3"/>
    <row r="215" hidden="1" x14ac:dyDescent="0.3"/>
    <row r="216" hidden="1" x14ac:dyDescent="0.3"/>
    <row r="217" hidden="1" x14ac:dyDescent="0.3"/>
    <row r="218" hidden="1" x14ac:dyDescent="0.3"/>
    <row r="219" hidden="1" x14ac:dyDescent="0.3"/>
    <row r="220" hidden="1" x14ac:dyDescent="0.3"/>
    <row r="221" hidden="1" x14ac:dyDescent="0.3"/>
    <row r="222" hidden="1" x14ac:dyDescent="0.3"/>
    <row r="223" hidden="1" x14ac:dyDescent="0.3"/>
    <row r="224" hidden="1" x14ac:dyDescent="0.3"/>
    <row r="225" hidden="1" x14ac:dyDescent="0.3"/>
    <row r="226" hidden="1" x14ac:dyDescent="0.3"/>
    <row r="227" hidden="1" x14ac:dyDescent="0.3"/>
    <row r="228" hidden="1" x14ac:dyDescent="0.3"/>
    <row r="229" hidden="1" x14ac:dyDescent="0.3"/>
    <row r="230" hidden="1" x14ac:dyDescent="0.3"/>
    <row r="231" hidden="1" x14ac:dyDescent="0.3"/>
    <row r="232" hidden="1" x14ac:dyDescent="0.3"/>
    <row r="233" hidden="1" x14ac:dyDescent="0.3"/>
    <row r="234" hidden="1" x14ac:dyDescent="0.3"/>
    <row r="235" hidden="1" x14ac:dyDescent="0.3"/>
    <row r="236" hidden="1" x14ac:dyDescent="0.3"/>
    <row r="237" hidden="1" x14ac:dyDescent="0.3"/>
    <row r="238" hidden="1" x14ac:dyDescent="0.3"/>
    <row r="239" hidden="1" x14ac:dyDescent="0.3"/>
    <row r="240" hidden="1" x14ac:dyDescent="0.3"/>
    <row r="241" hidden="1" x14ac:dyDescent="0.3"/>
    <row r="242" hidden="1" x14ac:dyDescent="0.3"/>
    <row r="243" hidden="1" x14ac:dyDescent="0.3"/>
    <row r="244" hidden="1" x14ac:dyDescent="0.3"/>
    <row r="245" hidden="1" x14ac:dyDescent="0.3"/>
    <row r="246" hidden="1" x14ac:dyDescent="0.3"/>
    <row r="247" hidden="1" x14ac:dyDescent="0.3"/>
    <row r="248" hidden="1" x14ac:dyDescent="0.3"/>
    <row r="249" hidden="1" x14ac:dyDescent="0.3"/>
    <row r="250" hidden="1" x14ac:dyDescent="0.3"/>
    <row r="251" hidden="1" x14ac:dyDescent="0.3"/>
    <row r="252" hidden="1" x14ac:dyDescent="0.3"/>
    <row r="253" hidden="1" x14ac:dyDescent="0.3"/>
    <row r="254" hidden="1" x14ac:dyDescent="0.3"/>
    <row r="255" hidden="1" x14ac:dyDescent="0.3"/>
    <row r="256" hidden="1" x14ac:dyDescent="0.3"/>
    <row r="257" hidden="1" x14ac:dyDescent="0.3"/>
    <row r="258" hidden="1" x14ac:dyDescent="0.3"/>
    <row r="259" hidden="1" x14ac:dyDescent="0.3"/>
    <row r="260" hidden="1" x14ac:dyDescent="0.3"/>
    <row r="261" hidden="1" x14ac:dyDescent="0.3"/>
    <row r="262" hidden="1" x14ac:dyDescent="0.3"/>
    <row r="263" hidden="1" x14ac:dyDescent="0.3"/>
  </sheetData>
  <sheetProtection password="CE6F" sheet="1" objects="1" scenarios="1" formatCells="0" formatColumns="0" formatRows="0"/>
  <mergeCells count="768">
    <mergeCell ref="ABS10:ABT10"/>
    <mergeCell ref="ABS11:ABT11"/>
    <mergeCell ref="ABU10:ABV10"/>
    <mergeCell ref="ABU11:ABV11"/>
    <mergeCell ref="ACM10:ACN10"/>
    <mergeCell ref="ACM11:ACN11"/>
    <mergeCell ref="ABW10:ABX10"/>
    <mergeCell ref="ABW11:ABX11"/>
    <mergeCell ref="ABM11:ABN11"/>
    <mergeCell ref="ABO10:ABP10"/>
    <mergeCell ref="ABQ10:ABR10"/>
    <mergeCell ref="ABO11:ABP11"/>
    <mergeCell ref="ABQ11:ABR11"/>
    <mergeCell ref="ABM10:ABN10"/>
    <mergeCell ref="ABY10:ABZ10"/>
    <mergeCell ref="ACA10:ACB10"/>
    <mergeCell ref="ACC10:ACD10"/>
    <mergeCell ref="ACE10:ACF10"/>
    <mergeCell ref="ACG10:ACH10"/>
    <mergeCell ref="ACI10:ACJ10"/>
    <mergeCell ref="ACK10:ACL10"/>
    <mergeCell ref="ABY11:ABZ11"/>
    <mergeCell ref="ACA11:ACB11"/>
    <mergeCell ref="ACC11:ACD11"/>
    <mergeCell ref="ACE11:ACF11"/>
    <mergeCell ref="ACG11:ACH11"/>
    <mergeCell ref="ACI11:ACJ11"/>
    <mergeCell ref="ACK11:ACL11"/>
    <mergeCell ref="AAI11:AAJ11"/>
    <mergeCell ref="AAK11:AAL11"/>
    <mergeCell ref="AAM11:AAN11"/>
    <mergeCell ref="AAO11:AAP11"/>
    <mergeCell ref="AAQ11:AAR11"/>
    <mergeCell ref="AAS11:AAT11"/>
    <mergeCell ref="AAU11:AAV11"/>
    <mergeCell ref="AAW11:AAX11"/>
    <mergeCell ref="AAY11:AAZ11"/>
    <mergeCell ref="ABA11:ABB11"/>
    <mergeCell ref="ABC11:ABD11"/>
    <mergeCell ref="ABE11:ABF11"/>
    <mergeCell ref="ABG11:ABH11"/>
    <mergeCell ref="ABI11:ABJ11"/>
    <mergeCell ref="ABK11:ABL11"/>
    <mergeCell ref="ABC10:ABD10"/>
    <mergeCell ref="ABE10:ABF10"/>
    <mergeCell ref="ABG10:ABH10"/>
    <mergeCell ref="ABI10:ABJ10"/>
    <mergeCell ref="ABK10:ABL10"/>
    <mergeCell ref="AAS10:AAT10"/>
    <mergeCell ref="AAU10:AAV10"/>
    <mergeCell ref="AAW10:AAX10"/>
    <mergeCell ref="AAY10:AAZ10"/>
    <mergeCell ref="ABA10:ABB10"/>
    <mergeCell ref="AAI10:AAJ10"/>
    <mergeCell ref="AAK10:AAL10"/>
    <mergeCell ref="AAM10:AAN10"/>
    <mergeCell ref="AAO10:AAP10"/>
    <mergeCell ref="AAQ10:AAR10"/>
    <mergeCell ref="ZY11:ZZ11"/>
    <mergeCell ref="AAA11:AAB11"/>
    <mergeCell ref="AAC11:AAD11"/>
    <mergeCell ref="AAE11:AAF11"/>
    <mergeCell ref="AAG11:AAH11"/>
    <mergeCell ref="AAG10:AAH10"/>
    <mergeCell ref="ZO11:ZP11"/>
    <mergeCell ref="ZQ11:ZR11"/>
    <mergeCell ref="ZS11:ZT11"/>
    <mergeCell ref="ZU11:ZV11"/>
    <mergeCell ref="ZW11:ZX11"/>
    <mergeCell ref="ZE11:ZF11"/>
    <mergeCell ref="ZG11:ZH11"/>
    <mergeCell ref="ZI11:ZJ11"/>
    <mergeCell ref="ZK11:ZL11"/>
    <mergeCell ref="ZM11:ZN11"/>
    <mergeCell ref="YU11:YV11"/>
    <mergeCell ref="YW11:YX11"/>
    <mergeCell ref="YY11:YZ11"/>
    <mergeCell ref="ZA11:ZB11"/>
    <mergeCell ref="ZC11:ZD11"/>
    <mergeCell ref="YK11:YL11"/>
    <mergeCell ref="YM11:YN11"/>
    <mergeCell ref="YO11:YP11"/>
    <mergeCell ref="YQ11:YR11"/>
    <mergeCell ref="YS11:YT11"/>
    <mergeCell ref="YA11:YB11"/>
    <mergeCell ref="YC11:YD11"/>
    <mergeCell ref="YE11:YF11"/>
    <mergeCell ref="YG11:YH11"/>
    <mergeCell ref="YI11:YJ11"/>
    <mergeCell ref="XQ11:XR11"/>
    <mergeCell ref="XS11:XT11"/>
    <mergeCell ref="XU11:XV11"/>
    <mergeCell ref="XW11:XX11"/>
    <mergeCell ref="XY11:XZ11"/>
    <mergeCell ref="XG11:XH11"/>
    <mergeCell ref="XI11:XJ11"/>
    <mergeCell ref="XK11:XL11"/>
    <mergeCell ref="XM11:XN11"/>
    <mergeCell ref="XO11:XP11"/>
    <mergeCell ref="WW11:WX11"/>
    <mergeCell ref="WY11:WZ11"/>
    <mergeCell ref="XA11:XB11"/>
    <mergeCell ref="XC11:XD11"/>
    <mergeCell ref="XE11:XF11"/>
    <mergeCell ref="WM11:WN11"/>
    <mergeCell ref="WO11:WP11"/>
    <mergeCell ref="WQ11:WR11"/>
    <mergeCell ref="WS11:WT11"/>
    <mergeCell ref="WU11:WV11"/>
    <mergeCell ref="WC11:WD11"/>
    <mergeCell ref="WE11:WF11"/>
    <mergeCell ref="WG11:WH11"/>
    <mergeCell ref="WI11:WJ11"/>
    <mergeCell ref="WK11:WL11"/>
    <mergeCell ref="VS11:VT11"/>
    <mergeCell ref="VU11:VV11"/>
    <mergeCell ref="VW11:VX11"/>
    <mergeCell ref="VY11:VZ11"/>
    <mergeCell ref="WA11:WB11"/>
    <mergeCell ref="VI11:VJ11"/>
    <mergeCell ref="VK11:VL11"/>
    <mergeCell ref="VM11:VN11"/>
    <mergeCell ref="VO11:VP11"/>
    <mergeCell ref="VQ11:VR11"/>
    <mergeCell ref="UY11:UZ11"/>
    <mergeCell ref="VA11:VB11"/>
    <mergeCell ref="VC11:VD11"/>
    <mergeCell ref="VE11:VF11"/>
    <mergeCell ref="VG11:VH11"/>
    <mergeCell ref="UO11:UP11"/>
    <mergeCell ref="UQ11:UR11"/>
    <mergeCell ref="US11:UT11"/>
    <mergeCell ref="UU11:UV11"/>
    <mergeCell ref="UW11:UX11"/>
    <mergeCell ref="UE11:UF11"/>
    <mergeCell ref="UG11:UH11"/>
    <mergeCell ref="UI11:UJ11"/>
    <mergeCell ref="UK11:UL11"/>
    <mergeCell ref="UM11:UN11"/>
    <mergeCell ref="TU11:TV11"/>
    <mergeCell ref="TW11:TX11"/>
    <mergeCell ref="TY11:TZ11"/>
    <mergeCell ref="UA11:UB11"/>
    <mergeCell ref="UC11:UD11"/>
    <mergeCell ref="TK11:TL11"/>
    <mergeCell ref="TM11:TN11"/>
    <mergeCell ref="TO11:TP11"/>
    <mergeCell ref="TQ11:TR11"/>
    <mergeCell ref="TS11:TT11"/>
    <mergeCell ref="TA11:TB11"/>
    <mergeCell ref="TC11:TD11"/>
    <mergeCell ref="TE11:TF11"/>
    <mergeCell ref="TG11:TH11"/>
    <mergeCell ref="TI11:TJ11"/>
    <mergeCell ref="SQ11:SR11"/>
    <mergeCell ref="SS11:ST11"/>
    <mergeCell ref="SU11:SV11"/>
    <mergeCell ref="SW11:SX11"/>
    <mergeCell ref="SY11:SZ11"/>
    <mergeCell ref="SG11:SH11"/>
    <mergeCell ref="SI11:SJ11"/>
    <mergeCell ref="SK11:SL11"/>
    <mergeCell ref="SM11:SN11"/>
    <mergeCell ref="SO11:SP11"/>
    <mergeCell ref="RW11:RX11"/>
    <mergeCell ref="RY11:RZ11"/>
    <mergeCell ref="SA11:SB11"/>
    <mergeCell ref="SC11:SD11"/>
    <mergeCell ref="SE11:SF11"/>
    <mergeCell ref="RM11:RN11"/>
    <mergeCell ref="RO11:RP11"/>
    <mergeCell ref="RQ11:RR11"/>
    <mergeCell ref="RS11:RT11"/>
    <mergeCell ref="RU11:RV11"/>
    <mergeCell ref="RC11:RD11"/>
    <mergeCell ref="RE11:RF11"/>
    <mergeCell ref="RG11:RH11"/>
    <mergeCell ref="RI11:RJ11"/>
    <mergeCell ref="RK11:RL11"/>
    <mergeCell ref="QS11:QT11"/>
    <mergeCell ref="QU11:QV11"/>
    <mergeCell ref="QW11:QX11"/>
    <mergeCell ref="QY11:QZ11"/>
    <mergeCell ref="RA11:RB11"/>
    <mergeCell ref="QI11:QJ11"/>
    <mergeCell ref="QK11:QL11"/>
    <mergeCell ref="QM11:QN11"/>
    <mergeCell ref="QO11:QP11"/>
    <mergeCell ref="QQ11:QR11"/>
    <mergeCell ref="PC11:PD11"/>
    <mergeCell ref="PY11:PZ11"/>
    <mergeCell ref="QA11:QB11"/>
    <mergeCell ref="QC11:QD11"/>
    <mergeCell ref="QE11:QF11"/>
    <mergeCell ref="QG11:QH11"/>
    <mergeCell ref="PO11:PP11"/>
    <mergeCell ref="PQ11:PR11"/>
    <mergeCell ref="PS11:PT11"/>
    <mergeCell ref="PU11:PV11"/>
    <mergeCell ref="PW11:PX11"/>
    <mergeCell ref="YE10:YF10"/>
    <mergeCell ref="YG10:YH10"/>
    <mergeCell ref="YI10:YJ10"/>
    <mergeCell ref="YK10:YL10"/>
    <mergeCell ref="XS10:XT10"/>
    <mergeCell ref="XU10:XV10"/>
    <mergeCell ref="XW10:XX10"/>
    <mergeCell ref="XY10:XZ10"/>
    <mergeCell ref="YA10:YB10"/>
    <mergeCell ref="OC11:OD11"/>
    <mergeCell ref="OK11:OL11"/>
    <mergeCell ref="OM11:ON11"/>
    <mergeCell ref="OO11:OP11"/>
    <mergeCell ref="OQ11:OR11"/>
    <mergeCell ref="OS11:OT11"/>
    <mergeCell ref="AAA10:AAB10"/>
    <mergeCell ref="AAC10:AAD10"/>
    <mergeCell ref="AAE10:AAF10"/>
    <mergeCell ref="XI10:XJ10"/>
    <mergeCell ref="XK10:XL10"/>
    <mergeCell ref="XM10:XN10"/>
    <mergeCell ref="XO10:XP10"/>
    <mergeCell ref="XQ10:XR10"/>
    <mergeCell ref="WY10:WZ10"/>
    <mergeCell ref="PE11:PF11"/>
    <mergeCell ref="PG11:PH11"/>
    <mergeCell ref="PI11:PJ11"/>
    <mergeCell ref="PK11:PL11"/>
    <mergeCell ref="PM11:PN11"/>
    <mergeCell ref="OU11:OV11"/>
    <mergeCell ref="OW11:OX11"/>
    <mergeCell ref="OY11:OZ11"/>
    <mergeCell ref="PA11:PB11"/>
    <mergeCell ref="OE11:OF11"/>
    <mergeCell ref="OG11:OH11"/>
    <mergeCell ref="OI11:OJ11"/>
    <mergeCell ref="ZQ10:ZR10"/>
    <mergeCell ref="ZS10:ZT10"/>
    <mergeCell ref="ZU10:ZV10"/>
    <mergeCell ref="ZW10:ZX10"/>
    <mergeCell ref="ZY10:ZZ10"/>
    <mergeCell ref="ZG10:ZH10"/>
    <mergeCell ref="ZI10:ZJ10"/>
    <mergeCell ref="ZK10:ZL10"/>
    <mergeCell ref="ZM10:ZN10"/>
    <mergeCell ref="ZO10:ZP10"/>
    <mergeCell ref="YW10:YX10"/>
    <mergeCell ref="YY10:YZ10"/>
    <mergeCell ref="ZA10:ZB10"/>
    <mergeCell ref="ZC10:ZD10"/>
    <mergeCell ref="ZE10:ZF10"/>
    <mergeCell ref="YM10:YN10"/>
    <mergeCell ref="YO10:YP10"/>
    <mergeCell ref="YQ10:YR10"/>
    <mergeCell ref="YS10:YT10"/>
    <mergeCell ref="YU10:YV10"/>
    <mergeCell ref="YC10:YD10"/>
    <mergeCell ref="XA10:XB10"/>
    <mergeCell ref="XC10:XD10"/>
    <mergeCell ref="XE10:XF10"/>
    <mergeCell ref="XG10:XH10"/>
    <mergeCell ref="WO10:WP10"/>
    <mergeCell ref="WQ10:WR10"/>
    <mergeCell ref="WS10:WT10"/>
    <mergeCell ref="WU10:WV10"/>
    <mergeCell ref="WW10:WX10"/>
    <mergeCell ref="WE10:WF10"/>
    <mergeCell ref="WG10:WH10"/>
    <mergeCell ref="WI10:WJ10"/>
    <mergeCell ref="WK10:WL10"/>
    <mergeCell ref="WM10:WN10"/>
    <mergeCell ref="VU10:VV10"/>
    <mergeCell ref="VW10:VX10"/>
    <mergeCell ref="VY10:VZ10"/>
    <mergeCell ref="WA10:WB10"/>
    <mergeCell ref="WC10:WD10"/>
    <mergeCell ref="VK10:VL10"/>
    <mergeCell ref="VM10:VN10"/>
    <mergeCell ref="VO10:VP10"/>
    <mergeCell ref="VQ10:VR10"/>
    <mergeCell ref="VS10:VT10"/>
    <mergeCell ref="VA10:VB10"/>
    <mergeCell ref="VC10:VD10"/>
    <mergeCell ref="VE10:VF10"/>
    <mergeCell ref="VG10:VH10"/>
    <mergeCell ref="VI10:VJ10"/>
    <mergeCell ref="UQ10:UR10"/>
    <mergeCell ref="US10:UT10"/>
    <mergeCell ref="UU10:UV10"/>
    <mergeCell ref="UW10:UX10"/>
    <mergeCell ref="UY10:UZ10"/>
    <mergeCell ref="UG10:UH10"/>
    <mergeCell ref="UI10:UJ10"/>
    <mergeCell ref="UK10:UL10"/>
    <mergeCell ref="UM10:UN10"/>
    <mergeCell ref="UO10:UP10"/>
    <mergeCell ref="TW10:TX10"/>
    <mergeCell ref="TY10:TZ10"/>
    <mergeCell ref="UA10:UB10"/>
    <mergeCell ref="UC10:UD10"/>
    <mergeCell ref="UE10:UF10"/>
    <mergeCell ref="TM10:TN10"/>
    <mergeCell ref="TO10:TP10"/>
    <mergeCell ref="TQ10:TR10"/>
    <mergeCell ref="TS10:TT10"/>
    <mergeCell ref="TU10:TV10"/>
    <mergeCell ref="TC10:TD10"/>
    <mergeCell ref="TE10:TF10"/>
    <mergeCell ref="TG10:TH10"/>
    <mergeCell ref="TI10:TJ10"/>
    <mergeCell ref="TK10:TL10"/>
    <mergeCell ref="SS10:ST10"/>
    <mergeCell ref="SU10:SV10"/>
    <mergeCell ref="SW10:SX10"/>
    <mergeCell ref="SY10:SZ10"/>
    <mergeCell ref="TA10:TB10"/>
    <mergeCell ref="SI10:SJ10"/>
    <mergeCell ref="SK10:SL10"/>
    <mergeCell ref="SM10:SN10"/>
    <mergeCell ref="SO10:SP10"/>
    <mergeCell ref="SQ10:SR10"/>
    <mergeCell ref="RY10:RZ10"/>
    <mergeCell ref="SA10:SB10"/>
    <mergeCell ref="SC10:SD10"/>
    <mergeCell ref="SE10:SF10"/>
    <mergeCell ref="SG10:SH10"/>
    <mergeCell ref="RO10:RP10"/>
    <mergeCell ref="RQ10:RR10"/>
    <mergeCell ref="RS10:RT10"/>
    <mergeCell ref="RU10:RV10"/>
    <mergeCell ref="RW10:RX10"/>
    <mergeCell ref="RE10:RF10"/>
    <mergeCell ref="RG10:RH10"/>
    <mergeCell ref="RI10:RJ10"/>
    <mergeCell ref="RK10:RL10"/>
    <mergeCell ref="RM10:RN10"/>
    <mergeCell ref="QU10:QV10"/>
    <mergeCell ref="QW10:QX10"/>
    <mergeCell ref="QY10:QZ10"/>
    <mergeCell ref="RA10:RB10"/>
    <mergeCell ref="RC10:RD10"/>
    <mergeCell ref="QK10:QL10"/>
    <mergeCell ref="QM10:QN10"/>
    <mergeCell ref="QO10:QP10"/>
    <mergeCell ref="QQ10:QR10"/>
    <mergeCell ref="QS10:QT10"/>
    <mergeCell ref="QA10:QB10"/>
    <mergeCell ref="QC10:QD10"/>
    <mergeCell ref="QE10:QF10"/>
    <mergeCell ref="QG10:QH10"/>
    <mergeCell ref="QI10:QJ10"/>
    <mergeCell ref="PQ10:PR10"/>
    <mergeCell ref="PS10:PT10"/>
    <mergeCell ref="PU10:PV10"/>
    <mergeCell ref="PW10:PX10"/>
    <mergeCell ref="PY10:PZ10"/>
    <mergeCell ref="PG10:PH10"/>
    <mergeCell ref="PI10:PJ10"/>
    <mergeCell ref="PK10:PL10"/>
    <mergeCell ref="PM10:PN10"/>
    <mergeCell ref="PO10:PP10"/>
    <mergeCell ref="OW10:OX10"/>
    <mergeCell ref="OY10:OZ10"/>
    <mergeCell ref="PA10:PB10"/>
    <mergeCell ref="PC10:PD10"/>
    <mergeCell ref="PE10:PF10"/>
    <mergeCell ref="OM10:ON10"/>
    <mergeCell ref="OO10:OP10"/>
    <mergeCell ref="OQ10:OR10"/>
    <mergeCell ref="OS10:OT10"/>
    <mergeCell ref="OU10:OV10"/>
    <mergeCell ref="OC10:OD10"/>
    <mergeCell ref="OE10:OF10"/>
    <mergeCell ref="OG10:OH10"/>
    <mergeCell ref="OI10:OJ10"/>
    <mergeCell ref="OK10:OL10"/>
    <mergeCell ref="NS10:NT10"/>
    <mergeCell ref="NU10:NV10"/>
    <mergeCell ref="NW10:NX10"/>
    <mergeCell ref="NY10:NZ10"/>
    <mergeCell ref="OA10:OB10"/>
    <mergeCell ref="NI11:NJ11"/>
    <mergeCell ref="NK11:NL11"/>
    <mergeCell ref="NM10:NN10"/>
    <mergeCell ref="NO10:NP10"/>
    <mergeCell ref="NQ10:NR10"/>
    <mergeCell ref="NM11:NN11"/>
    <mergeCell ref="NO11:NP11"/>
    <mergeCell ref="NQ11:NR11"/>
    <mergeCell ref="NS11:NT11"/>
    <mergeCell ref="NU11:NV11"/>
    <mergeCell ref="NW11:NX11"/>
    <mergeCell ref="NY11:NZ11"/>
    <mergeCell ref="OA11:OB11"/>
    <mergeCell ref="MY11:MZ11"/>
    <mergeCell ref="NA11:NB11"/>
    <mergeCell ref="NC11:ND11"/>
    <mergeCell ref="NE11:NF11"/>
    <mergeCell ref="NG11:NH11"/>
    <mergeCell ref="MO11:MP11"/>
    <mergeCell ref="MQ11:MR11"/>
    <mergeCell ref="MS11:MT11"/>
    <mergeCell ref="MU11:MV11"/>
    <mergeCell ref="MW11:MX11"/>
    <mergeCell ref="ME11:MF11"/>
    <mergeCell ref="MG11:MH11"/>
    <mergeCell ref="MI11:MJ11"/>
    <mergeCell ref="MK11:ML11"/>
    <mergeCell ref="MM11:MN11"/>
    <mergeCell ref="LU11:LV11"/>
    <mergeCell ref="LW11:LX11"/>
    <mergeCell ref="LY11:LZ11"/>
    <mergeCell ref="MA11:MB11"/>
    <mergeCell ref="MC11:MD11"/>
    <mergeCell ref="LK11:LL11"/>
    <mergeCell ref="LM11:LN11"/>
    <mergeCell ref="LO11:LP11"/>
    <mergeCell ref="LQ11:LR11"/>
    <mergeCell ref="LS11:LT11"/>
    <mergeCell ref="LA11:LB11"/>
    <mergeCell ref="LC11:LD11"/>
    <mergeCell ref="LE11:LF11"/>
    <mergeCell ref="LG11:LH11"/>
    <mergeCell ref="LI11:LJ11"/>
    <mergeCell ref="KQ11:KR11"/>
    <mergeCell ref="KS11:KT11"/>
    <mergeCell ref="KU11:KV11"/>
    <mergeCell ref="KW11:KX11"/>
    <mergeCell ref="KY11:KZ11"/>
    <mergeCell ref="KG11:KH11"/>
    <mergeCell ref="KI11:KJ11"/>
    <mergeCell ref="KK11:KL11"/>
    <mergeCell ref="KM11:KN11"/>
    <mergeCell ref="KO11:KP11"/>
    <mergeCell ref="JW11:JX11"/>
    <mergeCell ref="JY11:JZ11"/>
    <mergeCell ref="KA11:KB11"/>
    <mergeCell ref="KC11:KD11"/>
    <mergeCell ref="KE11:KF11"/>
    <mergeCell ref="JM11:JN11"/>
    <mergeCell ref="JO11:JP11"/>
    <mergeCell ref="JQ11:JR11"/>
    <mergeCell ref="JS11:JT11"/>
    <mergeCell ref="JU11:JV11"/>
    <mergeCell ref="JC11:JD11"/>
    <mergeCell ref="JE11:JF11"/>
    <mergeCell ref="JG11:JH11"/>
    <mergeCell ref="JI11:JJ11"/>
    <mergeCell ref="JK11:JL11"/>
    <mergeCell ref="IS11:IT11"/>
    <mergeCell ref="IU11:IV11"/>
    <mergeCell ref="IW11:IX11"/>
    <mergeCell ref="IY11:IZ11"/>
    <mergeCell ref="JA11:JB11"/>
    <mergeCell ref="II11:IJ11"/>
    <mergeCell ref="IK11:IL11"/>
    <mergeCell ref="IM11:IN11"/>
    <mergeCell ref="IO11:IP11"/>
    <mergeCell ref="IQ11:IR11"/>
    <mergeCell ref="HY11:HZ11"/>
    <mergeCell ref="IA11:IB11"/>
    <mergeCell ref="IC11:ID11"/>
    <mergeCell ref="IE11:IF11"/>
    <mergeCell ref="IG11:IH11"/>
    <mergeCell ref="HO11:HP11"/>
    <mergeCell ref="HQ11:HR11"/>
    <mergeCell ref="HS11:HT11"/>
    <mergeCell ref="HU11:HV11"/>
    <mergeCell ref="HW11:HX11"/>
    <mergeCell ref="HE11:HF11"/>
    <mergeCell ref="HG11:HH11"/>
    <mergeCell ref="HI11:HJ11"/>
    <mergeCell ref="HK11:HL11"/>
    <mergeCell ref="HM11:HN11"/>
    <mergeCell ref="GU11:GV11"/>
    <mergeCell ref="GW11:GX11"/>
    <mergeCell ref="GY11:GZ11"/>
    <mergeCell ref="HA11:HB11"/>
    <mergeCell ref="HC11:HD11"/>
    <mergeCell ref="GK11:GL11"/>
    <mergeCell ref="GM11:GN11"/>
    <mergeCell ref="GO11:GP11"/>
    <mergeCell ref="GQ11:GR11"/>
    <mergeCell ref="GS11:GT11"/>
    <mergeCell ref="GA11:GB11"/>
    <mergeCell ref="GC11:GD11"/>
    <mergeCell ref="GE11:GF11"/>
    <mergeCell ref="GG11:GH11"/>
    <mergeCell ref="GI11:GJ11"/>
    <mergeCell ref="FQ11:FR11"/>
    <mergeCell ref="FS11:FT11"/>
    <mergeCell ref="FU11:FV11"/>
    <mergeCell ref="FW11:FX11"/>
    <mergeCell ref="FY11:FZ11"/>
    <mergeCell ref="FG11:FH11"/>
    <mergeCell ref="FI11:FJ11"/>
    <mergeCell ref="FK11:FL11"/>
    <mergeCell ref="FM11:FN11"/>
    <mergeCell ref="FO11:FP11"/>
    <mergeCell ref="EW11:EX11"/>
    <mergeCell ref="EY11:EZ11"/>
    <mergeCell ref="FA11:FB11"/>
    <mergeCell ref="FC11:FD11"/>
    <mergeCell ref="FE11:FF11"/>
    <mergeCell ref="EM11:EN11"/>
    <mergeCell ref="EO11:EP11"/>
    <mergeCell ref="EQ11:ER11"/>
    <mergeCell ref="ES11:ET11"/>
    <mergeCell ref="EU11:EV11"/>
    <mergeCell ref="EC11:ED11"/>
    <mergeCell ref="EE11:EF11"/>
    <mergeCell ref="EG11:EH11"/>
    <mergeCell ref="EI11:EJ11"/>
    <mergeCell ref="EK11:EL11"/>
    <mergeCell ref="DS11:DT11"/>
    <mergeCell ref="DU11:DV11"/>
    <mergeCell ref="DW11:DX11"/>
    <mergeCell ref="DY11:DZ11"/>
    <mergeCell ref="EA11:EB11"/>
    <mergeCell ref="DI11:DJ11"/>
    <mergeCell ref="DK11:DL11"/>
    <mergeCell ref="DM11:DN11"/>
    <mergeCell ref="DO11:DP11"/>
    <mergeCell ref="DQ11:DR11"/>
    <mergeCell ref="CY11:CZ11"/>
    <mergeCell ref="DA11:DB11"/>
    <mergeCell ref="DC11:DD11"/>
    <mergeCell ref="DE11:DF11"/>
    <mergeCell ref="DG11:DH11"/>
    <mergeCell ref="NE10:NF10"/>
    <mergeCell ref="NG10:NH10"/>
    <mergeCell ref="NI10:NJ10"/>
    <mergeCell ref="NK10:NL10"/>
    <mergeCell ref="LI10:LJ10"/>
    <mergeCell ref="LK10:LL10"/>
    <mergeCell ref="LM10:LN10"/>
    <mergeCell ref="LO10:LP10"/>
    <mergeCell ref="KW10:KX10"/>
    <mergeCell ref="KY10:KZ10"/>
    <mergeCell ref="LA10:LB10"/>
    <mergeCell ref="LC10:LD10"/>
    <mergeCell ref="LE10:LF10"/>
    <mergeCell ref="KM10:KN10"/>
    <mergeCell ref="KO10:KP10"/>
    <mergeCell ref="KQ10:KR10"/>
    <mergeCell ref="KS10:KT10"/>
    <mergeCell ref="KU10:KV10"/>
    <mergeCell ref="KC10:KD10"/>
    <mergeCell ref="CA11:CB11"/>
    <mergeCell ref="CC11:CD11"/>
    <mergeCell ref="CE11:CF11"/>
    <mergeCell ref="CG11:CH11"/>
    <mergeCell ref="CI11:CJ11"/>
    <mergeCell ref="CK11:CL11"/>
    <mergeCell ref="CM11:CN11"/>
    <mergeCell ref="CO11:CP11"/>
    <mergeCell ref="CQ11:CR11"/>
    <mergeCell ref="CS11:CT11"/>
    <mergeCell ref="CU11:CV11"/>
    <mergeCell ref="CW11:CX11"/>
    <mergeCell ref="MU10:MV10"/>
    <mergeCell ref="MW10:MX10"/>
    <mergeCell ref="MY10:MZ10"/>
    <mergeCell ref="NA10:NB10"/>
    <mergeCell ref="NC10:ND10"/>
    <mergeCell ref="MK10:ML10"/>
    <mergeCell ref="MM10:MN10"/>
    <mergeCell ref="MO10:MP10"/>
    <mergeCell ref="MQ10:MR10"/>
    <mergeCell ref="MS10:MT10"/>
    <mergeCell ref="MA10:MB10"/>
    <mergeCell ref="MC10:MD10"/>
    <mergeCell ref="ME10:MF10"/>
    <mergeCell ref="MG10:MH10"/>
    <mergeCell ref="MI10:MJ10"/>
    <mergeCell ref="LQ10:LR10"/>
    <mergeCell ref="LS10:LT10"/>
    <mergeCell ref="LU10:LV10"/>
    <mergeCell ref="LW10:LX10"/>
    <mergeCell ref="LY10:LZ10"/>
    <mergeCell ref="LG10:LH10"/>
    <mergeCell ref="KE10:KF10"/>
    <mergeCell ref="KG10:KH10"/>
    <mergeCell ref="KI10:KJ10"/>
    <mergeCell ref="KK10:KL10"/>
    <mergeCell ref="JS10:JT10"/>
    <mergeCell ref="JU10:JV10"/>
    <mergeCell ref="JW10:JX10"/>
    <mergeCell ref="JY10:JZ10"/>
    <mergeCell ref="KA10:KB10"/>
    <mergeCell ref="JI10:JJ10"/>
    <mergeCell ref="JK10:JL10"/>
    <mergeCell ref="JM10:JN10"/>
    <mergeCell ref="JO10:JP10"/>
    <mergeCell ref="JQ10:JR10"/>
    <mergeCell ref="IY10:IZ10"/>
    <mergeCell ref="JA10:JB10"/>
    <mergeCell ref="JC10:JD10"/>
    <mergeCell ref="JE10:JF10"/>
    <mergeCell ref="JG10:JH10"/>
    <mergeCell ref="IO10:IP10"/>
    <mergeCell ref="IQ10:IR10"/>
    <mergeCell ref="IS10:IT10"/>
    <mergeCell ref="IU10:IV10"/>
    <mergeCell ref="IW10:IX10"/>
    <mergeCell ref="IE10:IF10"/>
    <mergeCell ref="IG10:IH10"/>
    <mergeCell ref="II10:IJ10"/>
    <mergeCell ref="IK10:IL10"/>
    <mergeCell ref="IM10:IN10"/>
    <mergeCell ref="HU10:HV10"/>
    <mergeCell ref="HW10:HX10"/>
    <mergeCell ref="HY10:HZ10"/>
    <mergeCell ref="IA10:IB10"/>
    <mergeCell ref="IC10:ID10"/>
    <mergeCell ref="HK10:HL10"/>
    <mergeCell ref="HM10:HN10"/>
    <mergeCell ref="HO10:HP10"/>
    <mergeCell ref="HQ10:HR10"/>
    <mergeCell ref="HS10:HT10"/>
    <mergeCell ref="HA10:HB10"/>
    <mergeCell ref="HC10:HD10"/>
    <mergeCell ref="HE10:HF10"/>
    <mergeCell ref="HG10:HH10"/>
    <mergeCell ref="HI10:HJ10"/>
    <mergeCell ref="GQ10:GR10"/>
    <mergeCell ref="GS10:GT10"/>
    <mergeCell ref="GU10:GV10"/>
    <mergeCell ref="GW10:GX10"/>
    <mergeCell ref="GY10:GZ10"/>
    <mergeCell ref="GG10:GH10"/>
    <mergeCell ref="GI10:GJ10"/>
    <mergeCell ref="GK10:GL10"/>
    <mergeCell ref="GM10:GN10"/>
    <mergeCell ref="GO10:GP10"/>
    <mergeCell ref="FW10:FX10"/>
    <mergeCell ref="FY10:FZ10"/>
    <mergeCell ref="GA10:GB10"/>
    <mergeCell ref="GC10:GD10"/>
    <mergeCell ref="GE10:GF10"/>
    <mergeCell ref="FM10:FN10"/>
    <mergeCell ref="FO10:FP10"/>
    <mergeCell ref="FQ10:FR10"/>
    <mergeCell ref="FS10:FT10"/>
    <mergeCell ref="FU10:FV10"/>
    <mergeCell ref="FC10:FD10"/>
    <mergeCell ref="FE10:FF10"/>
    <mergeCell ref="FG10:FH10"/>
    <mergeCell ref="FI10:FJ10"/>
    <mergeCell ref="FK10:FL10"/>
    <mergeCell ref="ES10:ET10"/>
    <mergeCell ref="EU10:EV10"/>
    <mergeCell ref="EW10:EX10"/>
    <mergeCell ref="EY10:EZ10"/>
    <mergeCell ref="FA10:FB10"/>
    <mergeCell ref="EI10:EJ10"/>
    <mergeCell ref="EK10:EL10"/>
    <mergeCell ref="EM10:EN10"/>
    <mergeCell ref="EO10:EP10"/>
    <mergeCell ref="EQ10:ER10"/>
    <mergeCell ref="DY10:DZ10"/>
    <mergeCell ref="EA10:EB10"/>
    <mergeCell ref="EC10:ED10"/>
    <mergeCell ref="EE10:EF10"/>
    <mergeCell ref="EG10:EH10"/>
    <mergeCell ref="DO10:DP10"/>
    <mergeCell ref="DQ10:DR10"/>
    <mergeCell ref="DS10:DT10"/>
    <mergeCell ref="DU10:DV10"/>
    <mergeCell ref="DW10:DX10"/>
    <mergeCell ref="DE10:DF10"/>
    <mergeCell ref="DG10:DH10"/>
    <mergeCell ref="DI10:DJ10"/>
    <mergeCell ref="DK10:DL10"/>
    <mergeCell ref="DM10:DN10"/>
    <mergeCell ref="CU10:CV10"/>
    <mergeCell ref="CW10:CX10"/>
    <mergeCell ref="CY10:CZ10"/>
    <mergeCell ref="DA10:DB10"/>
    <mergeCell ref="DC10:DD10"/>
    <mergeCell ref="CK10:CL10"/>
    <mergeCell ref="CM10:CN10"/>
    <mergeCell ref="CO10:CP10"/>
    <mergeCell ref="CQ10:CR10"/>
    <mergeCell ref="CS10:CT10"/>
    <mergeCell ref="CA10:CB10"/>
    <mergeCell ref="CC10:CD10"/>
    <mergeCell ref="CE10:CF10"/>
    <mergeCell ref="CG10:CH10"/>
    <mergeCell ref="CI10:CJ10"/>
    <mergeCell ref="AM11:AN11"/>
    <mergeCell ref="AO11:AP11"/>
    <mergeCell ref="AQ11:AR11"/>
    <mergeCell ref="AS11:AT11"/>
    <mergeCell ref="AU11:AV11"/>
    <mergeCell ref="BQ11:BR11"/>
    <mergeCell ref="BS11:BT11"/>
    <mergeCell ref="BU11:BV11"/>
    <mergeCell ref="BW11:BX11"/>
    <mergeCell ref="BG11:BH11"/>
    <mergeCell ref="BI11:BJ11"/>
    <mergeCell ref="BK11:BL11"/>
    <mergeCell ref="BM11:BN11"/>
    <mergeCell ref="BO11:BP11"/>
    <mergeCell ref="BY10:BZ10"/>
    <mergeCell ref="BG10:BH10"/>
    <mergeCell ref="BI10:BJ10"/>
    <mergeCell ref="BK10:BL10"/>
    <mergeCell ref="BM10:BN10"/>
    <mergeCell ref="BO10:BP10"/>
    <mergeCell ref="AW11:AX11"/>
    <mergeCell ref="AY11:AZ11"/>
    <mergeCell ref="BA11:BB11"/>
    <mergeCell ref="BC11:BD11"/>
    <mergeCell ref="BE11:BF11"/>
    <mergeCell ref="BY11:BZ11"/>
    <mergeCell ref="ACO10:ACR10"/>
    <mergeCell ref="ACS10:ACV10"/>
    <mergeCell ref="AE10:AF10"/>
    <mergeCell ref="AE11:AF11"/>
    <mergeCell ref="AG10:AH10"/>
    <mergeCell ref="AI10:AJ10"/>
    <mergeCell ref="AK10:AL10"/>
    <mergeCell ref="AG11:AH11"/>
    <mergeCell ref="AI11:AJ11"/>
    <mergeCell ref="AK11:AL11"/>
    <mergeCell ref="AW10:AX10"/>
    <mergeCell ref="AY10:AZ10"/>
    <mergeCell ref="BA10:BB10"/>
    <mergeCell ref="BC10:BD10"/>
    <mergeCell ref="BE10:BF10"/>
    <mergeCell ref="AM10:AN10"/>
    <mergeCell ref="AO10:AP10"/>
    <mergeCell ref="AQ10:AR10"/>
    <mergeCell ref="AS10:AT10"/>
    <mergeCell ref="AU10:AV10"/>
    <mergeCell ref="BQ10:BR10"/>
    <mergeCell ref="BS10:BT10"/>
    <mergeCell ref="BU10:BV10"/>
    <mergeCell ref="BW10:BX10"/>
    <mergeCell ref="W10:X10"/>
    <mergeCell ref="Y10:Z10"/>
    <mergeCell ref="AA10:AB10"/>
    <mergeCell ref="G10:G11"/>
    <mergeCell ref="AC10:AD10"/>
    <mergeCell ref="AC11:AD11"/>
    <mergeCell ref="M11:N11"/>
    <mergeCell ref="M10:N10"/>
    <mergeCell ref="O10:P10"/>
    <mergeCell ref="O11:P11"/>
    <mergeCell ref="Q10:R10"/>
    <mergeCell ref="Q11:R11"/>
    <mergeCell ref="H10:K10"/>
    <mergeCell ref="S11:T11"/>
    <mergeCell ref="U11:V11"/>
    <mergeCell ref="W11:X11"/>
    <mergeCell ref="Y11:Z11"/>
    <mergeCell ref="AA11:AB11"/>
    <mergeCell ref="L10:L11"/>
    <mergeCell ref="B2:G5"/>
    <mergeCell ref="B10:B11"/>
    <mergeCell ref="C10:C11"/>
    <mergeCell ref="D10:D11"/>
    <mergeCell ref="E10:E11"/>
    <mergeCell ref="F10:F11"/>
    <mergeCell ref="D6:E6"/>
    <mergeCell ref="S10:T10"/>
    <mergeCell ref="U10:V10"/>
  </mergeCells>
  <conditionalFormatting sqref="H12:K36">
    <cfRule type="expression" dxfId="10" priority="125">
      <formula>AND(H12&lt;&gt;"",ACS12&lt;0)</formula>
    </cfRule>
    <cfRule type="expression" dxfId="9" priority="126">
      <formula>AND(H12&lt;&gt;"",ACS12&lt;=1)</formula>
    </cfRule>
  </conditionalFormatting>
  <conditionalFormatting sqref="M12:ACN36">
    <cfRule type="expression" dxfId="1" priority="1">
      <formula>OR(AND($D12&lt;&gt;"",M$9&lt;$D12),AND($E12&lt;&gt;"",M$9&gt;$E12))</formula>
    </cfRule>
    <cfRule type="expression" dxfId="2" priority="277">
      <formula>RIGHT(M12,1)=$I$5</formula>
    </cfRule>
    <cfRule type="expression" dxfId="3" priority="278">
      <formula>RIGHT(M12,1)=$I$4</formula>
    </cfRule>
    <cfRule type="expression" dxfId="4" priority="279">
      <formula>RIGHT(M12,1)=$Q$6</formula>
    </cfRule>
    <cfRule type="expression" dxfId="5" priority="280">
      <formula>RIGHT(M12,1)=$Q$5</formula>
    </cfRule>
    <cfRule type="expression" dxfId="6" priority="281">
      <formula>RIGHT(M12,1)=$Q$4</formula>
    </cfRule>
    <cfRule type="expression" dxfId="7" priority="282">
      <formula>RIGHT(M12,1)=$Q$3</formula>
    </cfRule>
    <cfRule type="expression" dxfId="8" priority="283">
      <formula>ISODD(COLUMN(M$12))</formula>
    </cfRule>
    <cfRule type="expression" dxfId="0" priority="284">
      <formula>RIGHT(M12,1)=$Q$7</formula>
    </cfRule>
  </conditionalFormatting>
  <pageMargins left="0.19685039370078741" right="0.19685039370078741" top="0.74803149606299213" bottom="0.74803149606299213" header="0.31496062992125984" footer="0.31496062992125984"/>
  <pageSetup scale="65" orientation="landscape" r:id="rId1"/>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
  <sheetViews>
    <sheetView showGridLines="0" topLeftCell="A34" workbookViewId="0">
      <selection activeCell="F74" sqref="F74"/>
    </sheetView>
  </sheetViews>
  <sheetFormatPr defaultColWidth="0" defaultRowHeight="14.4" x14ac:dyDescent="0.3"/>
  <cols>
    <col min="1" max="16" width="8.88671875" customWidth="1"/>
    <col min="17" max="16384" width="8.88671875" hidden="1"/>
  </cols>
  <sheetData/>
  <sheetProtection password="CE6F" sheet="1" objects="1" scenarios="1"/>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
  <sheetViews>
    <sheetView showGridLines="0" workbookViewId="0">
      <selection activeCell="I20" sqref="I20"/>
    </sheetView>
  </sheetViews>
  <sheetFormatPr defaultColWidth="0" defaultRowHeight="14.4" x14ac:dyDescent="0.3"/>
  <cols>
    <col min="1" max="11" width="8.88671875" customWidth="1"/>
    <col min="12" max="16384" width="8.88671875" hidden="1"/>
  </cols>
  <sheetData/>
  <sheetProtection password="CE6F" sheet="1" objects="1" scenarios="1"/>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Q383"/>
  <sheetViews>
    <sheetView showGridLines="0" workbookViewId="0">
      <selection activeCell="E2" sqref="E2"/>
    </sheetView>
  </sheetViews>
  <sheetFormatPr defaultRowHeight="14.4" x14ac:dyDescent="0.3"/>
  <cols>
    <col min="1" max="1" width="3" style="10" bestFit="1" customWidth="1"/>
    <col min="2" max="2" width="27.88671875" style="10" bestFit="1" customWidth="1"/>
    <col min="3" max="3" width="5.5546875" style="10" customWidth="1"/>
    <col min="4" max="4" width="28.6640625" style="10" bestFit="1" customWidth="1"/>
    <col min="5" max="5" width="8.88671875" style="10"/>
    <col min="6" max="6" width="25.77734375" style="10" bestFit="1" customWidth="1"/>
    <col min="7" max="7" width="3" style="10" bestFit="1" customWidth="1"/>
    <col min="8" max="8" width="16.33203125" style="10" bestFit="1" customWidth="1"/>
    <col min="9" max="9" width="3" style="10" customWidth="1"/>
    <col min="10" max="10" width="11.5546875" style="146" bestFit="1" customWidth="1"/>
    <col min="11" max="12" width="8.88671875" style="10"/>
    <col min="13" max="13" width="26.77734375" style="146" bestFit="1" customWidth="1"/>
    <col min="14" max="14" width="4" style="10" bestFit="1" customWidth="1"/>
    <col min="15" max="15" width="26.77734375" style="146" bestFit="1" customWidth="1"/>
    <col min="16" max="16" width="25.77734375" style="146" bestFit="1" customWidth="1"/>
    <col min="17" max="16384" width="8.88671875" style="10"/>
  </cols>
  <sheetData>
    <row r="3" spans="1:17" x14ac:dyDescent="0.3">
      <c r="B3" s="10" t="s">
        <v>102</v>
      </c>
      <c r="D3" s="10" t="s">
        <v>103</v>
      </c>
      <c r="J3" s="146" t="s">
        <v>109</v>
      </c>
      <c r="K3" s="10" t="s">
        <v>111</v>
      </c>
      <c r="M3" s="146" t="s">
        <v>107</v>
      </c>
      <c r="O3" s="146" t="s">
        <v>108</v>
      </c>
      <c r="P3" s="146" t="s">
        <v>110</v>
      </c>
    </row>
    <row r="4" spans="1:17" x14ac:dyDescent="0.3">
      <c r="M4" s="147">
        <f>IF('Vacation Summary - Custom'!B5="by Week",1,IF('Vacation Summary - Custom'!B5="by Month",2,3))</f>
        <v>3</v>
      </c>
      <c r="N4" s="147"/>
      <c r="O4" s="147">
        <f>M5-VLOOKUP('Vacation Summary - Custom'!D5,Dummy!M6:N383,2,FALSE)</f>
        <v>374</v>
      </c>
      <c r="P4" s="147">
        <f>O4+1</f>
        <v>375</v>
      </c>
      <c r="Q4" s="147">
        <f>VLOOKUP('Vacation Summary - Custom'!F5,Dummy!M6:N383,2,FALSE)</f>
        <v>18</v>
      </c>
    </row>
    <row r="5" spans="1:17" x14ac:dyDescent="0.3">
      <c r="B5" s="10">
        <v>54</v>
      </c>
      <c r="D5" s="10">
        <v>14</v>
      </c>
      <c r="J5" s="147">
        <v>378</v>
      </c>
      <c r="M5" s="147">
        <f>IF($M$4=1,B5,IF($M$4=2,D5,J5))</f>
        <v>378</v>
      </c>
      <c r="N5" s="147"/>
      <c r="O5" s="147"/>
      <c r="P5" s="146">
        <f ca="1">OFFSET(M6,VLOOKUP('Vacation Summary - Custom'!D5,Dummy!M6:N383,2,FALSE)-1,0)</f>
        <v>42005</v>
      </c>
      <c r="Q5" s="147">
        <f>VLOOKUP('Vacation Summary - Custom'!D5,Dummy!M6:N383,2,FALSE)</f>
        <v>4</v>
      </c>
    </row>
    <row r="6" spans="1:17" x14ac:dyDescent="0.3">
      <c r="A6" s="10">
        <v>1</v>
      </c>
      <c r="B6" s="10" t="str">
        <f>"Week "&amp;A6&amp;" ("&amp;TEXT('Vacation Summary - Weekly'!$L$6+7*(A6-1),"mm/dd/yy")&amp;" - "&amp;TEXT('Vacation Summary - Weekly'!$L$6+7*A6-1,"mm/dd/yy")&amp;")"</f>
        <v>Week 1 (12/29/14 - 01/04/15)</v>
      </c>
      <c r="D6" s="10" t="str">
        <f>"Month "&amp;A6&amp;" ("&amp;TEXT('Vacation Summary - Monthly'!L$7,"mmm yy")&amp;")"</f>
        <v>Month 1 (Dec 14)</v>
      </c>
      <c r="E6" s="10" t="str">
        <f>'Vacation Summary - Monthly'!M5</f>
        <v>122014</v>
      </c>
      <c r="F6" s="10" t="str">
        <f ca="1">OFFSET($B$6,G6-1,0)</f>
        <v>Week 1 (12/29/14 - 01/04/15)</v>
      </c>
      <c r="G6" s="10">
        <v>1</v>
      </c>
      <c r="H6" s="10" t="str">
        <f ca="1">OFFSET($D$6,I6-1,0)</f>
        <v>Month 1 (Dec 14)</v>
      </c>
      <c r="I6" s="10">
        <v>1</v>
      </c>
      <c r="J6" s="146">
        <f>'Vacation Tracker'!M10</f>
        <v>42002</v>
      </c>
      <c r="K6" s="146">
        <f t="shared" ref="K6:K69" ca="1" si="0">IF($M$4=1,IF(ISNA(MATCH(F6,RefCustom,0)),0,J6),IF($M$4=2,IF(ISNA(MATCH(H6,RefCustom,0)),0,J6),IF(ISNA(MATCH(J6,RefCustom,0)),0,J6)))</f>
        <v>0</v>
      </c>
      <c r="M6" s="146">
        <f>IF($M$4=1,B6,IF($M$4=2,D6,J6))</f>
        <v>42002</v>
      </c>
      <c r="N6" s="10">
        <v>1</v>
      </c>
      <c r="O6" s="146">
        <f ca="1">OFFSET(M6,VLOOKUP('Vacation Summary - Custom'!D5,Dummy!M6:N383,2,FALSE),0)</f>
        <v>42006</v>
      </c>
      <c r="P6" s="146">
        <f>IFERROR(INDEX($M$6:$M$383,MATCH(Q5+1,$N$6:$N$383,0),0),"")</f>
        <v>42006</v>
      </c>
      <c r="Q6" s="10">
        <f>IF(OR(Q5="",Q5=$Q$4-1),"",Q5+1)</f>
        <v>5</v>
      </c>
    </row>
    <row r="7" spans="1:17" x14ac:dyDescent="0.3">
      <c r="A7" s="10">
        <v>2</v>
      </c>
      <c r="B7" s="10" t="str">
        <f>"Week "&amp;A7&amp;" ("&amp;TEXT('Vacation Summary - Weekly'!$L$6+7*(A7-1),"mm/dd/yy")&amp;" - "&amp;TEXT('Vacation Summary - Weekly'!$L$6+7*A7-1,"mm/dd/yy")&amp;")"</f>
        <v>Week 2 (01/05/15 - 01/11/15)</v>
      </c>
      <c r="D7" s="10" t="str">
        <f>"Month "&amp;A7&amp;" ("&amp;TEXT('Vacation Summary - Monthly'!P$7,"mmm yy")&amp;")"</f>
        <v>Month 2 (Jan 15)</v>
      </c>
      <c r="E7" s="10" t="str">
        <f>'Vacation Summary - Monthly'!Q5</f>
        <v>12015</v>
      </c>
      <c r="F7" s="10" t="str">
        <f t="shared" ref="F7:F70" ca="1" si="1">OFFSET($B$6,G7-1,0)</f>
        <v>Week 1 (12/29/14 - 01/04/15)</v>
      </c>
      <c r="G7" s="10">
        <v>1</v>
      </c>
      <c r="H7" s="10" t="str">
        <f t="shared" ref="H7:H70" ca="1" si="2">OFFSET($D$6,I7-1,0)</f>
        <v>Month 1 (Dec 14)</v>
      </c>
      <c r="I7" s="10">
        <f>IF(MONTH(J7)&lt;&gt;MONTH(J6),I6+1,I6)</f>
        <v>1</v>
      </c>
      <c r="J7" s="146">
        <f>J6+1</f>
        <v>42003</v>
      </c>
      <c r="K7" s="146">
        <f t="shared" ca="1" si="0"/>
        <v>0</v>
      </c>
      <c r="M7" s="146">
        <f t="shared" ref="M7:M70" si="3">IF($M$4=1,B7,IF($M$4=2,D7,J7))</f>
        <v>42003</v>
      </c>
      <c r="N7" s="10">
        <v>2</v>
      </c>
      <c r="O7" s="146">
        <f ca="1">OFFSET($M$6,VLOOKUP('Vacation Summary - Custom'!$D$5,Dummy!$M$6:$N$383,2,FALSE)+N6,0)</f>
        <v>42007</v>
      </c>
      <c r="P7" s="146">
        <f t="shared" ref="P7:P70" si="4">IFERROR(INDEX($M$6:$M$383,MATCH(Q6+1,$N$6:$N$383,0),0),"")</f>
        <v>42007</v>
      </c>
      <c r="Q7" s="10">
        <f t="shared" ref="Q7:Q70" si="5">IF(OR(Q6="",Q6=$Q$4-1),"",Q6+1)</f>
        <v>6</v>
      </c>
    </row>
    <row r="8" spans="1:17" x14ac:dyDescent="0.3">
      <c r="A8" s="10">
        <v>3</v>
      </c>
      <c r="B8" s="10" t="str">
        <f>"Week "&amp;A8&amp;" ("&amp;TEXT('Vacation Summary - Weekly'!$L$6+7*(A8-1),"mm/dd/yy")&amp;" - "&amp;TEXT('Vacation Summary - Weekly'!$L$6+7*A8-1,"mm/dd/yy")&amp;")"</f>
        <v>Week 3 (01/12/15 - 01/18/15)</v>
      </c>
      <c r="D8" s="10" t="str">
        <f>"Month "&amp;A8&amp;" ("&amp;TEXT('Vacation Summary - Monthly'!T$7,"mmm yy")&amp;")"</f>
        <v>Month 3 (Feb 15)</v>
      </c>
      <c r="E8" s="10" t="str">
        <f>'Vacation Summary - Monthly'!U5</f>
        <v>22015</v>
      </c>
      <c r="F8" s="10" t="str">
        <f t="shared" ca="1" si="1"/>
        <v>Week 1 (12/29/14 - 01/04/15)</v>
      </c>
      <c r="G8" s="10">
        <v>1</v>
      </c>
      <c r="H8" s="10" t="str">
        <f t="shared" ca="1" si="2"/>
        <v>Month 1 (Dec 14)</v>
      </c>
      <c r="I8" s="10">
        <f t="shared" ref="I8:I71" si="6">IF(MONTH(J8)&lt;&gt;MONTH(J7),I7+1,I7)</f>
        <v>1</v>
      </c>
      <c r="J8" s="146">
        <f t="shared" ref="J8:J71" si="7">J7+1</f>
        <v>42004</v>
      </c>
      <c r="K8" s="146">
        <f t="shared" ca="1" si="0"/>
        <v>0</v>
      </c>
      <c r="M8" s="146">
        <f t="shared" si="3"/>
        <v>42004</v>
      </c>
      <c r="N8" s="10">
        <v>3</v>
      </c>
      <c r="O8" s="146">
        <f ca="1">OFFSET($M$6,VLOOKUP('Vacation Summary - Custom'!$D$5,Dummy!$M$6:$N$383,2,FALSE)+N7,0)</f>
        <v>42008</v>
      </c>
      <c r="P8" s="146">
        <f t="shared" si="4"/>
        <v>42008</v>
      </c>
      <c r="Q8" s="10">
        <f t="shared" si="5"/>
        <v>7</v>
      </c>
    </row>
    <row r="9" spans="1:17" x14ac:dyDescent="0.3">
      <c r="A9" s="10">
        <v>4</v>
      </c>
      <c r="B9" s="10" t="str">
        <f>"Week "&amp;A9&amp;" ("&amp;TEXT('Vacation Summary - Weekly'!$L$6+7*(A9-1),"mm/dd/yy")&amp;" - "&amp;TEXT('Vacation Summary - Weekly'!$L$6+7*A9-1,"mm/dd/yy")&amp;")"</f>
        <v>Week 4 (01/19/15 - 01/25/15)</v>
      </c>
      <c r="D9" s="10" t="str">
        <f>"Month "&amp;A9&amp;" ("&amp;TEXT('Vacation Summary - Monthly'!X$7,"mmm yy")&amp;")"</f>
        <v>Month 4 (Mar 15)</v>
      </c>
      <c r="E9" s="10" t="str">
        <f>'Vacation Summary - Monthly'!Y5</f>
        <v>32015</v>
      </c>
      <c r="F9" s="10" t="str">
        <f t="shared" ca="1" si="1"/>
        <v>Week 1 (12/29/14 - 01/04/15)</v>
      </c>
      <c r="G9" s="10">
        <v>1</v>
      </c>
      <c r="H9" s="10" t="str">
        <f t="shared" ca="1" si="2"/>
        <v>Month 2 (Jan 15)</v>
      </c>
      <c r="I9" s="10">
        <f t="shared" si="6"/>
        <v>2</v>
      </c>
      <c r="J9" s="146">
        <f t="shared" si="7"/>
        <v>42005</v>
      </c>
      <c r="K9" s="146">
        <f t="shared" ca="1" si="0"/>
        <v>42005</v>
      </c>
      <c r="M9" s="146">
        <f t="shared" si="3"/>
        <v>42005</v>
      </c>
      <c r="N9" s="10">
        <v>4</v>
      </c>
      <c r="O9" s="146">
        <f ca="1">OFFSET($M$6,VLOOKUP('Vacation Summary - Custom'!$D$5,Dummy!$M$6:$N$383,2,FALSE)+N8,0)</f>
        <v>42009</v>
      </c>
      <c r="P9" s="146">
        <f t="shared" si="4"/>
        <v>42009</v>
      </c>
      <c r="Q9" s="10">
        <f t="shared" si="5"/>
        <v>8</v>
      </c>
    </row>
    <row r="10" spans="1:17" x14ac:dyDescent="0.3">
      <c r="A10" s="10">
        <v>5</v>
      </c>
      <c r="B10" s="10" t="str">
        <f>"Week "&amp;A10&amp;" ("&amp;TEXT('Vacation Summary - Weekly'!$L$6+7*(A10-1),"mm/dd/yy")&amp;" - "&amp;TEXT('Vacation Summary - Weekly'!$L$6+7*A10-1,"mm/dd/yy")&amp;")"</f>
        <v>Week 5 (01/26/15 - 02/01/15)</v>
      </c>
      <c r="D10" s="10" t="str">
        <f>"Month "&amp;A10&amp;" ("&amp;TEXT('Vacation Summary - Monthly'!AB$7,"mmm yy")&amp;")"</f>
        <v>Month 5 (Apr 15)</v>
      </c>
      <c r="E10" s="10" t="str">
        <f>'Vacation Summary - Monthly'!AC5</f>
        <v>42015</v>
      </c>
      <c r="F10" s="10" t="str">
        <f t="shared" ca="1" si="1"/>
        <v>Week 1 (12/29/14 - 01/04/15)</v>
      </c>
      <c r="G10" s="10">
        <v>1</v>
      </c>
      <c r="H10" s="10" t="str">
        <f t="shared" ca="1" si="2"/>
        <v>Month 2 (Jan 15)</v>
      </c>
      <c r="I10" s="10">
        <f t="shared" si="6"/>
        <v>2</v>
      </c>
      <c r="J10" s="146">
        <f t="shared" si="7"/>
        <v>42006</v>
      </c>
      <c r="K10" s="146">
        <f t="shared" ca="1" si="0"/>
        <v>42006</v>
      </c>
      <c r="M10" s="146">
        <f t="shared" si="3"/>
        <v>42006</v>
      </c>
      <c r="N10" s="10">
        <v>5</v>
      </c>
      <c r="O10" s="146">
        <f ca="1">OFFSET($M$6,VLOOKUP('Vacation Summary - Custom'!$D$5,Dummy!$M$6:$N$383,2,FALSE)+N9,0)</f>
        <v>42010</v>
      </c>
      <c r="P10" s="146">
        <f t="shared" si="4"/>
        <v>42010</v>
      </c>
      <c r="Q10" s="10">
        <f t="shared" si="5"/>
        <v>9</v>
      </c>
    </row>
    <row r="11" spans="1:17" x14ac:dyDescent="0.3">
      <c r="A11" s="10">
        <v>6</v>
      </c>
      <c r="B11" s="10" t="str">
        <f>"Week "&amp;A11&amp;" ("&amp;TEXT('Vacation Summary - Weekly'!$L$6+7*(A11-1),"mm/dd/yy")&amp;" - "&amp;TEXT('Vacation Summary - Weekly'!$L$6+7*A11-1,"mm/dd/yy")&amp;")"</f>
        <v>Week 6 (02/02/15 - 02/08/15)</v>
      </c>
      <c r="D11" s="10" t="str">
        <f>"Month "&amp;A11&amp;" ("&amp;TEXT('Vacation Summary - Monthly'!AF$7,"mmm yy")&amp;")"</f>
        <v>Month 6 (May 15)</v>
      </c>
      <c r="E11" s="10" t="str">
        <f>'Vacation Summary - Monthly'!AG5</f>
        <v>52015</v>
      </c>
      <c r="F11" s="10" t="str">
        <f t="shared" ca="1" si="1"/>
        <v>Week 1 (12/29/14 - 01/04/15)</v>
      </c>
      <c r="G11" s="10">
        <v>1</v>
      </c>
      <c r="H11" s="10" t="str">
        <f t="shared" ca="1" si="2"/>
        <v>Month 2 (Jan 15)</v>
      </c>
      <c r="I11" s="10">
        <f t="shared" si="6"/>
        <v>2</v>
      </c>
      <c r="J11" s="146">
        <f t="shared" si="7"/>
        <v>42007</v>
      </c>
      <c r="K11" s="146">
        <f t="shared" ca="1" si="0"/>
        <v>42007</v>
      </c>
      <c r="M11" s="146">
        <f t="shared" si="3"/>
        <v>42007</v>
      </c>
      <c r="N11" s="10">
        <v>6</v>
      </c>
      <c r="O11" s="146">
        <f ca="1">OFFSET($M$6,VLOOKUP('Vacation Summary - Custom'!$D$5,Dummy!$M$6:$N$383,2,FALSE)+N10,0)</f>
        <v>42011</v>
      </c>
      <c r="P11" s="146">
        <f t="shared" si="4"/>
        <v>42011</v>
      </c>
      <c r="Q11" s="10">
        <f t="shared" si="5"/>
        <v>10</v>
      </c>
    </row>
    <row r="12" spans="1:17" x14ac:dyDescent="0.3">
      <c r="A12" s="10">
        <v>7</v>
      </c>
      <c r="B12" s="10" t="str">
        <f>"Week "&amp;A12&amp;" ("&amp;TEXT('Vacation Summary - Weekly'!$L$6+7*(A12-1),"mm/dd/yy")&amp;" - "&amp;TEXT('Vacation Summary - Weekly'!$L$6+7*A12-1,"mm/dd/yy")&amp;")"</f>
        <v>Week 7 (02/09/15 - 02/15/15)</v>
      </c>
      <c r="D12" s="10" t="str">
        <f>"Month "&amp;A12&amp;" ("&amp;TEXT('Vacation Summary - Monthly'!AJ$7,"mmm yy")&amp;")"</f>
        <v>Month 7 (Jun 15)</v>
      </c>
      <c r="E12" s="10" t="str">
        <f>'Vacation Summary - Monthly'!AK5</f>
        <v>62015</v>
      </c>
      <c r="F12" s="10" t="str">
        <f t="shared" ca="1" si="1"/>
        <v>Week 1 (12/29/14 - 01/04/15)</v>
      </c>
      <c r="G12" s="10">
        <v>1</v>
      </c>
      <c r="H12" s="10" t="str">
        <f t="shared" ca="1" si="2"/>
        <v>Month 2 (Jan 15)</v>
      </c>
      <c r="I12" s="10">
        <f t="shared" si="6"/>
        <v>2</v>
      </c>
      <c r="J12" s="146">
        <f t="shared" si="7"/>
        <v>42008</v>
      </c>
      <c r="K12" s="146">
        <f t="shared" ca="1" si="0"/>
        <v>42008</v>
      </c>
      <c r="M12" s="146">
        <f t="shared" si="3"/>
        <v>42008</v>
      </c>
      <c r="N12" s="10">
        <v>7</v>
      </c>
      <c r="O12" s="146">
        <f ca="1">OFFSET($M$6,VLOOKUP('Vacation Summary - Custom'!$D$5,Dummy!$M$6:$N$383,2,FALSE)+N11,0)</f>
        <v>42012</v>
      </c>
      <c r="P12" s="146">
        <f t="shared" si="4"/>
        <v>42012</v>
      </c>
      <c r="Q12" s="10">
        <f t="shared" si="5"/>
        <v>11</v>
      </c>
    </row>
    <row r="13" spans="1:17" x14ac:dyDescent="0.3">
      <c r="A13" s="10">
        <v>8</v>
      </c>
      <c r="B13" s="10" t="str">
        <f>"Week "&amp;A13&amp;" ("&amp;TEXT('Vacation Summary - Weekly'!$L$6+7*(A13-1),"mm/dd/yy")&amp;" - "&amp;TEXT('Vacation Summary - Weekly'!$L$6+7*A13-1,"mm/dd/yy")&amp;")"</f>
        <v>Week 8 (02/16/15 - 02/22/15)</v>
      </c>
      <c r="D13" s="10" t="str">
        <f>"Month "&amp;A13&amp;" ("&amp;TEXT('Vacation Summary - Monthly'!AN$7,"mmm yy")&amp;")"</f>
        <v>Month 8 (Jul 15)</v>
      </c>
      <c r="E13" s="10" t="str">
        <f>'Vacation Summary - Monthly'!AO5</f>
        <v>72015</v>
      </c>
      <c r="F13" s="10" t="str">
        <f t="shared" ca="1" si="1"/>
        <v>Week 2 (01/05/15 - 01/11/15)</v>
      </c>
      <c r="G13" s="10">
        <f>G6+1</f>
        <v>2</v>
      </c>
      <c r="H13" s="10" t="str">
        <f t="shared" ca="1" si="2"/>
        <v>Month 2 (Jan 15)</v>
      </c>
      <c r="I13" s="10">
        <f t="shared" si="6"/>
        <v>2</v>
      </c>
      <c r="J13" s="146">
        <f t="shared" si="7"/>
        <v>42009</v>
      </c>
      <c r="K13" s="146">
        <f t="shared" ca="1" si="0"/>
        <v>42009</v>
      </c>
      <c r="M13" s="146">
        <f t="shared" si="3"/>
        <v>42009</v>
      </c>
      <c r="N13" s="10">
        <v>8</v>
      </c>
      <c r="O13" s="146">
        <f ca="1">OFFSET($M$6,VLOOKUP('Vacation Summary - Custom'!$D$5,Dummy!$M$6:$N$383,2,FALSE)+N12,0)</f>
        <v>42013</v>
      </c>
      <c r="P13" s="146">
        <f t="shared" si="4"/>
        <v>42013</v>
      </c>
      <c r="Q13" s="10">
        <f t="shared" si="5"/>
        <v>12</v>
      </c>
    </row>
    <row r="14" spans="1:17" x14ac:dyDescent="0.3">
      <c r="A14" s="10">
        <v>9</v>
      </c>
      <c r="B14" s="10" t="str">
        <f>"Week "&amp;A14&amp;" ("&amp;TEXT('Vacation Summary - Weekly'!$L$6+7*(A14-1),"mm/dd/yy")&amp;" - "&amp;TEXT('Vacation Summary - Weekly'!$L$6+7*A14-1,"mm/dd/yy")&amp;")"</f>
        <v>Week 9 (02/23/15 - 03/01/15)</v>
      </c>
      <c r="D14" s="10" t="str">
        <f>"Month "&amp;A14&amp;" ("&amp;TEXT('Vacation Summary - Monthly'!AR$7,"mmm yy")&amp;")"</f>
        <v>Month 9 (Aug 15)</v>
      </c>
      <c r="E14" s="10" t="str">
        <f>'Vacation Summary - Monthly'!AS5</f>
        <v>82015</v>
      </c>
      <c r="F14" s="10" t="str">
        <f t="shared" ca="1" si="1"/>
        <v>Week 2 (01/05/15 - 01/11/15)</v>
      </c>
      <c r="G14" s="10">
        <f t="shared" ref="G14:G77" si="8">G7+1</f>
        <v>2</v>
      </c>
      <c r="H14" s="10" t="str">
        <f t="shared" ca="1" si="2"/>
        <v>Month 2 (Jan 15)</v>
      </c>
      <c r="I14" s="10">
        <f t="shared" si="6"/>
        <v>2</v>
      </c>
      <c r="J14" s="146">
        <f t="shared" si="7"/>
        <v>42010</v>
      </c>
      <c r="K14" s="146">
        <f t="shared" ca="1" si="0"/>
        <v>42010</v>
      </c>
      <c r="M14" s="146">
        <f t="shared" si="3"/>
        <v>42010</v>
      </c>
      <c r="N14" s="10">
        <v>9</v>
      </c>
      <c r="O14" s="146">
        <f ca="1">OFFSET($M$6,VLOOKUP('Vacation Summary - Custom'!$D$5,Dummy!$M$6:$N$383,2,FALSE)+N13,0)</f>
        <v>42014</v>
      </c>
      <c r="P14" s="146">
        <f t="shared" si="4"/>
        <v>42014</v>
      </c>
      <c r="Q14" s="10">
        <f t="shared" si="5"/>
        <v>13</v>
      </c>
    </row>
    <row r="15" spans="1:17" x14ac:dyDescent="0.3">
      <c r="A15" s="10">
        <v>10</v>
      </c>
      <c r="B15" s="10" t="str">
        <f>"Week "&amp;A15&amp;" ("&amp;TEXT('Vacation Summary - Weekly'!$L$6+7*(A15-1),"mm/dd/yy")&amp;" - "&amp;TEXT('Vacation Summary - Weekly'!$L$6+7*A15-1,"mm/dd/yy")&amp;")"</f>
        <v>Week 10 (03/02/15 - 03/08/15)</v>
      </c>
      <c r="D15" s="10" t="str">
        <f>"Month "&amp;A15&amp;" ("&amp;TEXT('Vacation Summary - Monthly'!AV$7,"mmm yy")&amp;")"</f>
        <v>Month 10 (Sep 15)</v>
      </c>
      <c r="E15" s="10" t="str">
        <f>'Vacation Summary - Monthly'!AW5</f>
        <v>92015</v>
      </c>
      <c r="F15" s="10" t="str">
        <f t="shared" ca="1" si="1"/>
        <v>Week 2 (01/05/15 - 01/11/15)</v>
      </c>
      <c r="G15" s="10">
        <f t="shared" si="8"/>
        <v>2</v>
      </c>
      <c r="H15" s="10" t="str">
        <f t="shared" ca="1" si="2"/>
        <v>Month 2 (Jan 15)</v>
      </c>
      <c r="I15" s="10">
        <f t="shared" si="6"/>
        <v>2</v>
      </c>
      <c r="J15" s="146">
        <f t="shared" si="7"/>
        <v>42011</v>
      </c>
      <c r="K15" s="146">
        <f t="shared" ca="1" si="0"/>
        <v>42011</v>
      </c>
      <c r="M15" s="146">
        <f t="shared" si="3"/>
        <v>42011</v>
      </c>
      <c r="N15" s="10">
        <v>10</v>
      </c>
      <c r="O15" s="146">
        <f ca="1">OFFSET($M$6,VLOOKUP('Vacation Summary - Custom'!$D$5,Dummy!$M$6:$N$383,2,FALSE)+N14,0)</f>
        <v>42015</v>
      </c>
      <c r="P15" s="146">
        <f t="shared" si="4"/>
        <v>42015</v>
      </c>
      <c r="Q15" s="10">
        <f t="shared" si="5"/>
        <v>14</v>
      </c>
    </row>
    <row r="16" spans="1:17" x14ac:dyDescent="0.3">
      <c r="A16" s="10">
        <v>11</v>
      </c>
      <c r="B16" s="10" t="str">
        <f>"Week "&amp;A16&amp;" ("&amp;TEXT('Vacation Summary - Weekly'!$L$6+7*(A16-1),"mm/dd/yy")&amp;" - "&amp;TEXT('Vacation Summary - Weekly'!$L$6+7*A16-1,"mm/dd/yy")&amp;")"</f>
        <v>Week 11 (03/09/15 - 03/15/15)</v>
      </c>
      <c r="D16" s="10" t="str">
        <f>"Month "&amp;A16&amp;" ("&amp;TEXT('Vacation Summary - Monthly'!AZ$7,"mmm yy")&amp;")"</f>
        <v>Month 11 (Oct 15)</v>
      </c>
      <c r="E16" s="10" t="str">
        <f>'Vacation Summary - Monthly'!BA5</f>
        <v>102015</v>
      </c>
      <c r="F16" s="10" t="str">
        <f t="shared" ca="1" si="1"/>
        <v>Week 2 (01/05/15 - 01/11/15)</v>
      </c>
      <c r="G16" s="10">
        <f t="shared" si="8"/>
        <v>2</v>
      </c>
      <c r="H16" s="10" t="str">
        <f t="shared" ca="1" si="2"/>
        <v>Month 2 (Jan 15)</v>
      </c>
      <c r="I16" s="10">
        <f t="shared" si="6"/>
        <v>2</v>
      </c>
      <c r="J16" s="146">
        <f t="shared" si="7"/>
        <v>42012</v>
      </c>
      <c r="K16" s="146">
        <f t="shared" ca="1" si="0"/>
        <v>42012</v>
      </c>
      <c r="M16" s="146">
        <f t="shared" si="3"/>
        <v>42012</v>
      </c>
      <c r="N16" s="10">
        <v>11</v>
      </c>
      <c r="O16" s="146">
        <f ca="1">OFFSET($M$6,VLOOKUP('Vacation Summary - Custom'!$D$5,Dummy!$M$6:$N$383,2,FALSE)+N15,0)</f>
        <v>42016</v>
      </c>
      <c r="P16" s="146">
        <f t="shared" si="4"/>
        <v>42016</v>
      </c>
      <c r="Q16" s="10">
        <f t="shared" si="5"/>
        <v>15</v>
      </c>
    </row>
    <row r="17" spans="1:17" x14ac:dyDescent="0.3">
      <c r="A17" s="10">
        <v>12</v>
      </c>
      <c r="B17" s="10" t="str">
        <f>"Week "&amp;A17&amp;" ("&amp;TEXT('Vacation Summary - Weekly'!$L$6+7*(A17-1),"mm/dd/yy")&amp;" - "&amp;TEXT('Vacation Summary - Weekly'!$L$6+7*A17-1,"mm/dd/yy")&amp;")"</f>
        <v>Week 12 (03/16/15 - 03/22/15)</v>
      </c>
      <c r="D17" s="10" t="str">
        <f>"Month "&amp;A17&amp;" ("&amp;TEXT('Vacation Summary - Monthly'!BD$7,"mmm yy")&amp;")"</f>
        <v>Month 12 (Nov 15)</v>
      </c>
      <c r="E17" s="10" t="str">
        <f>'Vacation Summary - Monthly'!BE5</f>
        <v>112015</v>
      </c>
      <c r="F17" s="10" t="str">
        <f t="shared" ca="1" si="1"/>
        <v>Week 2 (01/05/15 - 01/11/15)</v>
      </c>
      <c r="G17" s="10">
        <f t="shared" si="8"/>
        <v>2</v>
      </c>
      <c r="H17" s="10" t="str">
        <f t="shared" ca="1" si="2"/>
        <v>Month 2 (Jan 15)</v>
      </c>
      <c r="I17" s="10">
        <f t="shared" si="6"/>
        <v>2</v>
      </c>
      <c r="J17" s="146">
        <f t="shared" si="7"/>
        <v>42013</v>
      </c>
      <c r="K17" s="146">
        <f t="shared" ca="1" si="0"/>
        <v>42013</v>
      </c>
      <c r="M17" s="146">
        <f t="shared" si="3"/>
        <v>42013</v>
      </c>
      <c r="N17" s="10">
        <v>12</v>
      </c>
      <c r="O17" s="146">
        <f ca="1">OFFSET($M$6,VLOOKUP('Vacation Summary - Custom'!$D$5,Dummy!$M$6:$N$383,2,FALSE)+N16,0)</f>
        <v>42017</v>
      </c>
      <c r="P17" s="146">
        <f t="shared" si="4"/>
        <v>42017</v>
      </c>
      <c r="Q17" s="10">
        <f t="shared" si="5"/>
        <v>16</v>
      </c>
    </row>
    <row r="18" spans="1:17" x14ac:dyDescent="0.3">
      <c r="A18" s="10">
        <v>13</v>
      </c>
      <c r="B18" s="10" t="str">
        <f>"Week "&amp;A18&amp;" ("&amp;TEXT('Vacation Summary - Weekly'!$L$6+7*(A18-1),"mm/dd/yy")&amp;" - "&amp;TEXT('Vacation Summary - Weekly'!$L$6+7*A18-1,"mm/dd/yy")&amp;")"</f>
        <v>Week 13 (03/23/15 - 03/29/15)</v>
      </c>
      <c r="D18" s="10" t="str">
        <f>"Month "&amp;A18&amp;" ("&amp;TEXT('Vacation Summary - Monthly'!BH$7,"mmm yy")&amp;")"</f>
        <v>Month 13 (Dec 15)</v>
      </c>
      <c r="E18" s="10" t="str">
        <f>'Vacation Summary - Monthly'!BI5</f>
        <v>122015</v>
      </c>
      <c r="F18" s="10" t="str">
        <f t="shared" ca="1" si="1"/>
        <v>Week 2 (01/05/15 - 01/11/15)</v>
      </c>
      <c r="G18" s="10">
        <f t="shared" si="8"/>
        <v>2</v>
      </c>
      <c r="H18" s="10" t="str">
        <f t="shared" ca="1" si="2"/>
        <v>Month 2 (Jan 15)</v>
      </c>
      <c r="I18" s="10">
        <f t="shared" si="6"/>
        <v>2</v>
      </c>
      <c r="J18" s="146">
        <f t="shared" si="7"/>
        <v>42014</v>
      </c>
      <c r="K18" s="146">
        <f t="shared" ca="1" si="0"/>
        <v>42014</v>
      </c>
      <c r="M18" s="146">
        <f t="shared" si="3"/>
        <v>42014</v>
      </c>
      <c r="N18" s="10">
        <v>13</v>
      </c>
      <c r="O18" s="146">
        <f ca="1">OFFSET($M$6,VLOOKUP('Vacation Summary - Custom'!$D$5,Dummy!$M$6:$N$383,2,FALSE)+N17,0)</f>
        <v>42018</v>
      </c>
      <c r="P18" s="146">
        <f t="shared" si="4"/>
        <v>42018</v>
      </c>
      <c r="Q18" s="10">
        <f t="shared" si="5"/>
        <v>17</v>
      </c>
    </row>
    <row r="19" spans="1:17" x14ac:dyDescent="0.3">
      <c r="A19" s="10">
        <v>14</v>
      </c>
      <c r="B19" s="10" t="str">
        <f>"Week "&amp;A19&amp;" ("&amp;TEXT('Vacation Summary - Weekly'!$L$6+7*(A19-1),"mm/dd/yy")&amp;" - "&amp;TEXT('Vacation Summary - Weekly'!$L$6+7*A19-1,"mm/dd/yy")&amp;")"</f>
        <v>Week 14 (03/30/15 - 04/05/15)</v>
      </c>
      <c r="D19" s="10" t="str">
        <f>"Month "&amp;A19&amp;" ("&amp;TEXT('Vacation Summary - Monthly'!BL$7,"mmm yy")&amp;")"</f>
        <v>Month 14 (Jan 16)</v>
      </c>
      <c r="E19" s="10" t="str">
        <f>'Vacation Summary - Monthly'!BM5</f>
        <v>12016</v>
      </c>
      <c r="F19" s="10" t="str">
        <f t="shared" ca="1" si="1"/>
        <v>Week 2 (01/05/15 - 01/11/15)</v>
      </c>
      <c r="G19" s="10">
        <f t="shared" si="8"/>
        <v>2</v>
      </c>
      <c r="H19" s="10" t="str">
        <f t="shared" ca="1" si="2"/>
        <v>Month 2 (Jan 15)</v>
      </c>
      <c r="I19" s="10">
        <f t="shared" si="6"/>
        <v>2</v>
      </c>
      <c r="J19" s="146">
        <f t="shared" si="7"/>
        <v>42015</v>
      </c>
      <c r="K19" s="146">
        <f t="shared" ca="1" si="0"/>
        <v>42015</v>
      </c>
      <c r="M19" s="146">
        <f t="shared" si="3"/>
        <v>42015</v>
      </c>
      <c r="N19" s="10">
        <v>14</v>
      </c>
      <c r="O19" s="146">
        <f ca="1">OFFSET($M$6,VLOOKUP('Vacation Summary - Custom'!$D$5,Dummy!$M$6:$N$383,2,FALSE)+N18,0)</f>
        <v>42019</v>
      </c>
      <c r="P19" s="146">
        <f t="shared" si="4"/>
        <v>42019</v>
      </c>
      <c r="Q19" s="10" t="str">
        <f t="shared" si="5"/>
        <v/>
      </c>
    </row>
    <row r="20" spans="1:17" x14ac:dyDescent="0.3">
      <c r="A20" s="10">
        <v>15</v>
      </c>
      <c r="B20" s="10" t="str">
        <f>"Week "&amp;A20&amp;" ("&amp;TEXT('Vacation Summary - Weekly'!$L$6+7*(A20-1),"mm/dd/yy")&amp;" - "&amp;TEXT('Vacation Summary - Weekly'!$L$6+7*A20-1,"mm/dd/yy")&amp;")"</f>
        <v>Week 15 (04/06/15 - 04/12/15)</v>
      </c>
      <c r="F20" s="10" t="str">
        <f t="shared" ca="1" si="1"/>
        <v>Week 3 (01/12/15 - 01/18/15)</v>
      </c>
      <c r="G20" s="10">
        <f t="shared" si="8"/>
        <v>3</v>
      </c>
      <c r="H20" s="10" t="str">
        <f t="shared" ca="1" si="2"/>
        <v>Month 2 (Jan 15)</v>
      </c>
      <c r="I20" s="10">
        <f t="shared" si="6"/>
        <v>2</v>
      </c>
      <c r="J20" s="146">
        <f t="shared" si="7"/>
        <v>42016</v>
      </c>
      <c r="K20" s="146">
        <f t="shared" ca="1" si="0"/>
        <v>42016</v>
      </c>
      <c r="M20" s="146">
        <f t="shared" si="3"/>
        <v>42016</v>
      </c>
      <c r="N20" s="10">
        <v>15</v>
      </c>
      <c r="O20" s="146">
        <f ca="1">OFFSET($M$6,VLOOKUP('Vacation Summary - Custom'!$D$5,Dummy!$M$6:$N$383,2,FALSE)+N19,0)</f>
        <v>42020</v>
      </c>
      <c r="P20" s="146" t="str">
        <f t="shared" si="4"/>
        <v/>
      </c>
      <c r="Q20" s="10" t="str">
        <f t="shared" si="5"/>
        <v/>
      </c>
    </row>
    <row r="21" spans="1:17" x14ac:dyDescent="0.3">
      <c r="A21" s="10">
        <v>16</v>
      </c>
      <c r="B21" s="10" t="str">
        <f>"Week "&amp;A21&amp;" ("&amp;TEXT('Vacation Summary - Weekly'!$L$6+7*(A21-1),"mm/dd/yy")&amp;" - "&amp;TEXT('Vacation Summary - Weekly'!$L$6+7*A21-1,"mm/dd/yy")&amp;")"</f>
        <v>Week 16 (04/13/15 - 04/19/15)</v>
      </c>
      <c r="F21" s="10" t="str">
        <f t="shared" ca="1" si="1"/>
        <v>Week 3 (01/12/15 - 01/18/15)</v>
      </c>
      <c r="G21" s="10">
        <f t="shared" si="8"/>
        <v>3</v>
      </c>
      <c r="H21" s="10" t="str">
        <f t="shared" ca="1" si="2"/>
        <v>Month 2 (Jan 15)</v>
      </c>
      <c r="I21" s="10">
        <f t="shared" si="6"/>
        <v>2</v>
      </c>
      <c r="J21" s="146">
        <f t="shared" si="7"/>
        <v>42017</v>
      </c>
      <c r="K21" s="146">
        <f t="shared" ca="1" si="0"/>
        <v>42017</v>
      </c>
      <c r="M21" s="146">
        <f t="shared" si="3"/>
        <v>42017</v>
      </c>
      <c r="N21" s="10">
        <v>16</v>
      </c>
      <c r="O21" s="146">
        <f ca="1">OFFSET($M$6,VLOOKUP('Vacation Summary - Custom'!$D$5,Dummy!$M$6:$N$383,2,FALSE)+N20,0)</f>
        <v>42021</v>
      </c>
      <c r="P21" s="146" t="str">
        <f t="shared" si="4"/>
        <v/>
      </c>
      <c r="Q21" s="10" t="str">
        <f t="shared" si="5"/>
        <v/>
      </c>
    </row>
    <row r="22" spans="1:17" x14ac:dyDescent="0.3">
      <c r="A22" s="10">
        <v>17</v>
      </c>
      <c r="B22" s="10" t="str">
        <f>"Week "&amp;A22&amp;" ("&amp;TEXT('Vacation Summary - Weekly'!$L$6+7*(A22-1),"mm/dd/yy")&amp;" - "&amp;TEXT('Vacation Summary - Weekly'!$L$6+7*A22-1,"mm/dd/yy")&amp;")"</f>
        <v>Week 17 (04/20/15 - 04/26/15)</v>
      </c>
      <c r="F22" s="10" t="str">
        <f t="shared" ca="1" si="1"/>
        <v>Week 3 (01/12/15 - 01/18/15)</v>
      </c>
      <c r="G22" s="10">
        <f t="shared" si="8"/>
        <v>3</v>
      </c>
      <c r="H22" s="10" t="str">
        <f t="shared" ca="1" si="2"/>
        <v>Month 2 (Jan 15)</v>
      </c>
      <c r="I22" s="10">
        <f t="shared" si="6"/>
        <v>2</v>
      </c>
      <c r="J22" s="146">
        <f t="shared" si="7"/>
        <v>42018</v>
      </c>
      <c r="K22" s="146">
        <f t="shared" ca="1" si="0"/>
        <v>42018</v>
      </c>
      <c r="M22" s="146">
        <f t="shared" si="3"/>
        <v>42018</v>
      </c>
      <c r="N22" s="10">
        <v>17</v>
      </c>
      <c r="O22" s="146">
        <f ca="1">OFFSET($M$6,VLOOKUP('Vacation Summary - Custom'!$D$5,Dummy!$M$6:$N$383,2,FALSE)+N21,0)</f>
        <v>42022</v>
      </c>
      <c r="P22" s="146" t="str">
        <f t="shared" si="4"/>
        <v/>
      </c>
      <c r="Q22" s="10" t="str">
        <f t="shared" si="5"/>
        <v/>
      </c>
    </row>
    <row r="23" spans="1:17" x14ac:dyDescent="0.3">
      <c r="A23" s="10">
        <v>18</v>
      </c>
      <c r="B23" s="10" t="str">
        <f>"Week "&amp;A23&amp;" ("&amp;TEXT('Vacation Summary - Weekly'!$L$6+7*(A23-1),"mm/dd/yy")&amp;" - "&amp;TEXT('Vacation Summary - Weekly'!$L$6+7*A23-1,"mm/dd/yy")&amp;")"</f>
        <v>Week 18 (04/27/15 - 05/03/15)</v>
      </c>
      <c r="F23" s="10" t="str">
        <f t="shared" ca="1" si="1"/>
        <v>Week 3 (01/12/15 - 01/18/15)</v>
      </c>
      <c r="G23" s="10">
        <f t="shared" si="8"/>
        <v>3</v>
      </c>
      <c r="H23" s="10" t="str">
        <f t="shared" ca="1" si="2"/>
        <v>Month 2 (Jan 15)</v>
      </c>
      <c r="I23" s="10">
        <f t="shared" si="6"/>
        <v>2</v>
      </c>
      <c r="J23" s="146">
        <f t="shared" si="7"/>
        <v>42019</v>
      </c>
      <c r="K23" s="146">
        <f t="shared" ca="1" si="0"/>
        <v>42019</v>
      </c>
      <c r="M23" s="146">
        <f t="shared" si="3"/>
        <v>42019</v>
      </c>
      <c r="N23" s="10">
        <v>18</v>
      </c>
      <c r="O23" s="146">
        <f ca="1">OFFSET($M$6,VLOOKUP('Vacation Summary - Custom'!$D$5,Dummy!$M$6:$N$383,2,FALSE)+N22,0)</f>
        <v>42023</v>
      </c>
      <c r="P23" s="146" t="str">
        <f t="shared" si="4"/>
        <v/>
      </c>
      <c r="Q23" s="10" t="str">
        <f t="shared" si="5"/>
        <v/>
      </c>
    </row>
    <row r="24" spans="1:17" x14ac:dyDescent="0.3">
      <c r="A24" s="10">
        <v>19</v>
      </c>
      <c r="B24" s="10" t="str">
        <f>"Week "&amp;A24&amp;" ("&amp;TEXT('Vacation Summary - Weekly'!$L$6+7*(A24-1),"mm/dd/yy")&amp;" - "&amp;TEXT('Vacation Summary - Weekly'!$L$6+7*A24-1,"mm/dd/yy")&amp;")"</f>
        <v>Week 19 (05/04/15 - 05/10/15)</v>
      </c>
      <c r="F24" s="10" t="str">
        <f t="shared" ca="1" si="1"/>
        <v>Week 3 (01/12/15 - 01/18/15)</v>
      </c>
      <c r="G24" s="10">
        <f t="shared" si="8"/>
        <v>3</v>
      </c>
      <c r="H24" s="10" t="str">
        <f t="shared" ca="1" si="2"/>
        <v>Month 2 (Jan 15)</v>
      </c>
      <c r="I24" s="10">
        <f t="shared" si="6"/>
        <v>2</v>
      </c>
      <c r="J24" s="146">
        <f t="shared" si="7"/>
        <v>42020</v>
      </c>
      <c r="K24" s="146">
        <f t="shared" ca="1" si="0"/>
        <v>0</v>
      </c>
      <c r="M24" s="146">
        <f t="shared" si="3"/>
        <v>42020</v>
      </c>
      <c r="N24" s="10">
        <v>19</v>
      </c>
      <c r="O24" s="146">
        <f ca="1">OFFSET($M$6,VLOOKUP('Vacation Summary - Custom'!$D$5,Dummy!$M$6:$N$383,2,FALSE)+N23,0)</f>
        <v>42024</v>
      </c>
      <c r="P24" s="146" t="str">
        <f t="shared" si="4"/>
        <v/>
      </c>
      <c r="Q24" s="10" t="str">
        <f t="shared" si="5"/>
        <v/>
      </c>
    </row>
    <row r="25" spans="1:17" x14ac:dyDescent="0.3">
      <c r="A25" s="10">
        <v>20</v>
      </c>
      <c r="B25" s="10" t="str">
        <f>"Week "&amp;A25&amp;" ("&amp;TEXT('Vacation Summary - Weekly'!$L$6+7*(A25-1),"mm/dd/yy")&amp;" - "&amp;TEXT('Vacation Summary - Weekly'!$L$6+7*A25-1,"mm/dd/yy")&amp;")"</f>
        <v>Week 20 (05/11/15 - 05/17/15)</v>
      </c>
      <c r="F25" s="10" t="str">
        <f t="shared" ca="1" si="1"/>
        <v>Week 3 (01/12/15 - 01/18/15)</v>
      </c>
      <c r="G25" s="10">
        <f t="shared" si="8"/>
        <v>3</v>
      </c>
      <c r="H25" s="10" t="str">
        <f t="shared" ca="1" si="2"/>
        <v>Month 2 (Jan 15)</v>
      </c>
      <c r="I25" s="10">
        <f t="shared" si="6"/>
        <v>2</v>
      </c>
      <c r="J25" s="146">
        <f t="shared" si="7"/>
        <v>42021</v>
      </c>
      <c r="K25" s="146">
        <f t="shared" ca="1" si="0"/>
        <v>0</v>
      </c>
      <c r="M25" s="146">
        <f t="shared" si="3"/>
        <v>42021</v>
      </c>
      <c r="N25" s="10">
        <v>20</v>
      </c>
      <c r="O25" s="146">
        <f ca="1">OFFSET($M$6,VLOOKUP('Vacation Summary - Custom'!$D$5,Dummy!$M$6:$N$383,2,FALSE)+N24,0)</f>
        <v>42025</v>
      </c>
      <c r="P25" s="146" t="str">
        <f t="shared" si="4"/>
        <v/>
      </c>
      <c r="Q25" s="10" t="str">
        <f t="shared" si="5"/>
        <v/>
      </c>
    </row>
    <row r="26" spans="1:17" x14ac:dyDescent="0.3">
      <c r="A26" s="10">
        <v>21</v>
      </c>
      <c r="B26" s="10" t="str">
        <f>"Week "&amp;A26&amp;" ("&amp;TEXT('Vacation Summary - Weekly'!$L$6+7*(A26-1),"mm/dd/yy")&amp;" - "&amp;TEXT('Vacation Summary - Weekly'!$L$6+7*A26-1,"mm/dd/yy")&amp;")"</f>
        <v>Week 21 (05/18/15 - 05/24/15)</v>
      </c>
      <c r="F26" s="10" t="str">
        <f t="shared" ca="1" si="1"/>
        <v>Week 3 (01/12/15 - 01/18/15)</v>
      </c>
      <c r="G26" s="10">
        <f t="shared" si="8"/>
        <v>3</v>
      </c>
      <c r="H26" s="10" t="str">
        <f t="shared" ca="1" si="2"/>
        <v>Month 2 (Jan 15)</v>
      </c>
      <c r="I26" s="10">
        <f t="shared" si="6"/>
        <v>2</v>
      </c>
      <c r="J26" s="146">
        <f t="shared" si="7"/>
        <v>42022</v>
      </c>
      <c r="K26" s="146">
        <f t="shared" ca="1" si="0"/>
        <v>0</v>
      </c>
      <c r="M26" s="146">
        <f t="shared" si="3"/>
        <v>42022</v>
      </c>
      <c r="N26" s="10">
        <v>21</v>
      </c>
      <c r="O26" s="146">
        <f ca="1">OFFSET($M$6,VLOOKUP('Vacation Summary - Custom'!$D$5,Dummy!$M$6:$N$383,2,FALSE)+N25,0)</f>
        <v>42026</v>
      </c>
      <c r="P26" s="146" t="str">
        <f t="shared" si="4"/>
        <v/>
      </c>
      <c r="Q26" s="10" t="str">
        <f t="shared" si="5"/>
        <v/>
      </c>
    </row>
    <row r="27" spans="1:17" x14ac:dyDescent="0.3">
      <c r="A27" s="10">
        <v>22</v>
      </c>
      <c r="B27" s="10" t="str">
        <f>"Week "&amp;A27&amp;" ("&amp;TEXT('Vacation Summary - Weekly'!$L$6+7*(A27-1),"mm/dd/yy")&amp;" - "&amp;TEXT('Vacation Summary - Weekly'!$L$6+7*A27-1,"mm/dd/yy")&amp;")"</f>
        <v>Week 22 (05/25/15 - 05/31/15)</v>
      </c>
      <c r="F27" s="10" t="str">
        <f t="shared" ca="1" si="1"/>
        <v>Week 4 (01/19/15 - 01/25/15)</v>
      </c>
      <c r="G27" s="10">
        <f t="shared" si="8"/>
        <v>4</v>
      </c>
      <c r="H27" s="10" t="str">
        <f t="shared" ca="1" si="2"/>
        <v>Month 2 (Jan 15)</v>
      </c>
      <c r="I27" s="10">
        <f t="shared" si="6"/>
        <v>2</v>
      </c>
      <c r="J27" s="146">
        <f t="shared" si="7"/>
        <v>42023</v>
      </c>
      <c r="K27" s="146">
        <f t="shared" ca="1" si="0"/>
        <v>0</v>
      </c>
      <c r="M27" s="146">
        <f t="shared" si="3"/>
        <v>42023</v>
      </c>
      <c r="N27" s="10">
        <v>22</v>
      </c>
      <c r="O27" s="146">
        <f ca="1">OFFSET($M$6,VLOOKUP('Vacation Summary - Custom'!$D$5,Dummy!$M$6:$N$383,2,FALSE)+N26,0)</f>
        <v>42027</v>
      </c>
      <c r="P27" s="146" t="str">
        <f t="shared" si="4"/>
        <v/>
      </c>
      <c r="Q27" s="10" t="str">
        <f t="shared" si="5"/>
        <v/>
      </c>
    </row>
    <row r="28" spans="1:17" x14ac:dyDescent="0.3">
      <c r="A28" s="10">
        <v>23</v>
      </c>
      <c r="B28" s="10" t="str">
        <f>"Week "&amp;A28&amp;" ("&amp;TEXT('Vacation Summary - Weekly'!$L$6+7*(A28-1),"mm/dd/yy")&amp;" - "&amp;TEXT('Vacation Summary - Weekly'!$L$6+7*A28-1,"mm/dd/yy")&amp;")"</f>
        <v>Week 23 (06/01/15 - 06/07/15)</v>
      </c>
      <c r="F28" s="10" t="str">
        <f t="shared" ca="1" si="1"/>
        <v>Week 4 (01/19/15 - 01/25/15)</v>
      </c>
      <c r="G28" s="10">
        <f t="shared" si="8"/>
        <v>4</v>
      </c>
      <c r="H28" s="10" t="str">
        <f t="shared" ca="1" si="2"/>
        <v>Month 2 (Jan 15)</v>
      </c>
      <c r="I28" s="10">
        <f t="shared" si="6"/>
        <v>2</v>
      </c>
      <c r="J28" s="146">
        <f t="shared" si="7"/>
        <v>42024</v>
      </c>
      <c r="K28" s="146">
        <f t="shared" ca="1" si="0"/>
        <v>0</v>
      </c>
      <c r="M28" s="146">
        <f t="shared" si="3"/>
        <v>42024</v>
      </c>
      <c r="N28" s="10">
        <v>23</v>
      </c>
      <c r="O28" s="146">
        <f ca="1">OFFSET($M$6,VLOOKUP('Vacation Summary - Custom'!$D$5,Dummy!$M$6:$N$383,2,FALSE)+N27,0)</f>
        <v>42028</v>
      </c>
      <c r="P28" s="146" t="str">
        <f t="shared" si="4"/>
        <v/>
      </c>
      <c r="Q28" s="10" t="str">
        <f t="shared" si="5"/>
        <v/>
      </c>
    </row>
    <row r="29" spans="1:17" x14ac:dyDescent="0.3">
      <c r="A29" s="10">
        <v>24</v>
      </c>
      <c r="B29" s="10" t="str">
        <f>"Week "&amp;A29&amp;" ("&amp;TEXT('Vacation Summary - Weekly'!$L$6+7*(A29-1),"mm/dd/yy")&amp;" - "&amp;TEXT('Vacation Summary - Weekly'!$L$6+7*A29-1,"mm/dd/yy")&amp;")"</f>
        <v>Week 24 (06/08/15 - 06/14/15)</v>
      </c>
      <c r="F29" s="10" t="str">
        <f t="shared" ca="1" si="1"/>
        <v>Week 4 (01/19/15 - 01/25/15)</v>
      </c>
      <c r="G29" s="10">
        <f t="shared" si="8"/>
        <v>4</v>
      </c>
      <c r="H29" s="10" t="str">
        <f t="shared" ca="1" si="2"/>
        <v>Month 2 (Jan 15)</v>
      </c>
      <c r="I29" s="10">
        <f t="shared" si="6"/>
        <v>2</v>
      </c>
      <c r="J29" s="146">
        <f t="shared" si="7"/>
        <v>42025</v>
      </c>
      <c r="K29" s="146">
        <f t="shared" ca="1" si="0"/>
        <v>0</v>
      </c>
      <c r="M29" s="146">
        <f t="shared" si="3"/>
        <v>42025</v>
      </c>
      <c r="N29" s="10">
        <v>24</v>
      </c>
      <c r="O29" s="146">
        <f ca="1">OFFSET($M$6,VLOOKUP('Vacation Summary - Custom'!$D$5,Dummy!$M$6:$N$383,2,FALSE)+N28,0)</f>
        <v>42029</v>
      </c>
      <c r="P29" s="146" t="str">
        <f t="shared" si="4"/>
        <v/>
      </c>
      <c r="Q29" s="10" t="str">
        <f t="shared" si="5"/>
        <v/>
      </c>
    </row>
    <row r="30" spans="1:17" x14ac:dyDescent="0.3">
      <c r="A30" s="10">
        <v>25</v>
      </c>
      <c r="B30" s="10" t="str">
        <f>"Week "&amp;A30&amp;" ("&amp;TEXT('Vacation Summary - Weekly'!$L$6+7*(A30-1),"mm/dd/yy")&amp;" - "&amp;TEXT('Vacation Summary - Weekly'!$L$6+7*A30-1,"mm/dd/yy")&amp;")"</f>
        <v>Week 25 (06/15/15 - 06/21/15)</v>
      </c>
      <c r="F30" s="10" t="str">
        <f t="shared" ca="1" si="1"/>
        <v>Week 4 (01/19/15 - 01/25/15)</v>
      </c>
      <c r="G30" s="10">
        <f t="shared" si="8"/>
        <v>4</v>
      </c>
      <c r="H30" s="10" t="str">
        <f t="shared" ca="1" si="2"/>
        <v>Month 2 (Jan 15)</v>
      </c>
      <c r="I30" s="10">
        <f t="shared" si="6"/>
        <v>2</v>
      </c>
      <c r="J30" s="146">
        <f t="shared" si="7"/>
        <v>42026</v>
      </c>
      <c r="K30" s="146">
        <f t="shared" ca="1" si="0"/>
        <v>0</v>
      </c>
      <c r="M30" s="146">
        <f t="shared" si="3"/>
        <v>42026</v>
      </c>
      <c r="N30" s="10">
        <v>25</v>
      </c>
      <c r="O30" s="146">
        <f ca="1">OFFSET($M$6,VLOOKUP('Vacation Summary - Custom'!$D$5,Dummy!$M$6:$N$383,2,FALSE)+N29,0)</f>
        <v>42030</v>
      </c>
      <c r="P30" s="146" t="str">
        <f t="shared" si="4"/>
        <v/>
      </c>
      <c r="Q30" s="10" t="str">
        <f t="shared" si="5"/>
        <v/>
      </c>
    </row>
    <row r="31" spans="1:17" x14ac:dyDescent="0.3">
      <c r="A31" s="10">
        <v>26</v>
      </c>
      <c r="B31" s="10" t="str">
        <f>"Week "&amp;A31&amp;" ("&amp;TEXT('Vacation Summary - Weekly'!$L$6+7*(A31-1),"mm/dd/yy")&amp;" - "&amp;TEXT('Vacation Summary - Weekly'!$L$6+7*A31-1,"mm/dd/yy")&amp;")"</f>
        <v>Week 26 (06/22/15 - 06/28/15)</v>
      </c>
      <c r="F31" s="10" t="str">
        <f t="shared" ca="1" si="1"/>
        <v>Week 4 (01/19/15 - 01/25/15)</v>
      </c>
      <c r="G31" s="10">
        <f t="shared" si="8"/>
        <v>4</v>
      </c>
      <c r="H31" s="10" t="str">
        <f t="shared" ca="1" si="2"/>
        <v>Month 2 (Jan 15)</v>
      </c>
      <c r="I31" s="10">
        <f t="shared" si="6"/>
        <v>2</v>
      </c>
      <c r="J31" s="146">
        <f t="shared" si="7"/>
        <v>42027</v>
      </c>
      <c r="K31" s="146">
        <f t="shared" ca="1" si="0"/>
        <v>0</v>
      </c>
      <c r="M31" s="146">
        <f t="shared" si="3"/>
        <v>42027</v>
      </c>
      <c r="N31" s="10">
        <v>26</v>
      </c>
      <c r="O31" s="146">
        <f ca="1">OFFSET($M$6,VLOOKUP('Vacation Summary - Custom'!$D$5,Dummy!$M$6:$N$383,2,FALSE)+N30,0)</f>
        <v>42031</v>
      </c>
      <c r="P31" s="146" t="str">
        <f t="shared" si="4"/>
        <v/>
      </c>
      <c r="Q31" s="10" t="str">
        <f t="shared" si="5"/>
        <v/>
      </c>
    </row>
    <row r="32" spans="1:17" x14ac:dyDescent="0.3">
      <c r="A32" s="10">
        <v>27</v>
      </c>
      <c r="B32" s="10" t="str">
        <f>"Week "&amp;A32&amp;" ("&amp;TEXT('Vacation Summary - Weekly'!$L$6+7*(A32-1),"mm/dd/yy")&amp;" - "&amp;TEXT('Vacation Summary - Weekly'!$L$6+7*A32-1,"mm/dd/yy")&amp;")"</f>
        <v>Week 27 (06/29/15 - 07/05/15)</v>
      </c>
      <c r="F32" s="10" t="str">
        <f t="shared" ca="1" si="1"/>
        <v>Week 4 (01/19/15 - 01/25/15)</v>
      </c>
      <c r="G32" s="10">
        <f t="shared" si="8"/>
        <v>4</v>
      </c>
      <c r="H32" s="10" t="str">
        <f t="shared" ca="1" si="2"/>
        <v>Month 2 (Jan 15)</v>
      </c>
      <c r="I32" s="10">
        <f t="shared" si="6"/>
        <v>2</v>
      </c>
      <c r="J32" s="146">
        <f t="shared" si="7"/>
        <v>42028</v>
      </c>
      <c r="K32" s="146">
        <f t="shared" ca="1" si="0"/>
        <v>0</v>
      </c>
      <c r="M32" s="146">
        <f t="shared" si="3"/>
        <v>42028</v>
      </c>
      <c r="N32" s="10">
        <v>27</v>
      </c>
      <c r="O32" s="146">
        <f ca="1">OFFSET($M$6,VLOOKUP('Vacation Summary - Custom'!$D$5,Dummy!$M$6:$N$383,2,FALSE)+N31,0)</f>
        <v>42032</v>
      </c>
      <c r="P32" s="146" t="str">
        <f t="shared" si="4"/>
        <v/>
      </c>
      <c r="Q32" s="10" t="str">
        <f t="shared" si="5"/>
        <v/>
      </c>
    </row>
    <row r="33" spans="1:17" x14ac:dyDescent="0.3">
      <c r="A33" s="10">
        <v>28</v>
      </c>
      <c r="B33" s="10" t="str">
        <f>"Week "&amp;A33&amp;" ("&amp;TEXT('Vacation Summary - Weekly'!$L$6+7*(A33-1),"mm/dd/yy")&amp;" - "&amp;TEXT('Vacation Summary - Weekly'!$L$6+7*A33-1,"mm/dd/yy")&amp;")"</f>
        <v>Week 28 (07/06/15 - 07/12/15)</v>
      </c>
      <c r="F33" s="10" t="str">
        <f t="shared" ca="1" si="1"/>
        <v>Week 4 (01/19/15 - 01/25/15)</v>
      </c>
      <c r="G33" s="10">
        <f t="shared" si="8"/>
        <v>4</v>
      </c>
      <c r="H33" s="10" t="str">
        <f t="shared" ca="1" si="2"/>
        <v>Month 2 (Jan 15)</v>
      </c>
      <c r="I33" s="10">
        <f t="shared" si="6"/>
        <v>2</v>
      </c>
      <c r="J33" s="146">
        <f t="shared" si="7"/>
        <v>42029</v>
      </c>
      <c r="K33" s="146">
        <f t="shared" ca="1" si="0"/>
        <v>0</v>
      </c>
      <c r="M33" s="146">
        <f t="shared" si="3"/>
        <v>42029</v>
      </c>
      <c r="N33" s="10">
        <v>28</v>
      </c>
      <c r="O33" s="146">
        <f ca="1">OFFSET($M$6,VLOOKUP('Vacation Summary - Custom'!$D$5,Dummy!$M$6:$N$383,2,FALSE)+N32,0)</f>
        <v>42033</v>
      </c>
      <c r="P33" s="146" t="str">
        <f t="shared" si="4"/>
        <v/>
      </c>
      <c r="Q33" s="10" t="str">
        <f t="shared" si="5"/>
        <v/>
      </c>
    </row>
    <row r="34" spans="1:17" x14ac:dyDescent="0.3">
      <c r="A34" s="10">
        <v>29</v>
      </c>
      <c r="B34" s="10" t="str">
        <f>"Week "&amp;A34&amp;" ("&amp;TEXT('Vacation Summary - Weekly'!$L$6+7*(A34-1),"mm/dd/yy")&amp;" - "&amp;TEXT('Vacation Summary - Weekly'!$L$6+7*A34-1,"mm/dd/yy")&amp;")"</f>
        <v>Week 29 (07/13/15 - 07/19/15)</v>
      </c>
      <c r="F34" s="10" t="str">
        <f t="shared" ca="1" si="1"/>
        <v>Week 5 (01/26/15 - 02/01/15)</v>
      </c>
      <c r="G34" s="10">
        <f t="shared" si="8"/>
        <v>5</v>
      </c>
      <c r="H34" s="10" t="str">
        <f t="shared" ca="1" si="2"/>
        <v>Month 2 (Jan 15)</v>
      </c>
      <c r="I34" s="10">
        <f t="shared" si="6"/>
        <v>2</v>
      </c>
      <c r="J34" s="146">
        <f t="shared" si="7"/>
        <v>42030</v>
      </c>
      <c r="K34" s="146">
        <f t="shared" ca="1" si="0"/>
        <v>0</v>
      </c>
      <c r="M34" s="146">
        <f t="shared" si="3"/>
        <v>42030</v>
      </c>
      <c r="N34" s="10">
        <v>29</v>
      </c>
      <c r="O34" s="146">
        <f ca="1">OFFSET($M$6,VLOOKUP('Vacation Summary - Custom'!$D$5,Dummy!$M$6:$N$383,2,FALSE)+N33,0)</f>
        <v>42034</v>
      </c>
      <c r="P34" s="146" t="str">
        <f t="shared" si="4"/>
        <v/>
      </c>
      <c r="Q34" s="10" t="str">
        <f t="shared" si="5"/>
        <v/>
      </c>
    </row>
    <row r="35" spans="1:17" x14ac:dyDescent="0.3">
      <c r="A35" s="10">
        <v>30</v>
      </c>
      <c r="B35" s="10" t="str">
        <f>"Week "&amp;A35&amp;" ("&amp;TEXT('Vacation Summary - Weekly'!$L$6+7*(A35-1),"mm/dd/yy")&amp;" - "&amp;TEXT('Vacation Summary - Weekly'!$L$6+7*A35-1,"mm/dd/yy")&amp;")"</f>
        <v>Week 30 (07/20/15 - 07/26/15)</v>
      </c>
      <c r="F35" s="10" t="str">
        <f t="shared" ca="1" si="1"/>
        <v>Week 5 (01/26/15 - 02/01/15)</v>
      </c>
      <c r="G35" s="10">
        <f t="shared" si="8"/>
        <v>5</v>
      </c>
      <c r="H35" s="10" t="str">
        <f t="shared" ca="1" si="2"/>
        <v>Month 2 (Jan 15)</v>
      </c>
      <c r="I35" s="10">
        <f t="shared" si="6"/>
        <v>2</v>
      </c>
      <c r="J35" s="146">
        <f t="shared" si="7"/>
        <v>42031</v>
      </c>
      <c r="K35" s="146">
        <f t="shared" ca="1" si="0"/>
        <v>0</v>
      </c>
      <c r="M35" s="146">
        <f t="shared" si="3"/>
        <v>42031</v>
      </c>
      <c r="N35" s="10">
        <v>30</v>
      </c>
      <c r="O35" s="146">
        <f ca="1">OFFSET($M$6,VLOOKUP('Vacation Summary - Custom'!$D$5,Dummy!$M$6:$N$383,2,FALSE)+N34,0)</f>
        <v>42035</v>
      </c>
      <c r="P35" s="146" t="str">
        <f t="shared" si="4"/>
        <v/>
      </c>
      <c r="Q35" s="10" t="str">
        <f t="shared" si="5"/>
        <v/>
      </c>
    </row>
    <row r="36" spans="1:17" x14ac:dyDescent="0.3">
      <c r="A36" s="10">
        <v>31</v>
      </c>
      <c r="B36" s="10" t="str">
        <f>"Week "&amp;A36&amp;" ("&amp;TEXT('Vacation Summary - Weekly'!$L$6+7*(A36-1),"mm/dd/yy")&amp;" - "&amp;TEXT('Vacation Summary - Weekly'!$L$6+7*A36-1,"mm/dd/yy")&amp;")"</f>
        <v>Week 31 (07/27/15 - 08/02/15)</v>
      </c>
      <c r="F36" s="10" t="str">
        <f t="shared" ca="1" si="1"/>
        <v>Week 5 (01/26/15 - 02/01/15)</v>
      </c>
      <c r="G36" s="10">
        <f t="shared" si="8"/>
        <v>5</v>
      </c>
      <c r="H36" s="10" t="str">
        <f t="shared" ca="1" si="2"/>
        <v>Month 2 (Jan 15)</v>
      </c>
      <c r="I36" s="10">
        <f t="shared" si="6"/>
        <v>2</v>
      </c>
      <c r="J36" s="146">
        <f t="shared" si="7"/>
        <v>42032</v>
      </c>
      <c r="K36" s="146">
        <f t="shared" ca="1" si="0"/>
        <v>0</v>
      </c>
      <c r="M36" s="146">
        <f t="shared" si="3"/>
        <v>42032</v>
      </c>
      <c r="N36" s="10">
        <v>31</v>
      </c>
      <c r="O36" s="146">
        <f ca="1">OFFSET($M$6,VLOOKUP('Vacation Summary - Custom'!$D$5,Dummy!$M$6:$N$383,2,FALSE)+N35,0)</f>
        <v>42036</v>
      </c>
      <c r="P36" s="146" t="str">
        <f t="shared" si="4"/>
        <v/>
      </c>
      <c r="Q36" s="10" t="str">
        <f t="shared" si="5"/>
        <v/>
      </c>
    </row>
    <row r="37" spans="1:17" x14ac:dyDescent="0.3">
      <c r="A37" s="10">
        <v>32</v>
      </c>
      <c r="B37" s="10" t="str">
        <f>"Week "&amp;A37&amp;" ("&amp;TEXT('Vacation Summary - Weekly'!$L$6+7*(A37-1),"mm/dd/yy")&amp;" - "&amp;TEXT('Vacation Summary - Weekly'!$L$6+7*A37-1,"mm/dd/yy")&amp;")"</f>
        <v>Week 32 (08/03/15 - 08/09/15)</v>
      </c>
      <c r="F37" s="10" t="str">
        <f t="shared" ca="1" si="1"/>
        <v>Week 5 (01/26/15 - 02/01/15)</v>
      </c>
      <c r="G37" s="10">
        <f t="shared" si="8"/>
        <v>5</v>
      </c>
      <c r="H37" s="10" t="str">
        <f t="shared" ca="1" si="2"/>
        <v>Month 2 (Jan 15)</v>
      </c>
      <c r="I37" s="10">
        <f t="shared" si="6"/>
        <v>2</v>
      </c>
      <c r="J37" s="146">
        <f t="shared" si="7"/>
        <v>42033</v>
      </c>
      <c r="K37" s="146">
        <f t="shared" ca="1" si="0"/>
        <v>0</v>
      </c>
      <c r="M37" s="146">
        <f t="shared" si="3"/>
        <v>42033</v>
      </c>
      <c r="N37" s="10">
        <v>32</v>
      </c>
      <c r="O37" s="146">
        <f ca="1">OFFSET($M$6,VLOOKUP('Vacation Summary - Custom'!$D$5,Dummy!$M$6:$N$383,2,FALSE)+N36,0)</f>
        <v>42037</v>
      </c>
      <c r="P37" s="146" t="str">
        <f t="shared" si="4"/>
        <v/>
      </c>
      <c r="Q37" s="10" t="str">
        <f t="shared" si="5"/>
        <v/>
      </c>
    </row>
    <row r="38" spans="1:17" x14ac:dyDescent="0.3">
      <c r="A38" s="10">
        <v>33</v>
      </c>
      <c r="B38" s="10" t="str">
        <f>"Week "&amp;A38&amp;" ("&amp;TEXT('Vacation Summary - Weekly'!$L$6+7*(A38-1),"mm/dd/yy")&amp;" - "&amp;TEXT('Vacation Summary - Weekly'!$L$6+7*A38-1,"mm/dd/yy")&amp;")"</f>
        <v>Week 33 (08/10/15 - 08/16/15)</v>
      </c>
      <c r="F38" s="10" t="str">
        <f t="shared" ca="1" si="1"/>
        <v>Week 5 (01/26/15 - 02/01/15)</v>
      </c>
      <c r="G38" s="10">
        <f t="shared" si="8"/>
        <v>5</v>
      </c>
      <c r="H38" s="10" t="str">
        <f t="shared" ca="1" si="2"/>
        <v>Month 2 (Jan 15)</v>
      </c>
      <c r="I38" s="10">
        <f t="shared" si="6"/>
        <v>2</v>
      </c>
      <c r="J38" s="146">
        <f t="shared" si="7"/>
        <v>42034</v>
      </c>
      <c r="K38" s="146">
        <f t="shared" ca="1" si="0"/>
        <v>0</v>
      </c>
      <c r="M38" s="146">
        <f t="shared" si="3"/>
        <v>42034</v>
      </c>
      <c r="N38" s="10">
        <v>33</v>
      </c>
      <c r="O38" s="146">
        <f ca="1">OFFSET($M$6,VLOOKUP('Vacation Summary - Custom'!$D$5,Dummy!$M$6:$N$383,2,FALSE)+N37,0)</f>
        <v>42038</v>
      </c>
      <c r="P38" s="146" t="str">
        <f t="shared" si="4"/>
        <v/>
      </c>
      <c r="Q38" s="10" t="str">
        <f t="shared" si="5"/>
        <v/>
      </c>
    </row>
    <row r="39" spans="1:17" x14ac:dyDescent="0.3">
      <c r="A39" s="10">
        <v>34</v>
      </c>
      <c r="B39" s="10" t="str">
        <f>"Week "&amp;A39&amp;" ("&amp;TEXT('Vacation Summary - Weekly'!$L$6+7*(A39-1),"mm/dd/yy")&amp;" - "&amp;TEXT('Vacation Summary - Weekly'!$L$6+7*A39-1,"mm/dd/yy")&amp;")"</f>
        <v>Week 34 (08/17/15 - 08/23/15)</v>
      </c>
      <c r="F39" s="10" t="str">
        <f t="shared" ca="1" si="1"/>
        <v>Week 5 (01/26/15 - 02/01/15)</v>
      </c>
      <c r="G39" s="10">
        <f t="shared" si="8"/>
        <v>5</v>
      </c>
      <c r="H39" s="10" t="str">
        <f t="shared" ca="1" si="2"/>
        <v>Month 2 (Jan 15)</v>
      </c>
      <c r="I39" s="10">
        <f t="shared" si="6"/>
        <v>2</v>
      </c>
      <c r="J39" s="146">
        <f t="shared" si="7"/>
        <v>42035</v>
      </c>
      <c r="K39" s="146">
        <f t="shared" ca="1" si="0"/>
        <v>0</v>
      </c>
      <c r="M39" s="146">
        <f t="shared" si="3"/>
        <v>42035</v>
      </c>
      <c r="N39" s="10">
        <v>34</v>
      </c>
      <c r="O39" s="146">
        <f ca="1">OFFSET($M$6,VLOOKUP('Vacation Summary - Custom'!$D$5,Dummy!$M$6:$N$383,2,FALSE)+N38,0)</f>
        <v>42039</v>
      </c>
      <c r="P39" s="146" t="str">
        <f t="shared" si="4"/>
        <v/>
      </c>
      <c r="Q39" s="10" t="str">
        <f t="shared" si="5"/>
        <v/>
      </c>
    </row>
    <row r="40" spans="1:17" x14ac:dyDescent="0.3">
      <c r="A40" s="10">
        <v>35</v>
      </c>
      <c r="B40" s="10" t="str">
        <f>"Week "&amp;A40&amp;" ("&amp;TEXT('Vacation Summary - Weekly'!$L$6+7*(A40-1),"mm/dd/yy")&amp;" - "&amp;TEXT('Vacation Summary - Weekly'!$L$6+7*A40-1,"mm/dd/yy")&amp;")"</f>
        <v>Week 35 (08/24/15 - 08/30/15)</v>
      </c>
      <c r="F40" s="10" t="str">
        <f t="shared" ca="1" si="1"/>
        <v>Week 5 (01/26/15 - 02/01/15)</v>
      </c>
      <c r="G40" s="10">
        <f t="shared" si="8"/>
        <v>5</v>
      </c>
      <c r="H40" s="10" t="str">
        <f t="shared" ca="1" si="2"/>
        <v>Month 3 (Feb 15)</v>
      </c>
      <c r="I40" s="10">
        <f t="shared" si="6"/>
        <v>3</v>
      </c>
      <c r="J40" s="146">
        <f t="shared" si="7"/>
        <v>42036</v>
      </c>
      <c r="K40" s="146">
        <f t="shared" ca="1" si="0"/>
        <v>0</v>
      </c>
      <c r="M40" s="146">
        <f t="shared" si="3"/>
        <v>42036</v>
      </c>
      <c r="N40" s="10">
        <v>35</v>
      </c>
      <c r="O40" s="146">
        <f ca="1">OFFSET($M$6,VLOOKUP('Vacation Summary - Custom'!$D$5,Dummy!$M$6:$N$383,2,FALSE)+N39,0)</f>
        <v>42040</v>
      </c>
      <c r="P40" s="146" t="str">
        <f t="shared" si="4"/>
        <v/>
      </c>
      <c r="Q40" s="10" t="str">
        <f t="shared" si="5"/>
        <v/>
      </c>
    </row>
    <row r="41" spans="1:17" x14ac:dyDescent="0.3">
      <c r="A41" s="10">
        <v>36</v>
      </c>
      <c r="B41" s="10" t="str">
        <f>"Week "&amp;A41&amp;" ("&amp;TEXT('Vacation Summary - Weekly'!$L$6+7*(A41-1),"mm/dd/yy")&amp;" - "&amp;TEXT('Vacation Summary - Weekly'!$L$6+7*A41-1,"mm/dd/yy")&amp;")"</f>
        <v>Week 36 (08/31/15 - 09/06/15)</v>
      </c>
      <c r="F41" s="10" t="str">
        <f t="shared" ca="1" si="1"/>
        <v>Week 6 (02/02/15 - 02/08/15)</v>
      </c>
      <c r="G41" s="10">
        <f t="shared" si="8"/>
        <v>6</v>
      </c>
      <c r="H41" s="10" t="str">
        <f t="shared" ca="1" si="2"/>
        <v>Month 3 (Feb 15)</v>
      </c>
      <c r="I41" s="10">
        <f t="shared" si="6"/>
        <v>3</v>
      </c>
      <c r="J41" s="146">
        <f t="shared" si="7"/>
        <v>42037</v>
      </c>
      <c r="K41" s="146">
        <f t="shared" ca="1" si="0"/>
        <v>0</v>
      </c>
      <c r="M41" s="146">
        <f t="shared" si="3"/>
        <v>42037</v>
      </c>
      <c r="N41" s="10">
        <v>36</v>
      </c>
      <c r="O41" s="146">
        <f ca="1">OFFSET($M$6,VLOOKUP('Vacation Summary - Custom'!$D$5,Dummy!$M$6:$N$383,2,FALSE)+N40,0)</f>
        <v>42041</v>
      </c>
      <c r="P41" s="146" t="str">
        <f t="shared" si="4"/>
        <v/>
      </c>
      <c r="Q41" s="10" t="str">
        <f t="shared" si="5"/>
        <v/>
      </c>
    </row>
    <row r="42" spans="1:17" x14ac:dyDescent="0.3">
      <c r="A42" s="10">
        <v>37</v>
      </c>
      <c r="B42" s="10" t="str">
        <f>"Week "&amp;A42&amp;" ("&amp;TEXT('Vacation Summary - Weekly'!$L$6+7*(A42-1),"mm/dd/yy")&amp;" - "&amp;TEXT('Vacation Summary - Weekly'!$L$6+7*A42-1,"mm/dd/yy")&amp;")"</f>
        <v>Week 37 (09/07/15 - 09/13/15)</v>
      </c>
      <c r="F42" s="10" t="str">
        <f t="shared" ca="1" si="1"/>
        <v>Week 6 (02/02/15 - 02/08/15)</v>
      </c>
      <c r="G42" s="10">
        <f t="shared" si="8"/>
        <v>6</v>
      </c>
      <c r="H42" s="10" t="str">
        <f t="shared" ca="1" si="2"/>
        <v>Month 3 (Feb 15)</v>
      </c>
      <c r="I42" s="10">
        <f t="shared" si="6"/>
        <v>3</v>
      </c>
      <c r="J42" s="146">
        <f t="shared" si="7"/>
        <v>42038</v>
      </c>
      <c r="K42" s="146">
        <f t="shared" ca="1" si="0"/>
        <v>0</v>
      </c>
      <c r="M42" s="146">
        <f t="shared" si="3"/>
        <v>42038</v>
      </c>
      <c r="N42" s="10">
        <v>37</v>
      </c>
      <c r="O42" s="146">
        <f ca="1">OFFSET($M$6,VLOOKUP('Vacation Summary - Custom'!$D$5,Dummy!$M$6:$N$383,2,FALSE)+N41,0)</f>
        <v>42042</v>
      </c>
      <c r="P42" s="146" t="str">
        <f t="shared" si="4"/>
        <v/>
      </c>
      <c r="Q42" s="10" t="str">
        <f t="shared" si="5"/>
        <v/>
      </c>
    </row>
    <row r="43" spans="1:17" x14ac:dyDescent="0.3">
      <c r="A43" s="10">
        <v>38</v>
      </c>
      <c r="B43" s="10" t="str">
        <f>"Week "&amp;A43&amp;" ("&amp;TEXT('Vacation Summary - Weekly'!$L$6+7*(A43-1),"mm/dd/yy")&amp;" - "&amp;TEXT('Vacation Summary - Weekly'!$L$6+7*A43-1,"mm/dd/yy")&amp;")"</f>
        <v>Week 38 (09/14/15 - 09/20/15)</v>
      </c>
      <c r="F43" s="10" t="str">
        <f t="shared" ca="1" si="1"/>
        <v>Week 6 (02/02/15 - 02/08/15)</v>
      </c>
      <c r="G43" s="10">
        <f t="shared" si="8"/>
        <v>6</v>
      </c>
      <c r="H43" s="10" t="str">
        <f t="shared" ca="1" si="2"/>
        <v>Month 3 (Feb 15)</v>
      </c>
      <c r="I43" s="10">
        <f t="shared" si="6"/>
        <v>3</v>
      </c>
      <c r="J43" s="146">
        <f t="shared" si="7"/>
        <v>42039</v>
      </c>
      <c r="K43" s="146">
        <f t="shared" ca="1" si="0"/>
        <v>0</v>
      </c>
      <c r="M43" s="146">
        <f t="shared" si="3"/>
        <v>42039</v>
      </c>
      <c r="N43" s="10">
        <v>38</v>
      </c>
      <c r="O43" s="146">
        <f ca="1">OFFSET($M$6,VLOOKUP('Vacation Summary - Custom'!$D$5,Dummy!$M$6:$N$383,2,FALSE)+N42,0)</f>
        <v>42043</v>
      </c>
      <c r="P43" s="146" t="str">
        <f t="shared" si="4"/>
        <v/>
      </c>
      <c r="Q43" s="10" t="str">
        <f t="shared" si="5"/>
        <v/>
      </c>
    </row>
    <row r="44" spans="1:17" x14ac:dyDescent="0.3">
      <c r="A44" s="10">
        <v>39</v>
      </c>
      <c r="B44" s="10" t="str">
        <f>"Week "&amp;A44&amp;" ("&amp;TEXT('Vacation Summary - Weekly'!$L$6+7*(A44-1),"mm/dd/yy")&amp;" - "&amp;TEXT('Vacation Summary - Weekly'!$L$6+7*A44-1,"mm/dd/yy")&amp;")"</f>
        <v>Week 39 (09/21/15 - 09/27/15)</v>
      </c>
      <c r="F44" s="10" t="str">
        <f t="shared" ca="1" si="1"/>
        <v>Week 6 (02/02/15 - 02/08/15)</v>
      </c>
      <c r="G44" s="10">
        <f t="shared" si="8"/>
        <v>6</v>
      </c>
      <c r="H44" s="10" t="str">
        <f t="shared" ca="1" si="2"/>
        <v>Month 3 (Feb 15)</v>
      </c>
      <c r="I44" s="10">
        <f t="shared" si="6"/>
        <v>3</v>
      </c>
      <c r="J44" s="146">
        <f t="shared" si="7"/>
        <v>42040</v>
      </c>
      <c r="K44" s="146">
        <f t="shared" ca="1" si="0"/>
        <v>0</v>
      </c>
      <c r="M44" s="146">
        <f t="shared" si="3"/>
        <v>42040</v>
      </c>
      <c r="N44" s="10">
        <v>39</v>
      </c>
      <c r="O44" s="146">
        <f ca="1">OFFSET($M$6,VLOOKUP('Vacation Summary - Custom'!$D$5,Dummy!$M$6:$N$383,2,FALSE)+N43,0)</f>
        <v>42044</v>
      </c>
      <c r="P44" s="146" t="str">
        <f t="shared" si="4"/>
        <v/>
      </c>
      <c r="Q44" s="10" t="str">
        <f t="shared" si="5"/>
        <v/>
      </c>
    </row>
    <row r="45" spans="1:17" x14ac:dyDescent="0.3">
      <c r="A45" s="10">
        <v>40</v>
      </c>
      <c r="B45" s="10" t="str">
        <f>"Week "&amp;A45&amp;" ("&amp;TEXT('Vacation Summary - Weekly'!$L$6+7*(A45-1),"mm/dd/yy")&amp;" - "&amp;TEXT('Vacation Summary - Weekly'!$L$6+7*A45-1,"mm/dd/yy")&amp;")"</f>
        <v>Week 40 (09/28/15 - 10/04/15)</v>
      </c>
      <c r="F45" s="10" t="str">
        <f t="shared" ca="1" si="1"/>
        <v>Week 6 (02/02/15 - 02/08/15)</v>
      </c>
      <c r="G45" s="10">
        <f t="shared" si="8"/>
        <v>6</v>
      </c>
      <c r="H45" s="10" t="str">
        <f t="shared" ca="1" si="2"/>
        <v>Month 3 (Feb 15)</v>
      </c>
      <c r="I45" s="10">
        <f t="shared" si="6"/>
        <v>3</v>
      </c>
      <c r="J45" s="146">
        <f t="shared" si="7"/>
        <v>42041</v>
      </c>
      <c r="K45" s="146">
        <f t="shared" ca="1" si="0"/>
        <v>0</v>
      </c>
      <c r="M45" s="146">
        <f t="shared" si="3"/>
        <v>42041</v>
      </c>
      <c r="N45" s="10">
        <v>40</v>
      </c>
      <c r="O45" s="146">
        <f ca="1">OFFSET($M$6,VLOOKUP('Vacation Summary - Custom'!$D$5,Dummy!$M$6:$N$383,2,FALSE)+N44,0)</f>
        <v>42045</v>
      </c>
      <c r="P45" s="146" t="str">
        <f t="shared" si="4"/>
        <v/>
      </c>
      <c r="Q45" s="10" t="str">
        <f t="shared" si="5"/>
        <v/>
      </c>
    </row>
    <row r="46" spans="1:17" x14ac:dyDescent="0.3">
      <c r="A46" s="10">
        <v>41</v>
      </c>
      <c r="B46" s="10" t="str">
        <f>"Week "&amp;A46&amp;" ("&amp;TEXT('Vacation Summary - Weekly'!$L$6+7*(A46-1),"mm/dd/yy")&amp;" - "&amp;TEXT('Vacation Summary - Weekly'!$L$6+7*A46-1,"mm/dd/yy")&amp;")"</f>
        <v>Week 41 (10/05/15 - 10/11/15)</v>
      </c>
      <c r="F46" s="10" t="str">
        <f t="shared" ca="1" si="1"/>
        <v>Week 6 (02/02/15 - 02/08/15)</v>
      </c>
      <c r="G46" s="10">
        <f t="shared" si="8"/>
        <v>6</v>
      </c>
      <c r="H46" s="10" t="str">
        <f t="shared" ca="1" si="2"/>
        <v>Month 3 (Feb 15)</v>
      </c>
      <c r="I46" s="10">
        <f t="shared" si="6"/>
        <v>3</v>
      </c>
      <c r="J46" s="146">
        <f t="shared" si="7"/>
        <v>42042</v>
      </c>
      <c r="K46" s="146">
        <f t="shared" ca="1" si="0"/>
        <v>0</v>
      </c>
      <c r="M46" s="146">
        <f t="shared" si="3"/>
        <v>42042</v>
      </c>
      <c r="N46" s="10">
        <v>41</v>
      </c>
      <c r="O46" s="146">
        <f ca="1">OFFSET($M$6,VLOOKUP('Vacation Summary - Custom'!$D$5,Dummy!$M$6:$N$383,2,FALSE)+N45,0)</f>
        <v>42046</v>
      </c>
      <c r="P46" s="146" t="str">
        <f t="shared" si="4"/>
        <v/>
      </c>
      <c r="Q46" s="10" t="str">
        <f t="shared" si="5"/>
        <v/>
      </c>
    </row>
    <row r="47" spans="1:17" x14ac:dyDescent="0.3">
      <c r="A47" s="10">
        <v>42</v>
      </c>
      <c r="B47" s="10" t="str">
        <f>"Week "&amp;A47&amp;" ("&amp;TEXT('Vacation Summary - Weekly'!$L$6+7*(A47-1),"mm/dd/yy")&amp;" - "&amp;TEXT('Vacation Summary - Weekly'!$L$6+7*A47-1,"mm/dd/yy")&amp;")"</f>
        <v>Week 42 (10/12/15 - 10/18/15)</v>
      </c>
      <c r="F47" s="10" t="str">
        <f t="shared" ca="1" si="1"/>
        <v>Week 6 (02/02/15 - 02/08/15)</v>
      </c>
      <c r="G47" s="10">
        <f t="shared" si="8"/>
        <v>6</v>
      </c>
      <c r="H47" s="10" t="str">
        <f t="shared" ca="1" si="2"/>
        <v>Month 3 (Feb 15)</v>
      </c>
      <c r="I47" s="10">
        <f t="shared" si="6"/>
        <v>3</v>
      </c>
      <c r="J47" s="146">
        <f t="shared" si="7"/>
        <v>42043</v>
      </c>
      <c r="K47" s="146">
        <f t="shared" ca="1" si="0"/>
        <v>0</v>
      </c>
      <c r="M47" s="146">
        <f t="shared" si="3"/>
        <v>42043</v>
      </c>
      <c r="N47" s="10">
        <v>42</v>
      </c>
      <c r="O47" s="146">
        <f ca="1">OFFSET($M$6,VLOOKUP('Vacation Summary - Custom'!$D$5,Dummy!$M$6:$N$383,2,FALSE)+N46,0)</f>
        <v>42047</v>
      </c>
      <c r="P47" s="146" t="str">
        <f t="shared" si="4"/>
        <v/>
      </c>
      <c r="Q47" s="10" t="str">
        <f t="shared" si="5"/>
        <v/>
      </c>
    </row>
    <row r="48" spans="1:17" x14ac:dyDescent="0.3">
      <c r="A48" s="10">
        <v>43</v>
      </c>
      <c r="B48" s="10" t="str">
        <f>"Week "&amp;A48&amp;" ("&amp;TEXT('Vacation Summary - Weekly'!$L$6+7*(A48-1),"mm/dd/yy")&amp;" - "&amp;TEXT('Vacation Summary - Weekly'!$L$6+7*A48-1,"mm/dd/yy")&amp;")"</f>
        <v>Week 43 (10/19/15 - 10/25/15)</v>
      </c>
      <c r="F48" s="10" t="str">
        <f t="shared" ca="1" si="1"/>
        <v>Week 7 (02/09/15 - 02/15/15)</v>
      </c>
      <c r="G48" s="10">
        <f t="shared" si="8"/>
        <v>7</v>
      </c>
      <c r="H48" s="10" t="str">
        <f t="shared" ca="1" si="2"/>
        <v>Month 3 (Feb 15)</v>
      </c>
      <c r="I48" s="10">
        <f t="shared" si="6"/>
        <v>3</v>
      </c>
      <c r="J48" s="146">
        <f t="shared" si="7"/>
        <v>42044</v>
      </c>
      <c r="K48" s="146">
        <f t="shared" ca="1" si="0"/>
        <v>0</v>
      </c>
      <c r="M48" s="146">
        <f t="shared" si="3"/>
        <v>42044</v>
      </c>
      <c r="N48" s="10">
        <v>43</v>
      </c>
      <c r="O48" s="146">
        <f ca="1">OFFSET($M$6,VLOOKUP('Vacation Summary - Custom'!$D$5,Dummy!$M$6:$N$383,2,FALSE)+N47,0)</f>
        <v>42048</v>
      </c>
      <c r="P48" s="146" t="str">
        <f t="shared" si="4"/>
        <v/>
      </c>
      <c r="Q48" s="10" t="str">
        <f t="shared" si="5"/>
        <v/>
      </c>
    </row>
    <row r="49" spans="1:17" x14ac:dyDescent="0.3">
      <c r="A49" s="10">
        <v>44</v>
      </c>
      <c r="B49" s="10" t="str">
        <f>"Week "&amp;A49&amp;" ("&amp;TEXT('Vacation Summary - Weekly'!$L$6+7*(A49-1),"mm/dd/yy")&amp;" - "&amp;TEXT('Vacation Summary - Weekly'!$L$6+7*A49-1,"mm/dd/yy")&amp;")"</f>
        <v>Week 44 (10/26/15 - 11/01/15)</v>
      </c>
      <c r="F49" s="10" t="str">
        <f t="shared" ca="1" si="1"/>
        <v>Week 7 (02/09/15 - 02/15/15)</v>
      </c>
      <c r="G49" s="10">
        <f t="shared" si="8"/>
        <v>7</v>
      </c>
      <c r="H49" s="10" t="str">
        <f t="shared" ca="1" si="2"/>
        <v>Month 3 (Feb 15)</v>
      </c>
      <c r="I49" s="10">
        <f t="shared" si="6"/>
        <v>3</v>
      </c>
      <c r="J49" s="146">
        <f t="shared" si="7"/>
        <v>42045</v>
      </c>
      <c r="K49" s="146">
        <f t="shared" ca="1" si="0"/>
        <v>0</v>
      </c>
      <c r="M49" s="146">
        <f t="shared" si="3"/>
        <v>42045</v>
      </c>
      <c r="N49" s="10">
        <v>44</v>
      </c>
      <c r="O49" s="146">
        <f ca="1">OFFSET($M$6,VLOOKUP('Vacation Summary - Custom'!$D$5,Dummy!$M$6:$N$383,2,FALSE)+N48,0)</f>
        <v>42049</v>
      </c>
      <c r="P49" s="146" t="str">
        <f t="shared" si="4"/>
        <v/>
      </c>
      <c r="Q49" s="10" t="str">
        <f t="shared" si="5"/>
        <v/>
      </c>
    </row>
    <row r="50" spans="1:17" x14ac:dyDescent="0.3">
      <c r="A50" s="10">
        <v>45</v>
      </c>
      <c r="B50" s="10" t="str">
        <f>"Week "&amp;A50&amp;" ("&amp;TEXT('Vacation Summary - Weekly'!$L$6+7*(A50-1),"mm/dd/yy")&amp;" - "&amp;TEXT('Vacation Summary - Weekly'!$L$6+7*A50-1,"mm/dd/yy")&amp;")"</f>
        <v>Week 45 (11/02/15 - 11/08/15)</v>
      </c>
      <c r="F50" s="10" t="str">
        <f t="shared" ca="1" si="1"/>
        <v>Week 7 (02/09/15 - 02/15/15)</v>
      </c>
      <c r="G50" s="10">
        <f t="shared" si="8"/>
        <v>7</v>
      </c>
      <c r="H50" s="10" t="str">
        <f t="shared" ca="1" si="2"/>
        <v>Month 3 (Feb 15)</v>
      </c>
      <c r="I50" s="10">
        <f t="shared" si="6"/>
        <v>3</v>
      </c>
      <c r="J50" s="146">
        <f t="shared" si="7"/>
        <v>42046</v>
      </c>
      <c r="K50" s="146">
        <f t="shared" ca="1" si="0"/>
        <v>0</v>
      </c>
      <c r="M50" s="146">
        <f t="shared" si="3"/>
        <v>42046</v>
      </c>
      <c r="N50" s="10">
        <v>45</v>
      </c>
      <c r="O50" s="146">
        <f ca="1">OFFSET($M$6,VLOOKUP('Vacation Summary - Custom'!$D$5,Dummy!$M$6:$N$383,2,FALSE)+N49,0)</f>
        <v>42050</v>
      </c>
      <c r="P50" s="146" t="str">
        <f t="shared" si="4"/>
        <v/>
      </c>
      <c r="Q50" s="10" t="str">
        <f t="shared" si="5"/>
        <v/>
      </c>
    </row>
    <row r="51" spans="1:17" x14ac:dyDescent="0.3">
      <c r="A51" s="10">
        <v>46</v>
      </c>
      <c r="B51" s="10" t="str">
        <f>"Week "&amp;A51&amp;" ("&amp;TEXT('Vacation Summary - Weekly'!$L$6+7*(A51-1),"mm/dd/yy")&amp;" - "&amp;TEXT('Vacation Summary - Weekly'!$L$6+7*A51-1,"mm/dd/yy")&amp;")"</f>
        <v>Week 46 (11/09/15 - 11/15/15)</v>
      </c>
      <c r="F51" s="10" t="str">
        <f t="shared" ca="1" si="1"/>
        <v>Week 7 (02/09/15 - 02/15/15)</v>
      </c>
      <c r="G51" s="10">
        <f t="shared" si="8"/>
        <v>7</v>
      </c>
      <c r="H51" s="10" t="str">
        <f t="shared" ca="1" si="2"/>
        <v>Month 3 (Feb 15)</v>
      </c>
      <c r="I51" s="10">
        <f t="shared" si="6"/>
        <v>3</v>
      </c>
      <c r="J51" s="146">
        <f t="shared" si="7"/>
        <v>42047</v>
      </c>
      <c r="K51" s="146">
        <f t="shared" ca="1" si="0"/>
        <v>0</v>
      </c>
      <c r="M51" s="146">
        <f t="shared" si="3"/>
        <v>42047</v>
      </c>
      <c r="N51" s="10">
        <v>46</v>
      </c>
      <c r="O51" s="146">
        <f ca="1">OFFSET($M$6,VLOOKUP('Vacation Summary - Custom'!$D$5,Dummy!$M$6:$N$383,2,FALSE)+N50,0)</f>
        <v>42051</v>
      </c>
      <c r="P51" s="146" t="str">
        <f t="shared" si="4"/>
        <v/>
      </c>
      <c r="Q51" s="10" t="str">
        <f t="shared" si="5"/>
        <v/>
      </c>
    </row>
    <row r="52" spans="1:17" x14ac:dyDescent="0.3">
      <c r="A52" s="10">
        <v>47</v>
      </c>
      <c r="B52" s="10" t="str">
        <f>"Week "&amp;A52&amp;" ("&amp;TEXT('Vacation Summary - Weekly'!$L$6+7*(A52-1),"mm/dd/yy")&amp;" - "&amp;TEXT('Vacation Summary - Weekly'!$L$6+7*A52-1,"mm/dd/yy")&amp;")"</f>
        <v>Week 47 (11/16/15 - 11/22/15)</v>
      </c>
      <c r="F52" s="10" t="str">
        <f t="shared" ca="1" si="1"/>
        <v>Week 7 (02/09/15 - 02/15/15)</v>
      </c>
      <c r="G52" s="10">
        <f t="shared" si="8"/>
        <v>7</v>
      </c>
      <c r="H52" s="10" t="str">
        <f t="shared" ca="1" si="2"/>
        <v>Month 3 (Feb 15)</v>
      </c>
      <c r="I52" s="10">
        <f t="shared" si="6"/>
        <v>3</v>
      </c>
      <c r="J52" s="146">
        <f t="shared" si="7"/>
        <v>42048</v>
      </c>
      <c r="K52" s="146">
        <f t="shared" ca="1" si="0"/>
        <v>0</v>
      </c>
      <c r="M52" s="146">
        <f t="shared" si="3"/>
        <v>42048</v>
      </c>
      <c r="N52" s="10">
        <v>47</v>
      </c>
      <c r="O52" s="146">
        <f ca="1">OFFSET($M$6,VLOOKUP('Vacation Summary - Custom'!$D$5,Dummy!$M$6:$N$383,2,FALSE)+N51,0)</f>
        <v>42052</v>
      </c>
      <c r="P52" s="146" t="str">
        <f t="shared" si="4"/>
        <v/>
      </c>
      <c r="Q52" s="10" t="str">
        <f t="shared" si="5"/>
        <v/>
      </c>
    </row>
    <row r="53" spans="1:17" x14ac:dyDescent="0.3">
      <c r="A53" s="10">
        <v>48</v>
      </c>
      <c r="B53" s="10" t="str">
        <f>"Week "&amp;A53&amp;" ("&amp;TEXT('Vacation Summary - Weekly'!$L$6+7*(A53-1),"mm/dd/yy")&amp;" - "&amp;TEXT('Vacation Summary - Weekly'!$L$6+7*A53-1,"mm/dd/yy")&amp;")"</f>
        <v>Week 48 (11/23/15 - 11/29/15)</v>
      </c>
      <c r="F53" s="10" t="str">
        <f t="shared" ca="1" si="1"/>
        <v>Week 7 (02/09/15 - 02/15/15)</v>
      </c>
      <c r="G53" s="10">
        <f t="shared" si="8"/>
        <v>7</v>
      </c>
      <c r="H53" s="10" t="str">
        <f t="shared" ca="1" si="2"/>
        <v>Month 3 (Feb 15)</v>
      </c>
      <c r="I53" s="10">
        <f t="shared" si="6"/>
        <v>3</v>
      </c>
      <c r="J53" s="146">
        <f t="shared" si="7"/>
        <v>42049</v>
      </c>
      <c r="K53" s="146">
        <f t="shared" ca="1" si="0"/>
        <v>0</v>
      </c>
      <c r="M53" s="146">
        <f t="shared" si="3"/>
        <v>42049</v>
      </c>
      <c r="N53" s="10">
        <v>48</v>
      </c>
      <c r="O53" s="146">
        <f ca="1">OFFSET($M$6,VLOOKUP('Vacation Summary - Custom'!$D$5,Dummy!$M$6:$N$383,2,FALSE)+N52,0)</f>
        <v>42053</v>
      </c>
      <c r="P53" s="146" t="str">
        <f t="shared" si="4"/>
        <v/>
      </c>
      <c r="Q53" s="10" t="str">
        <f t="shared" si="5"/>
        <v/>
      </c>
    </row>
    <row r="54" spans="1:17" x14ac:dyDescent="0.3">
      <c r="A54" s="10">
        <v>49</v>
      </c>
      <c r="B54" s="10" t="str">
        <f>"Week "&amp;A54&amp;" ("&amp;TEXT('Vacation Summary - Weekly'!$L$6+7*(A54-1),"mm/dd/yy")&amp;" - "&amp;TEXT('Vacation Summary - Weekly'!$L$6+7*A54-1,"mm/dd/yy")&amp;")"</f>
        <v>Week 49 (11/30/15 - 12/06/15)</v>
      </c>
      <c r="F54" s="10" t="str">
        <f t="shared" ca="1" si="1"/>
        <v>Week 7 (02/09/15 - 02/15/15)</v>
      </c>
      <c r="G54" s="10">
        <f t="shared" si="8"/>
        <v>7</v>
      </c>
      <c r="H54" s="10" t="str">
        <f t="shared" ca="1" si="2"/>
        <v>Month 3 (Feb 15)</v>
      </c>
      <c r="I54" s="10">
        <f t="shared" si="6"/>
        <v>3</v>
      </c>
      <c r="J54" s="146">
        <f t="shared" si="7"/>
        <v>42050</v>
      </c>
      <c r="K54" s="146">
        <f t="shared" ca="1" si="0"/>
        <v>0</v>
      </c>
      <c r="M54" s="146">
        <f t="shared" si="3"/>
        <v>42050</v>
      </c>
      <c r="N54" s="10">
        <v>49</v>
      </c>
      <c r="O54" s="146">
        <f ca="1">OFFSET($M$6,VLOOKUP('Vacation Summary - Custom'!$D$5,Dummy!$M$6:$N$383,2,FALSE)+N53,0)</f>
        <v>42054</v>
      </c>
      <c r="P54" s="146" t="str">
        <f t="shared" si="4"/>
        <v/>
      </c>
      <c r="Q54" s="10" t="str">
        <f t="shared" si="5"/>
        <v/>
      </c>
    </row>
    <row r="55" spans="1:17" x14ac:dyDescent="0.3">
      <c r="A55" s="10">
        <v>50</v>
      </c>
      <c r="B55" s="10" t="str">
        <f>"Week "&amp;A55&amp;" ("&amp;TEXT('Vacation Summary - Weekly'!$L$6+7*(A55-1),"mm/dd/yy")&amp;" - "&amp;TEXT('Vacation Summary - Weekly'!$L$6+7*A55-1,"mm/dd/yy")&amp;")"</f>
        <v>Week 50 (12/07/15 - 12/13/15)</v>
      </c>
      <c r="F55" s="10" t="str">
        <f t="shared" ca="1" si="1"/>
        <v>Week 8 (02/16/15 - 02/22/15)</v>
      </c>
      <c r="G55" s="10">
        <f t="shared" si="8"/>
        <v>8</v>
      </c>
      <c r="H55" s="10" t="str">
        <f t="shared" ca="1" si="2"/>
        <v>Month 3 (Feb 15)</v>
      </c>
      <c r="I55" s="10">
        <f t="shared" si="6"/>
        <v>3</v>
      </c>
      <c r="J55" s="146">
        <f t="shared" si="7"/>
        <v>42051</v>
      </c>
      <c r="K55" s="146">
        <f t="shared" ca="1" si="0"/>
        <v>0</v>
      </c>
      <c r="M55" s="146">
        <f t="shared" si="3"/>
        <v>42051</v>
      </c>
      <c r="N55" s="10">
        <v>50</v>
      </c>
      <c r="O55" s="146">
        <f ca="1">OFFSET($M$6,VLOOKUP('Vacation Summary - Custom'!$D$5,Dummy!$M$6:$N$383,2,FALSE)+N54,0)</f>
        <v>42055</v>
      </c>
      <c r="P55" s="146" t="str">
        <f t="shared" si="4"/>
        <v/>
      </c>
      <c r="Q55" s="10" t="str">
        <f t="shared" si="5"/>
        <v/>
      </c>
    </row>
    <row r="56" spans="1:17" x14ac:dyDescent="0.3">
      <c r="A56" s="10">
        <v>51</v>
      </c>
      <c r="B56" s="10" t="str">
        <f>"Week "&amp;A56&amp;" ("&amp;TEXT('Vacation Summary - Weekly'!$L$6+7*(A56-1),"mm/dd/yy")&amp;" - "&amp;TEXT('Vacation Summary - Weekly'!$L$6+7*A56-1,"mm/dd/yy")&amp;")"</f>
        <v>Week 51 (12/14/15 - 12/20/15)</v>
      </c>
      <c r="F56" s="10" t="str">
        <f t="shared" ca="1" si="1"/>
        <v>Week 8 (02/16/15 - 02/22/15)</v>
      </c>
      <c r="G56" s="10">
        <f t="shared" si="8"/>
        <v>8</v>
      </c>
      <c r="H56" s="10" t="str">
        <f t="shared" ca="1" si="2"/>
        <v>Month 3 (Feb 15)</v>
      </c>
      <c r="I56" s="10">
        <f t="shared" si="6"/>
        <v>3</v>
      </c>
      <c r="J56" s="146">
        <f t="shared" si="7"/>
        <v>42052</v>
      </c>
      <c r="K56" s="146">
        <f t="shared" ca="1" si="0"/>
        <v>0</v>
      </c>
      <c r="M56" s="146">
        <f t="shared" si="3"/>
        <v>42052</v>
      </c>
      <c r="N56" s="10">
        <v>51</v>
      </c>
      <c r="O56" s="146">
        <f ca="1">OFFSET($M$6,VLOOKUP('Vacation Summary - Custom'!$D$5,Dummy!$M$6:$N$383,2,FALSE)+N55,0)</f>
        <v>42056</v>
      </c>
      <c r="P56" s="146" t="str">
        <f t="shared" si="4"/>
        <v/>
      </c>
      <c r="Q56" s="10" t="str">
        <f t="shared" si="5"/>
        <v/>
      </c>
    </row>
    <row r="57" spans="1:17" x14ac:dyDescent="0.3">
      <c r="A57" s="10">
        <v>52</v>
      </c>
      <c r="B57" s="10" t="str">
        <f>"Week "&amp;A57&amp;" ("&amp;TEXT('Vacation Summary - Weekly'!$L$6+7*(A57-1),"mm/dd/yy")&amp;" - "&amp;TEXT('Vacation Summary - Weekly'!$L$6+7*A57-1,"mm/dd/yy")&amp;")"</f>
        <v>Week 52 (12/21/15 - 12/27/15)</v>
      </c>
      <c r="F57" s="10" t="str">
        <f t="shared" ca="1" si="1"/>
        <v>Week 8 (02/16/15 - 02/22/15)</v>
      </c>
      <c r="G57" s="10">
        <f t="shared" si="8"/>
        <v>8</v>
      </c>
      <c r="H57" s="10" t="str">
        <f t="shared" ca="1" si="2"/>
        <v>Month 3 (Feb 15)</v>
      </c>
      <c r="I57" s="10">
        <f t="shared" si="6"/>
        <v>3</v>
      </c>
      <c r="J57" s="146">
        <f t="shared" si="7"/>
        <v>42053</v>
      </c>
      <c r="K57" s="146">
        <f t="shared" ca="1" si="0"/>
        <v>0</v>
      </c>
      <c r="M57" s="146">
        <f t="shared" si="3"/>
        <v>42053</v>
      </c>
      <c r="N57" s="10">
        <v>52</v>
      </c>
      <c r="O57" s="146">
        <f ca="1">OFFSET($M$6,VLOOKUP('Vacation Summary - Custom'!$D$5,Dummy!$M$6:$N$383,2,FALSE)+N56,0)</f>
        <v>42057</v>
      </c>
      <c r="P57" s="146" t="str">
        <f t="shared" si="4"/>
        <v/>
      </c>
      <c r="Q57" s="10" t="str">
        <f t="shared" si="5"/>
        <v/>
      </c>
    </row>
    <row r="58" spans="1:17" x14ac:dyDescent="0.3">
      <c r="A58" s="10">
        <v>53</v>
      </c>
      <c r="B58" s="10" t="str">
        <f>"Week "&amp;A58&amp;" ("&amp;TEXT('Vacation Summary - Weekly'!$L$6+7*(A58-1),"mm/dd/yy")&amp;" - "&amp;TEXT('Vacation Summary - Weekly'!$L$6+7*A58-1,"mm/dd/yy")&amp;")"</f>
        <v>Week 53 (12/28/15 - 01/03/16)</v>
      </c>
      <c r="F58" s="10" t="str">
        <f t="shared" ca="1" si="1"/>
        <v>Week 8 (02/16/15 - 02/22/15)</v>
      </c>
      <c r="G58" s="10">
        <f t="shared" si="8"/>
        <v>8</v>
      </c>
      <c r="H58" s="10" t="str">
        <f t="shared" ca="1" si="2"/>
        <v>Month 3 (Feb 15)</v>
      </c>
      <c r="I58" s="10">
        <f t="shared" si="6"/>
        <v>3</v>
      </c>
      <c r="J58" s="146">
        <f t="shared" si="7"/>
        <v>42054</v>
      </c>
      <c r="K58" s="146">
        <f t="shared" ca="1" si="0"/>
        <v>0</v>
      </c>
      <c r="M58" s="146">
        <f t="shared" si="3"/>
        <v>42054</v>
      </c>
      <c r="N58" s="10">
        <v>53</v>
      </c>
      <c r="O58" s="146">
        <f ca="1">OFFSET($M$6,VLOOKUP('Vacation Summary - Custom'!$D$5,Dummy!$M$6:$N$383,2,FALSE)+N57,0)</f>
        <v>42058</v>
      </c>
      <c r="P58" s="146" t="str">
        <f t="shared" si="4"/>
        <v/>
      </c>
      <c r="Q58" s="10" t="str">
        <f t="shared" si="5"/>
        <v/>
      </c>
    </row>
    <row r="59" spans="1:17" x14ac:dyDescent="0.3">
      <c r="A59" s="10">
        <v>54</v>
      </c>
      <c r="B59" s="10" t="str">
        <f>"Week "&amp;A59&amp;" ("&amp;TEXT('Vacation Summary - Weekly'!$L$6+7*(A59-1),"mm/dd/yy")&amp;" - "&amp;TEXT('Vacation Summary - Weekly'!$L$6+7*A59-1,"mm/dd/yy")&amp;")"</f>
        <v>Week 54 (01/04/16 - 01/10/16)</v>
      </c>
      <c r="F59" s="10" t="str">
        <f t="shared" ca="1" si="1"/>
        <v>Week 8 (02/16/15 - 02/22/15)</v>
      </c>
      <c r="G59" s="10">
        <f t="shared" si="8"/>
        <v>8</v>
      </c>
      <c r="H59" s="10" t="str">
        <f t="shared" ca="1" si="2"/>
        <v>Month 3 (Feb 15)</v>
      </c>
      <c r="I59" s="10">
        <f t="shared" si="6"/>
        <v>3</v>
      </c>
      <c r="J59" s="146">
        <f t="shared" si="7"/>
        <v>42055</v>
      </c>
      <c r="K59" s="146">
        <f t="shared" ca="1" si="0"/>
        <v>0</v>
      </c>
      <c r="M59" s="146">
        <f t="shared" si="3"/>
        <v>42055</v>
      </c>
      <c r="N59" s="10">
        <v>54</v>
      </c>
      <c r="O59" s="146">
        <f ca="1">OFFSET($M$6,VLOOKUP('Vacation Summary - Custom'!$D$5,Dummy!$M$6:$N$383,2,FALSE)+N58,0)</f>
        <v>42059</v>
      </c>
      <c r="P59" s="146" t="str">
        <f t="shared" si="4"/>
        <v/>
      </c>
      <c r="Q59" s="10" t="str">
        <f t="shared" si="5"/>
        <v/>
      </c>
    </row>
    <row r="60" spans="1:17" x14ac:dyDescent="0.3">
      <c r="F60" s="10" t="str">
        <f t="shared" ca="1" si="1"/>
        <v>Week 8 (02/16/15 - 02/22/15)</v>
      </c>
      <c r="G60" s="10">
        <f t="shared" si="8"/>
        <v>8</v>
      </c>
      <c r="H60" s="10" t="str">
        <f t="shared" ca="1" si="2"/>
        <v>Month 3 (Feb 15)</v>
      </c>
      <c r="I60" s="10">
        <f t="shared" si="6"/>
        <v>3</v>
      </c>
      <c r="J60" s="146">
        <f t="shared" si="7"/>
        <v>42056</v>
      </c>
      <c r="K60" s="146">
        <f t="shared" ca="1" si="0"/>
        <v>0</v>
      </c>
      <c r="M60" s="146">
        <f t="shared" si="3"/>
        <v>42056</v>
      </c>
      <c r="N60" s="10">
        <v>55</v>
      </c>
      <c r="O60" s="146">
        <f ca="1">OFFSET($M$6,VLOOKUP('Vacation Summary - Custom'!$D$5,Dummy!$M$6:$N$383,2,FALSE)+N59,0)</f>
        <v>42060</v>
      </c>
      <c r="P60" s="146" t="str">
        <f t="shared" si="4"/>
        <v/>
      </c>
      <c r="Q60" s="10" t="str">
        <f t="shared" si="5"/>
        <v/>
      </c>
    </row>
    <row r="61" spans="1:17" x14ac:dyDescent="0.3">
      <c r="F61" s="10" t="str">
        <f t="shared" ca="1" si="1"/>
        <v>Week 8 (02/16/15 - 02/22/15)</v>
      </c>
      <c r="G61" s="10">
        <f t="shared" si="8"/>
        <v>8</v>
      </c>
      <c r="H61" s="10" t="str">
        <f t="shared" ca="1" si="2"/>
        <v>Month 3 (Feb 15)</v>
      </c>
      <c r="I61" s="10">
        <f t="shared" si="6"/>
        <v>3</v>
      </c>
      <c r="J61" s="146">
        <f t="shared" si="7"/>
        <v>42057</v>
      </c>
      <c r="K61" s="146">
        <f t="shared" ca="1" si="0"/>
        <v>0</v>
      </c>
      <c r="M61" s="146">
        <f t="shared" si="3"/>
        <v>42057</v>
      </c>
      <c r="N61" s="10">
        <v>56</v>
      </c>
      <c r="O61" s="146">
        <f ca="1">OFFSET($M$6,VLOOKUP('Vacation Summary - Custom'!$D$5,Dummy!$M$6:$N$383,2,FALSE)+N60,0)</f>
        <v>42061</v>
      </c>
      <c r="P61" s="146" t="str">
        <f t="shared" si="4"/>
        <v/>
      </c>
      <c r="Q61" s="10" t="str">
        <f t="shared" si="5"/>
        <v/>
      </c>
    </row>
    <row r="62" spans="1:17" x14ac:dyDescent="0.3">
      <c r="F62" s="10" t="str">
        <f t="shared" ca="1" si="1"/>
        <v>Week 9 (02/23/15 - 03/01/15)</v>
      </c>
      <c r="G62" s="10">
        <f t="shared" si="8"/>
        <v>9</v>
      </c>
      <c r="H62" s="10" t="str">
        <f t="shared" ca="1" si="2"/>
        <v>Month 3 (Feb 15)</v>
      </c>
      <c r="I62" s="10">
        <f t="shared" si="6"/>
        <v>3</v>
      </c>
      <c r="J62" s="146">
        <f t="shared" si="7"/>
        <v>42058</v>
      </c>
      <c r="K62" s="146">
        <f t="shared" ca="1" si="0"/>
        <v>0</v>
      </c>
      <c r="M62" s="146">
        <f t="shared" si="3"/>
        <v>42058</v>
      </c>
      <c r="N62" s="10">
        <v>57</v>
      </c>
      <c r="O62" s="146">
        <f ca="1">OFFSET($M$6,VLOOKUP('Vacation Summary - Custom'!$D$5,Dummy!$M$6:$N$383,2,FALSE)+N61,0)</f>
        <v>42062</v>
      </c>
      <c r="P62" s="146" t="str">
        <f t="shared" si="4"/>
        <v/>
      </c>
      <c r="Q62" s="10" t="str">
        <f t="shared" si="5"/>
        <v/>
      </c>
    </row>
    <row r="63" spans="1:17" x14ac:dyDescent="0.3">
      <c r="F63" s="10" t="str">
        <f t="shared" ca="1" si="1"/>
        <v>Week 9 (02/23/15 - 03/01/15)</v>
      </c>
      <c r="G63" s="10">
        <f t="shared" si="8"/>
        <v>9</v>
      </c>
      <c r="H63" s="10" t="str">
        <f t="shared" ca="1" si="2"/>
        <v>Month 3 (Feb 15)</v>
      </c>
      <c r="I63" s="10">
        <f t="shared" si="6"/>
        <v>3</v>
      </c>
      <c r="J63" s="146">
        <f t="shared" si="7"/>
        <v>42059</v>
      </c>
      <c r="K63" s="146">
        <f t="shared" ca="1" si="0"/>
        <v>0</v>
      </c>
      <c r="M63" s="146">
        <f t="shared" si="3"/>
        <v>42059</v>
      </c>
      <c r="N63" s="10">
        <v>58</v>
      </c>
      <c r="O63" s="146">
        <f ca="1">OFFSET($M$6,VLOOKUP('Vacation Summary - Custom'!$D$5,Dummy!$M$6:$N$383,2,FALSE)+N62,0)</f>
        <v>42063</v>
      </c>
      <c r="P63" s="146" t="str">
        <f t="shared" si="4"/>
        <v/>
      </c>
      <c r="Q63" s="10" t="str">
        <f t="shared" si="5"/>
        <v/>
      </c>
    </row>
    <row r="64" spans="1:17" x14ac:dyDescent="0.3">
      <c r="F64" s="10" t="str">
        <f t="shared" ca="1" si="1"/>
        <v>Week 9 (02/23/15 - 03/01/15)</v>
      </c>
      <c r="G64" s="10">
        <f t="shared" si="8"/>
        <v>9</v>
      </c>
      <c r="H64" s="10" t="str">
        <f t="shared" ca="1" si="2"/>
        <v>Month 3 (Feb 15)</v>
      </c>
      <c r="I64" s="10">
        <f t="shared" si="6"/>
        <v>3</v>
      </c>
      <c r="J64" s="146">
        <f t="shared" si="7"/>
        <v>42060</v>
      </c>
      <c r="K64" s="146">
        <f t="shared" ca="1" si="0"/>
        <v>0</v>
      </c>
      <c r="M64" s="146">
        <f t="shared" si="3"/>
        <v>42060</v>
      </c>
      <c r="N64" s="10">
        <v>59</v>
      </c>
      <c r="O64" s="146">
        <f ca="1">OFFSET($M$6,VLOOKUP('Vacation Summary - Custom'!$D$5,Dummy!$M$6:$N$383,2,FALSE)+N63,0)</f>
        <v>42064</v>
      </c>
      <c r="P64" s="146" t="str">
        <f t="shared" si="4"/>
        <v/>
      </c>
      <c r="Q64" s="10" t="str">
        <f t="shared" si="5"/>
        <v/>
      </c>
    </row>
    <row r="65" spans="6:17" x14ac:dyDescent="0.3">
      <c r="F65" s="10" t="str">
        <f t="shared" ca="1" si="1"/>
        <v>Week 9 (02/23/15 - 03/01/15)</v>
      </c>
      <c r="G65" s="10">
        <f t="shared" si="8"/>
        <v>9</v>
      </c>
      <c r="H65" s="10" t="str">
        <f t="shared" ca="1" si="2"/>
        <v>Month 3 (Feb 15)</v>
      </c>
      <c r="I65" s="10">
        <f t="shared" si="6"/>
        <v>3</v>
      </c>
      <c r="J65" s="146">
        <f t="shared" si="7"/>
        <v>42061</v>
      </c>
      <c r="K65" s="146">
        <f t="shared" ca="1" si="0"/>
        <v>0</v>
      </c>
      <c r="M65" s="146">
        <f t="shared" si="3"/>
        <v>42061</v>
      </c>
      <c r="N65" s="10">
        <v>60</v>
      </c>
      <c r="O65" s="146">
        <f ca="1">OFFSET($M$6,VLOOKUP('Vacation Summary - Custom'!$D$5,Dummy!$M$6:$N$383,2,FALSE)+N64,0)</f>
        <v>42065</v>
      </c>
      <c r="P65" s="146" t="str">
        <f t="shared" si="4"/>
        <v/>
      </c>
      <c r="Q65" s="10" t="str">
        <f t="shared" si="5"/>
        <v/>
      </c>
    </row>
    <row r="66" spans="6:17" x14ac:dyDescent="0.3">
      <c r="F66" s="10" t="str">
        <f t="shared" ca="1" si="1"/>
        <v>Week 9 (02/23/15 - 03/01/15)</v>
      </c>
      <c r="G66" s="10">
        <f t="shared" si="8"/>
        <v>9</v>
      </c>
      <c r="H66" s="10" t="str">
        <f t="shared" ca="1" si="2"/>
        <v>Month 3 (Feb 15)</v>
      </c>
      <c r="I66" s="10">
        <f t="shared" si="6"/>
        <v>3</v>
      </c>
      <c r="J66" s="146">
        <f t="shared" si="7"/>
        <v>42062</v>
      </c>
      <c r="K66" s="146">
        <f t="shared" ca="1" si="0"/>
        <v>0</v>
      </c>
      <c r="M66" s="146">
        <f t="shared" si="3"/>
        <v>42062</v>
      </c>
      <c r="N66" s="10">
        <v>61</v>
      </c>
      <c r="O66" s="146">
        <f ca="1">OFFSET($M$6,VLOOKUP('Vacation Summary - Custom'!$D$5,Dummy!$M$6:$N$383,2,FALSE)+N65,0)</f>
        <v>42066</v>
      </c>
      <c r="P66" s="146" t="str">
        <f t="shared" si="4"/>
        <v/>
      </c>
      <c r="Q66" s="10" t="str">
        <f t="shared" si="5"/>
        <v/>
      </c>
    </row>
    <row r="67" spans="6:17" x14ac:dyDescent="0.3">
      <c r="F67" s="10" t="str">
        <f t="shared" ca="1" si="1"/>
        <v>Week 9 (02/23/15 - 03/01/15)</v>
      </c>
      <c r="G67" s="10">
        <f t="shared" si="8"/>
        <v>9</v>
      </c>
      <c r="H67" s="10" t="str">
        <f t="shared" ca="1" si="2"/>
        <v>Month 3 (Feb 15)</v>
      </c>
      <c r="I67" s="10">
        <f t="shared" si="6"/>
        <v>3</v>
      </c>
      <c r="J67" s="146">
        <f t="shared" si="7"/>
        <v>42063</v>
      </c>
      <c r="K67" s="146">
        <f t="shared" ca="1" si="0"/>
        <v>0</v>
      </c>
      <c r="M67" s="146">
        <f t="shared" si="3"/>
        <v>42063</v>
      </c>
      <c r="N67" s="10">
        <v>62</v>
      </c>
      <c r="O67" s="146">
        <f ca="1">OFFSET($M$6,VLOOKUP('Vacation Summary - Custom'!$D$5,Dummy!$M$6:$N$383,2,FALSE)+N66,0)</f>
        <v>42067</v>
      </c>
      <c r="P67" s="146" t="str">
        <f t="shared" si="4"/>
        <v/>
      </c>
      <c r="Q67" s="10" t="str">
        <f t="shared" si="5"/>
        <v/>
      </c>
    </row>
    <row r="68" spans="6:17" x14ac:dyDescent="0.3">
      <c r="F68" s="10" t="str">
        <f t="shared" ca="1" si="1"/>
        <v>Week 9 (02/23/15 - 03/01/15)</v>
      </c>
      <c r="G68" s="10">
        <f t="shared" si="8"/>
        <v>9</v>
      </c>
      <c r="H68" s="10" t="str">
        <f t="shared" ca="1" si="2"/>
        <v>Month 4 (Mar 15)</v>
      </c>
      <c r="I68" s="10">
        <f t="shared" si="6"/>
        <v>4</v>
      </c>
      <c r="J68" s="146">
        <f t="shared" si="7"/>
        <v>42064</v>
      </c>
      <c r="K68" s="146">
        <f t="shared" ca="1" si="0"/>
        <v>0</v>
      </c>
      <c r="M68" s="146">
        <f t="shared" si="3"/>
        <v>42064</v>
      </c>
      <c r="N68" s="10">
        <v>63</v>
      </c>
      <c r="O68" s="146">
        <f ca="1">OFFSET($M$6,VLOOKUP('Vacation Summary - Custom'!$D$5,Dummy!$M$6:$N$383,2,FALSE)+N67,0)</f>
        <v>42068</v>
      </c>
      <c r="P68" s="146" t="str">
        <f t="shared" si="4"/>
        <v/>
      </c>
      <c r="Q68" s="10" t="str">
        <f t="shared" si="5"/>
        <v/>
      </c>
    </row>
    <row r="69" spans="6:17" x14ac:dyDescent="0.3">
      <c r="F69" s="10" t="str">
        <f t="shared" ca="1" si="1"/>
        <v>Week 10 (03/02/15 - 03/08/15)</v>
      </c>
      <c r="G69" s="10">
        <f t="shared" si="8"/>
        <v>10</v>
      </c>
      <c r="H69" s="10" t="str">
        <f t="shared" ca="1" si="2"/>
        <v>Month 4 (Mar 15)</v>
      </c>
      <c r="I69" s="10">
        <f t="shared" si="6"/>
        <v>4</v>
      </c>
      <c r="J69" s="146">
        <f t="shared" si="7"/>
        <v>42065</v>
      </c>
      <c r="K69" s="146">
        <f t="shared" ca="1" si="0"/>
        <v>0</v>
      </c>
      <c r="M69" s="146">
        <f t="shared" si="3"/>
        <v>42065</v>
      </c>
      <c r="N69" s="10">
        <v>64</v>
      </c>
      <c r="O69" s="146">
        <f ca="1">OFFSET($M$6,VLOOKUP('Vacation Summary - Custom'!$D$5,Dummy!$M$6:$N$383,2,FALSE)+N68,0)</f>
        <v>42069</v>
      </c>
      <c r="P69" s="146" t="str">
        <f t="shared" si="4"/>
        <v/>
      </c>
      <c r="Q69" s="10" t="str">
        <f t="shared" si="5"/>
        <v/>
      </c>
    </row>
    <row r="70" spans="6:17" x14ac:dyDescent="0.3">
      <c r="F70" s="10" t="str">
        <f t="shared" ca="1" si="1"/>
        <v>Week 10 (03/02/15 - 03/08/15)</v>
      </c>
      <c r="G70" s="10">
        <f t="shared" si="8"/>
        <v>10</v>
      </c>
      <c r="H70" s="10" t="str">
        <f t="shared" ca="1" si="2"/>
        <v>Month 4 (Mar 15)</v>
      </c>
      <c r="I70" s="10">
        <f t="shared" si="6"/>
        <v>4</v>
      </c>
      <c r="J70" s="146">
        <f t="shared" si="7"/>
        <v>42066</v>
      </c>
      <c r="K70" s="146">
        <f t="shared" ref="K70:K133" ca="1" si="9">IF($M$4=1,IF(ISNA(MATCH(F70,RefCustom,0)),0,J70),IF($M$4=2,IF(ISNA(MATCH(H70,RefCustom,0)),0,J70),IF(ISNA(MATCH(J70,RefCustom,0)),0,J70)))</f>
        <v>0</v>
      </c>
      <c r="M70" s="146">
        <f t="shared" si="3"/>
        <v>42066</v>
      </c>
      <c r="N70" s="10">
        <v>65</v>
      </c>
      <c r="O70" s="146">
        <f ca="1">OFFSET($M$6,VLOOKUP('Vacation Summary - Custom'!$D$5,Dummy!$M$6:$N$383,2,FALSE)+N69,0)</f>
        <v>42070</v>
      </c>
      <c r="P70" s="146" t="str">
        <f t="shared" si="4"/>
        <v/>
      </c>
      <c r="Q70" s="10" t="str">
        <f t="shared" si="5"/>
        <v/>
      </c>
    </row>
    <row r="71" spans="6:17" x14ac:dyDescent="0.3">
      <c r="F71" s="10" t="str">
        <f t="shared" ref="F71:F134" ca="1" si="10">OFFSET($B$6,G71-1,0)</f>
        <v>Week 10 (03/02/15 - 03/08/15)</v>
      </c>
      <c r="G71" s="10">
        <f t="shared" si="8"/>
        <v>10</v>
      </c>
      <c r="H71" s="10" t="str">
        <f t="shared" ref="H71:H134" ca="1" si="11">OFFSET($D$6,I71-1,0)</f>
        <v>Month 4 (Mar 15)</v>
      </c>
      <c r="I71" s="10">
        <f t="shared" si="6"/>
        <v>4</v>
      </c>
      <c r="J71" s="146">
        <f t="shared" si="7"/>
        <v>42067</v>
      </c>
      <c r="K71" s="146">
        <f t="shared" ca="1" si="9"/>
        <v>0</v>
      </c>
      <c r="M71" s="146">
        <f t="shared" ref="M71:M134" si="12">IF($M$4=1,B71,IF($M$4=2,D71,J71))</f>
        <v>42067</v>
      </c>
      <c r="N71" s="10">
        <v>66</v>
      </c>
      <c r="O71" s="146">
        <f ca="1">OFFSET($M$6,VLOOKUP('Vacation Summary - Custom'!$D$5,Dummy!$M$6:$N$383,2,FALSE)+N70,0)</f>
        <v>42071</v>
      </c>
      <c r="P71" s="146" t="str">
        <f t="shared" ref="P71:P134" si="13">IFERROR(INDEX($M$6:$M$383,MATCH(Q70+1,$N$6:$N$383,0),0),"")</f>
        <v/>
      </c>
      <c r="Q71" s="10" t="str">
        <f t="shared" ref="Q71:Q134" si="14">IF(OR(Q70="",Q70=$Q$4-1),"",Q70+1)</f>
        <v/>
      </c>
    </row>
    <row r="72" spans="6:17" x14ac:dyDescent="0.3">
      <c r="F72" s="10" t="str">
        <f t="shared" ca="1" si="10"/>
        <v>Week 10 (03/02/15 - 03/08/15)</v>
      </c>
      <c r="G72" s="10">
        <f t="shared" si="8"/>
        <v>10</v>
      </c>
      <c r="H72" s="10" t="str">
        <f t="shared" ca="1" si="11"/>
        <v>Month 4 (Mar 15)</v>
      </c>
      <c r="I72" s="10">
        <f t="shared" ref="I72:I135" si="15">IF(MONTH(J72)&lt;&gt;MONTH(J71),I71+1,I71)</f>
        <v>4</v>
      </c>
      <c r="J72" s="146">
        <f t="shared" ref="J72:J135" si="16">J71+1</f>
        <v>42068</v>
      </c>
      <c r="K72" s="146">
        <f t="shared" ca="1" si="9"/>
        <v>0</v>
      </c>
      <c r="M72" s="146">
        <f t="shared" si="12"/>
        <v>42068</v>
      </c>
      <c r="N72" s="10">
        <v>67</v>
      </c>
      <c r="O72" s="146">
        <f ca="1">OFFSET($M$6,VLOOKUP('Vacation Summary - Custom'!$D$5,Dummy!$M$6:$N$383,2,FALSE)+N71,0)</f>
        <v>42072</v>
      </c>
      <c r="P72" s="146" t="str">
        <f t="shared" si="13"/>
        <v/>
      </c>
      <c r="Q72" s="10" t="str">
        <f t="shared" si="14"/>
        <v/>
      </c>
    </row>
    <row r="73" spans="6:17" x14ac:dyDescent="0.3">
      <c r="F73" s="10" t="str">
        <f t="shared" ca="1" si="10"/>
        <v>Week 10 (03/02/15 - 03/08/15)</v>
      </c>
      <c r="G73" s="10">
        <f t="shared" si="8"/>
        <v>10</v>
      </c>
      <c r="H73" s="10" t="str">
        <f t="shared" ca="1" si="11"/>
        <v>Month 4 (Mar 15)</v>
      </c>
      <c r="I73" s="10">
        <f t="shared" si="15"/>
        <v>4</v>
      </c>
      <c r="J73" s="146">
        <f t="shared" si="16"/>
        <v>42069</v>
      </c>
      <c r="K73" s="146">
        <f t="shared" ca="1" si="9"/>
        <v>0</v>
      </c>
      <c r="M73" s="146">
        <f t="shared" si="12"/>
        <v>42069</v>
      </c>
      <c r="N73" s="10">
        <v>68</v>
      </c>
      <c r="O73" s="146">
        <f ca="1">OFFSET($M$6,VLOOKUP('Vacation Summary - Custom'!$D$5,Dummy!$M$6:$N$383,2,FALSE)+N72,0)</f>
        <v>42073</v>
      </c>
      <c r="P73" s="146" t="str">
        <f t="shared" si="13"/>
        <v/>
      </c>
      <c r="Q73" s="10" t="str">
        <f t="shared" si="14"/>
        <v/>
      </c>
    </row>
    <row r="74" spans="6:17" x14ac:dyDescent="0.3">
      <c r="F74" s="10" t="str">
        <f t="shared" ca="1" si="10"/>
        <v>Week 10 (03/02/15 - 03/08/15)</v>
      </c>
      <c r="G74" s="10">
        <f t="shared" si="8"/>
        <v>10</v>
      </c>
      <c r="H74" s="10" t="str">
        <f t="shared" ca="1" si="11"/>
        <v>Month 4 (Mar 15)</v>
      </c>
      <c r="I74" s="10">
        <f t="shared" si="15"/>
        <v>4</v>
      </c>
      <c r="J74" s="146">
        <f t="shared" si="16"/>
        <v>42070</v>
      </c>
      <c r="K74" s="146">
        <f t="shared" ca="1" si="9"/>
        <v>0</v>
      </c>
      <c r="M74" s="146">
        <f t="shared" si="12"/>
        <v>42070</v>
      </c>
      <c r="N74" s="10">
        <v>69</v>
      </c>
      <c r="O74" s="146">
        <f ca="1">OFFSET($M$6,VLOOKUP('Vacation Summary - Custom'!$D$5,Dummy!$M$6:$N$383,2,FALSE)+N73,0)</f>
        <v>42074</v>
      </c>
      <c r="P74" s="146" t="str">
        <f t="shared" si="13"/>
        <v/>
      </c>
      <c r="Q74" s="10" t="str">
        <f t="shared" si="14"/>
        <v/>
      </c>
    </row>
    <row r="75" spans="6:17" x14ac:dyDescent="0.3">
      <c r="F75" s="10" t="str">
        <f t="shared" ca="1" si="10"/>
        <v>Week 10 (03/02/15 - 03/08/15)</v>
      </c>
      <c r="G75" s="10">
        <f t="shared" si="8"/>
        <v>10</v>
      </c>
      <c r="H75" s="10" t="str">
        <f t="shared" ca="1" si="11"/>
        <v>Month 4 (Mar 15)</v>
      </c>
      <c r="I75" s="10">
        <f t="shared" si="15"/>
        <v>4</v>
      </c>
      <c r="J75" s="146">
        <f t="shared" si="16"/>
        <v>42071</v>
      </c>
      <c r="K75" s="146">
        <f t="shared" ca="1" si="9"/>
        <v>0</v>
      </c>
      <c r="M75" s="146">
        <f t="shared" si="12"/>
        <v>42071</v>
      </c>
      <c r="N75" s="10">
        <v>70</v>
      </c>
      <c r="O75" s="146">
        <f ca="1">OFFSET($M$6,VLOOKUP('Vacation Summary - Custom'!$D$5,Dummy!$M$6:$N$383,2,FALSE)+N74,0)</f>
        <v>42075</v>
      </c>
      <c r="P75" s="146" t="str">
        <f t="shared" si="13"/>
        <v/>
      </c>
      <c r="Q75" s="10" t="str">
        <f t="shared" si="14"/>
        <v/>
      </c>
    </row>
    <row r="76" spans="6:17" x14ac:dyDescent="0.3">
      <c r="F76" s="10" t="str">
        <f t="shared" ca="1" si="10"/>
        <v>Week 11 (03/09/15 - 03/15/15)</v>
      </c>
      <c r="G76" s="10">
        <f t="shared" si="8"/>
        <v>11</v>
      </c>
      <c r="H76" s="10" t="str">
        <f t="shared" ca="1" si="11"/>
        <v>Month 4 (Mar 15)</v>
      </c>
      <c r="I76" s="10">
        <f t="shared" si="15"/>
        <v>4</v>
      </c>
      <c r="J76" s="146">
        <f t="shared" si="16"/>
        <v>42072</v>
      </c>
      <c r="K76" s="146">
        <f t="shared" ca="1" si="9"/>
        <v>0</v>
      </c>
      <c r="M76" s="146">
        <f t="shared" si="12"/>
        <v>42072</v>
      </c>
      <c r="N76" s="10">
        <v>71</v>
      </c>
      <c r="O76" s="146">
        <f ca="1">OFFSET($M$6,VLOOKUP('Vacation Summary - Custom'!$D$5,Dummy!$M$6:$N$383,2,FALSE)+N75,0)</f>
        <v>42076</v>
      </c>
      <c r="P76" s="146" t="str">
        <f t="shared" si="13"/>
        <v/>
      </c>
      <c r="Q76" s="10" t="str">
        <f t="shared" si="14"/>
        <v/>
      </c>
    </row>
    <row r="77" spans="6:17" x14ac:dyDescent="0.3">
      <c r="F77" s="10" t="str">
        <f t="shared" ca="1" si="10"/>
        <v>Week 11 (03/09/15 - 03/15/15)</v>
      </c>
      <c r="G77" s="10">
        <f t="shared" si="8"/>
        <v>11</v>
      </c>
      <c r="H77" s="10" t="str">
        <f t="shared" ca="1" si="11"/>
        <v>Month 4 (Mar 15)</v>
      </c>
      <c r="I77" s="10">
        <f t="shared" si="15"/>
        <v>4</v>
      </c>
      <c r="J77" s="146">
        <f t="shared" si="16"/>
        <v>42073</v>
      </c>
      <c r="K77" s="146">
        <f t="shared" ca="1" si="9"/>
        <v>0</v>
      </c>
      <c r="M77" s="146">
        <f t="shared" si="12"/>
        <v>42073</v>
      </c>
      <c r="N77" s="10">
        <v>72</v>
      </c>
      <c r="O77" s="146">
        <f ca="1">OFFSET($M$6,VLOOKUP('Vacation Summary - Custom'!$D$5,Dummy!$M$6:$N$383,2,FALSE)+N76,0)</f>
        <v>42077</v>
      </c>
      <c r="P77" s="146" t="str">
        <f t="shared" si="13"/>
        <v/>
      </c>
      <c r="Q77" s="10" t="str">
        <f t="shared" si="14"/>
        <v/>
      </c>
    </row>
    <row r="78" spans="6:17" x14ac:dyDescent="0.3">
      <c r="F78" s="10" t="str">
        <f t="shared" ca="1" si="10"/>
        <v>Week 11 (03/09/15 - 03/15/15)</v>
      </c>
      <c r="G78" s="10">
        <f t="shared" ref="G78:G141" si="17">G71+1</f>
        <v>11</v>
      </c>
      <c r="H78" s="10" t="str">
        <f t="shared" ca="1" si="11"/>
        <v>Month 4 (Mar 15)</v>
      </c>
      <c r="I78" s="10">
        <f t="shared" si="15"/>
        <v>4</v>
      </c>
      <c r="J78" s="146">
        <f t="shared" si="16"/>
        <v>42074</v>
      </c>
      <c r="K78" s="146">
        <f t="shared" ca="1" si="9"/>
        <v>0</v>
      </c>
      <c r="M78" s="146">
        <f t="shared" si="12"/>
        <v>42074</v>
      </c>
      <c r="N78" s="10">
        <v>73</v>
      </c>
      <c r="O78" s="146">
        <f ca="1">OFFSET($M$6,VLOOKUP('Vacation Summary - Custom'!$D$5,Dummy!$M$6:$N$383,2,FALSE)+N77,0)</f>
        <v>42078</v>
      </c>
      <c r="P78" s="146" t="str">
        <f t="shared" si="13"/>
        <v/>
      </c>
      <c r="Q78" s="10" t="str">
        <f t="shared" si="14"/>
        <v/>
      </c>
    </row>
    <row r="79" spans="6:17" x14ac:dyDescent="0.3">
      <c r="F79" s="10" t="str">
        <f t="shared" ca="1" si="10"/>
        <v>Week 11 (03/09/15 - 03/15/15)</v>
      </c>
      <c r="G79" s="10">
        <f t="shared" si="17"/>
        <v>11</v>
      </c>
      <c r="H79" s="10" t="str">
        <f t="shared" ca="1" si="11"/>
        <v>Month 4 (Mar 15)</v>
      </c>
      <c r="I79" s="10">
        <f t="shared" si="15"/>
        <v>4</v>
      </c>
      <c r="J79" s="146">
        <f t="shared" si="16"/>
        <v>42075</v>
      </c>
      <c r="K79" s="146">
        <f t="shared" ca="1" si="9"/>
        <v>0</v>
      </c>
      <c r="M79" s="146">
        <f t="shared" si="12"/>
        <v>42075</v>
      </c>
      <c r="N79" s="10">
        <v>74</v>
      </c>
      <c r="O79" s="146">
        <f ca="1">OFFSET($M$6,VLOOKUP('Vacation Summary - Custom'!$D$5,Dummy!$M$6:$N$383,2,FALSE)+N78,0)</f>
        <v>42079</v>
      </c>
      <c r="P79" s="146" t="str">
        <f t="shared" si="13"/>
        <v/>
      </c>
      <c r="Q79" s="10" t="str">
        <f t="shared" si="14"/>
        <v/>
      </c>
    </row>
    <row r="80" spans="6:17" x14ac:dyDescent="0.3">
      <c r="F80" s="10" t="str">
        <f t="shared" ca="1" si="10"/>
        <v>Week 11 (03/09/15 - 03/15/15)</v>
      </c>
      <c r="G80" s="10">
        <f t="shared" si="17"/>
        <v>11</v>
      </c>
      <c r="H80" s="10" t="str">
        <f t="shared" ca="1" si="11"/>
        <v>Month 4 (Mar 15)</v>
      </c>
      <c r="I80" s="10">
        <f t="shared" si="15"/>
        <v>4</v>
      </c>
      <c r="J80" s="146">
        <f t="shared" si="16"/>
        <v>42076</v>
      </c>
      <c r="K80" s="146">
        <f t="shared" ca="1" si="9"/>
        <v>0</v>
      </c>
      <c r="M80" s="146">
        <f t="shared" si="12"/>
        <v>42076</v>
      </c>
      <c r="N80" s="10">
        <v>75</v>
      </c>
      <c r="O80" s="146">
        <f ca="1">OFFSET($M$6,VLOOKUP('Vacation Summary - Custom'!$D$5,Dummy!$M$6:$N$383,2,FALSE)+N79,0)</f>
        <v>42080</v>
      </c>
      <c r="P80" s="146" t="str">
        <f t="shared" si="13"/>
        <v/>
      </c>
      <c r="Q80" s="10" t="str">
        <f t="shared" si="14"/>
        <v/>
      </c>
    </row>
    <row r="81" spans="6:17" x14ac:dyDescent="0.3">
      <c r="F81" s="10" t="str">
        <f t="shared" ca="1" si="10"/>
        <v>Week 11 (03/09/15 - 03/15/15)</v>
      </c>
      <c r="G81" s="10">
        <f t="shared" si="17"/>
        <v>11</v>
      </c>
      <c r="H81" s="10" t="str">
        <f t="shared" ca="1" si="11"/>
        <v>Month 4 (Mar 15)</v>
      </c>
      <c r="I81" s="10">
        <f t="shared" si="15"/>
        <v>4</v>
      </c>
      <c r="J81" s="146">
        <f t="shared" si="16"/>
        <v>42077</v>
      </c>
      <c r="K81" s="146">
        <f t="shared" ca="1" si="9"/>
        <v>0</v>
      </c>
      <c r="M81" s="146">
        <f t="shared" si="12"/>
        <v>42077</v>
      </c>
      <c r="N81" s="10">
        <v>76</v>
      </c>
      <c r="O81" s="146">
        <f ca="1">OFFSET($M$6,VLOOKUP('Vacation Summary - Custom'!$D$5,Dummy!$M$6:$N$383,2,FALSE)+N80,0)</f>
        <v>42081</v>
      </c>
      <c r="P81" s="146" t="str">
        <f t="shared" si="13"/>
        <v/>
      </c>
      <c r="Q81" s="10" t="str">
        <f t="shared" si="14"/>
        <v/>
      </c>
    </row>
    <row r="82" spans="6:17" x14ac:dyDescent="0.3">
      <c r="F82" s="10" t="str">
        <f t="shared" ca="1" si="10"/>
        <v>Week 11 (03/09/15 - 03/15/15)</v>
      </c>
      <c r="G82" s="10">
        <f t="shared" si="17"/>
        <v>11</v>
      </c>
      <c r="H82" s="10" t="str">
        <f t="shared" ca="1" si="11"/>
        <v>Month 4 (Mar 15)</v>
      </c>
      <c r="I82" s="10">
        <f t="shared" si="15"/>
        <v>4</v>
      </c>
      <c r="J82" s="146">
        <f t="shared" si="16"/>
        <v>42078</v>
      </c>
      <c r="K82" s="146">
        <f t="shared" ca="1" si="9"/>
        <v>0</v>
      </c>
      <c r="M82" s="146">
        <f t="shared" si="12"/>
        <v>42078</v>
      </c>
      <c r="N82" s="10">
        <v>77</v>
      </c>
      <c r="O82" s="146">
        <f ca="1">OFFSET($M$6,VLOOKUP('Vacation Summary - Custom'!$D$5,Dummy!$M$6:$N$383,2,FALSE)+N81,0)</f>
        <v>42082</v>
      </c>
      <c r="P82" s="146" t="str">
        <f t="shared" si="13"/>
        <v/>
      </c>
      <c r="Q82" s="10" t="str">
        <f t="shared" si="14"/>
        <v/>
      </c>
    </row>
    <row r="83" spans="6:17" x14ac:dyDescent="0.3">
      <c r="F83" s="10" t="str">
        <f t="shared" ca="1" si="10"/>
        <v>Week 12 (03/16/15 - 03/22/15)</v>
      </c>
      <c r="G83" s="10">
        <f t="shared" si="17"/>
        <v>12</v>
      </c>
      <c r="H83" s="10" t="str">
        <f t="shared" ca="1" si="11"/>
        <v>Month 4 (Mar 15)</v>
      </c>
      <c r="I83" s="10">
        <f t="shared" si="15"/>
        <v>4</v>
      </c>
      <c r="J83" s="146">
        <f t="shared" si="16"/>
        <v>42079</v>
      </c>
      <c r="K83" s="146">
        <f t="shared" ca="1" si="9"/>
        <v>0</v>
      </c>
      <c r="M83" s="146">
        <f t="shared" si="12"/>
        <v>42079</v>
      </c>
      <c r="N83" s="10">
        <v>78</v>
      </c>
      <c r="O83" s="146">
        <f ca="1">OFFSET($M$6,VLOOKUP('Vacation Summary - Custom'!$D$5,Dummy!$M$6:$N$383,2,FALSE)+N82,0)</f>
        <v>42083</v>
      </c>
      <c r="P83" s="146" t="str">
        <f t="shared" si="13"/>
        <v/>
      </c>
      <c r="Q83" s="10" t="str">
        <f t="shared" si="14"/>
        <v/>
      </c>
    </row>
    <row r="84" spans="6:17" x14ac:dyDescent="0.3">
      <c r="F84" s="10" t="str">
        <f t="shared" ca="1" si="10"/>
        <v>Week 12 (03/16/15 - 03/22/15)</v>
      </c>
      <c r="G84" s="10">
        <f t="shared" si="17"/>
        <v>12</v>
      </c>
      <c r="H84" s="10" t="str">
        <f t="shared" ca="1" si="11"/>
        <v>Month 4 (Mar 15)</v>
      </c>
      <c r="I84" s="10">
        <f t="shared" si="15"/>
        <v>4</v>
      </c>
      <c r="J84" s="146">
        <f t="shared" si="16"/>
        <v>42080</v>
      </c>
      <c r="K84" s="146">
        <f t="shared" ca="1" si="9"/>
        <v>0</v>
      </c>
      <c r="M84" s="146">
        <f t="shared" si="12"/>
        <v>42080</v>
      </c>
      <c r="N84" s="10">
        <v>79</v>
      </c>
      <c r="O84" s="146">
        <f ca="1">OFFSET($M$6,VLOOKUP('Vacation Summary - Custom'!$D$5,Dummy!$M$6:$N$383,2,FALSE)+N83,0)</f>
        <v>42084</v>
      </c>
      <c r="P84" s="146" t="str">
        <f t="shared" si="13"/>
        <v/>
      </c>
      <c r="Q84" s="10" t="str">
        <f t="shared" si="14"/>
        <v/>
      </c>
    </row>
    <row r="85" spans="6:17" x14ac:dyDescent="0.3">
      <c r="F85" s="10" t="str">
        <f t="shared" ca="1" si="10"/>
        <v>Week 12 (03/16/15 - 03/22/15)</v>
      </c>
      <c r="G85" s="10">
        <f t="shared" si="17"/>
        <v>12</v>
      </c>
      <c r="H85" s="10" t="str">
        <f t="shared" ca="1" si="11"/>
        <v>Month 4 (Mar 15)</v>
      </c>
      <c r="I85" s="10">
        <f t="shared" si="15"/>
        <v>4</v>
      </c>
      <c r="J85" s="146">
        <f t="shared" si="16"/>
        <v>42081</v>
      </c>
      <c r="K85" s="146">
        <f t="shared" ca="1" si="9"/>
        <v>0</v>
      </c>
      <c r="M85" s="146">
        <f t="shared" si="12"/>
        <v>42081</v>
      </c>
      <c r="N85" s="10">
        <v>80</v>
      </c>
      <c r="O85" s="146">
        <f ca="1">OFFSET($M$6,VLOOKUP('Vacation Summary - Custom'!$D$5,Dummy!$M$6:$N$383,2,FALSE)+N84,0)</f>
        <v>42085</v>
      </c>
      <c r="P85" s="146" t="str">
        <f t="shared" si="13"/>
        <v/>
      </c>
      <c r="Q85" s="10" t="str">
        <f t="shared" si="14"/>
        <v/>
      </c>
    </row>
    <row r="86" spans="6:17" x14ac:dyDescent="0.3">
      <c r="F86" s="10" t="str">
        <f t="shared" ca="1" si="10"/>
        <v>Week 12 (03/16/15 - 03/22/15)</v>
      </c>
      <c r="G86" s="10">
        <f t="shared" si="17"/>
        <v>12</v>
      </c>
      <c r="H86" s="10" t="str">
        <f t="shared" ca="1" si="11"/>
        <v>Month 4 (Mar 15)</v>
      </c>
      <c r="I86" s="10">
        <f t="shared" si="15"/>
        <v>4</v>
      </c>
      <c r="J86" s="146">
        <f t="shared" si="16"/>
        <v>42082</v>
      </c>
      <c r="K86" s="146">
        <f t="shared" ca="1" si="9"/>
        <v>0</v>
      </c>
      <c r="M86" s="146">
        <f t="shared" si="12"/>
        <v>42082</v>
      </c>
      <c r="N86" s="10">
        <v>81</v>
      </c>
      <c r="O86" s="146">
        <f ca="1">OFFSET($M$6,VLOOKUP('Vacation Summary - Custom'!$D$5,Dummy!$M$6:$N$383,2,FALSE)+N85,0)</f>
        <v>42086</v>
      </c>
      <c r="P86" s="146" t="str">
        <f t="shared" si="13"/>
        <v/>
      </c>
      <c r="Q86" s="10" t="str">
        <f t="shared" si="14"/>
        <v/>
      </c>
    </row>
    <row r="87" spans="6:17" x14ac:dyDescent="0.3">
      <c r="F87" s="10" t="str">
        <f t="shared" ca="1" si="10"/>
        <v>Week 12 (03/16/15 - 03/22/15)</v>
      </c>
      <c r="G87" s="10">
        <f t="shared" si="17"/>
        <v>12</v>
      </c>
      <c r="H87" s="10" t="str">
        <f t="shared" ca="1" si="11"/>
        <v>Month 4 (Mar 15)</v>
      </c>
      <c r="I87" s="10">
        <f t="shared" si="15"/>
        <v>4</v>
      </c>
      <c r="J87" s="146">
        <f t="shared" si="16"/>
        <v>42083</v>
      </c>
      <c r="K87" s="146">
        <f t="shared" ca="1" si="9"/>
        <v>0</v>
      </c>
      <c r="M87" s="146">
        <f t="shared" si="12"/>
        <v>42083</v>
      </c>
      <c r="N87" s="10">
        <v>82</v>
      </c>
      <c r="O87" s="146">
        <f ca="1">OFFSET($M$6,VLOOKUP('Vacation Summary - Custom'!$D$5,Dummy!$M$6:$N$383,2,FALSE)+N86,0)</f>
        <v>42087</v>
      </c>
      <c r="P87" s="146" t="str">
        <f t="shared" si="13"/>
        <v/>
      </c>
      <c r="Q87" s="10" t="str">
        <f t="shared" si="14"/>
        <v/>
      </c>
    </row>
    <row r="88" spans="6:17" x14ac:dyDescent="0.3">
      <c r="F88" s="10" t="str">
        <f t="shared" ca="1" si="10"/>
        <v>Week 12 (03/16/15 - 03/22/15)</v>
      </c>
      <c r="G88" s="10">
        <f t="shared" si="17"/>
        <v>12</v>
      </c>
      <c r="H88" s="10" t="str">
        <f t="shared" ca="1" si="11"/>
        <v>Month 4 (Mar 15)</v>
      </c>
      <c r="I88" s="10">
        <f t="shared" si="15"/>
        <v>4</v>
      </c>
      <c r="J88" s="146">
        <f t="shared" si="16"/>
        <v>42084</v>
      </c>
      <c r="K88" s="146">
        <f t="shared" ca="1" si="9"/>
        <v>0</v>
      </c>
      <c r="M88" s="146">
        <f t="shared" si="12"/>
        <v>42084</v>
      </c>
      <c r="N88" s="10">
        <v>83</v>
      </c>
      <c r="O88" s="146">
        <f ca="1">OFFSET($M$6,VLOOKUP('Vacation Summary - Custom'!$D$5,Dummy!$M$6:$N$383,2,FALSE)+N87,0)</f>
        <v>42088</v>
      </c>
      <c r="P88" s="146" t="str">
        <f t="shared" si="13"/>
        <v/>
      </c>
      <c r="Q88" s="10" t="str">
        <f t="shared" si="14"/>
        <v/>
      </c>
    </row>
    <row r="89" spans="6:17" x14ac:dyDescent="0.3">
      <c r="F89" s="10" t="str">
        <f t="shared" ca="1" si="10"/>
        <v>Week 12 (03/16/15 - 03/22/15)</v>
      </c>
      <c r="G89" s="10">
        <f t="shared" si="17"/>
        <v>12</v>
      </c>
      <c r="H89" s="10" t="str">
        <f t="shared" ca="1" si="11"/>
        <v>Month 4 (Mar 15)</v>
      </c>
      <c r="I89" s="10">
        <f t="shared" si="15"/>
        <v>4</v>
      </c>
      <c r="J89" s="146">
        <f t="shared" si="16"/>
        <v>42085</v>
      </c>
      <c r="K89" s="146">
        <f t="shared" ca="1" si="9"/>
        <v>0</v>
      </c>
      <c r="M89" s="146">
        <f t="shared" si="12"/>
        <v>42085</v>
      </c>
      <c r="N89" s="10">
        <v>84</v>
      </c>
      <c r="O89" s="146">
        <f ca="1">OFFSET($M$6,VLOOKUP('Vacation Summary - Custom'!$D$5,Dummy!$M$6:$N$383,2,FALSE)+N88,0)</f>
        <v>42089</v>
      </c>
      <c r="P89" s="146" t="str">
        <f t="shared" si="13"/>
        <v/>
      </c>
      <c r="Q89" s="10" t="str">
        <f t="shared" si="14"/>
        <v/>
      </c>
    </row>
    <row r="90" spans="6:17" x14ac:dyDescent="0.3">
      <c r="F90" s="10" t="str">
        <f t="shared" ca="1" si="10"/>
        <v>Week 13 (03/23/15 - 03/29/15)</v>
      </c>
      <c r="G90" s="10">
        <f t="shared" si="17"/>
        <v>13</v>
      </c>
      <c r="H90" s="10" t="str">
        <f t="shared" ca="1" si="11"/>
        <v>Month 4 (Mar 15)</v>
      </c>
      <c r="I90" s="10">
        <f t="shared" si="15"/>
        <v>4</v>
      </c>
      <c r="J90" s="146">
        <f t="shared" si="16"/>
        <v>42086</v>
      </c>
      <c r="K90" s="146">
        <f t="shared" ca="1" si="9"/>
        <v>0</v>
      </c>
      <c r="M90" s="146">
        <f t="shared" si="12"/>
        <v>42086</v>
      </c>
      <c r="N90" s="10">
        <v>85</v>
      </c>
      <c r="O90" s="146">
        <f ca="1">OFFSET($M$6,VLOOKUP('Vacation Summary - Custom'!$D$5,Dummy!$M$6:$N$383,2,FALSE)+N89,0)</f>
        <v>42090</v>
      </c>
      <c r="P90" s="146" t="str">
        <f t="shared" si="13"/>
        <v/>
      </c>
      <c r="Q90" s="10" t="str">
        <f t="shared" si="14"/>
        <v/>
      </c>
    </row>
    <row r="91" spans="6:17" x14ac:dyDescent="0.3">
      <c r="F91" s="10" t="str">
        <f t="shared" ca="1" si="10"/>
        <v>Week 13 (03/23/15 - 03/29/15)</v>
      </c>
      <c r="G91" s="10">
        <f t="shared" si="17"/>
        <v>13</v>
      </c>
      <c r="H91" s="10" t="str">
        <f t="shared" ca="1" si="11"/>
        <v>Month 4 (Mar 15)</v>
      </c>
      <c r="I91" s="10">
        <f t="shared" si="15"/>
        <v>4</v>
      </c>
      <c r="J91" s="146">
        <f t="shared" si="16"/>
        <v>42087</v>
      </c>
      <c r="K91" s="146">
        <f t="shared" ca="1" si="9"/>
        <v>0</v>
      </c>
      <c r="M91" s="146">
        <f t="shared" si="12"/>
        <v>42087</v>
      </c>
      <c r="N91" s="10">
        <v>86</v>
      </c>
      <c r="O91" s="146">
        <f ca="1">OFFSET($M$6,VLOOKUP('Vacation Summary - Custom'!$D$5,Dummy!$M$6:$N$383,2,FALSE)+N90,0)</f>
        <v>42091</v>
      </c>
      <c r="P91" s="146" t="str">
        <f t="shared" si="13"/>
        <v/>
      </c>
      <c r="Q91" s="10" t="str">
        <f t="shared" si="14"/>
        <v/>
      </c>
    </row>
    <row r="92" spans="6:17" x14ac:dyDescent="0.3">
      <c r="F92" s="10" t="str">
        <f t="shared" ca="1" si="10"/>
        <v>Week 13 (03/23/15 - 03/29/15)</v>
      </c>
      <c r="G92" s="10">
        <f t="shared" si="17"/>
        <v>13</v>
      </c>
      <c r="H92" s="10" t="str">
        <f t="shared" ca="1" si="11"/>
        <v>Month 4 (Mar 15)</v>
      </c>
      <c r="I92" s="10">
        <f t="shared" si="15"/>
        <v>4</v>
      </c>
      <c r="J92" s="146">
        <f t="shared" si="16"/>
        <v>42088</v>
      </c>
      <c r="K92" s="146">
        <f t="shared" ca="1" si="9"/>
        <v>0</v>
      </c>
      <c r="M92" s="146">
        <f t="shared" si="12"/>
        <v>42088</v>
      </c>
      <c r="N92" s="10">
        <v>87</v>
      </c>
      <c r="O92" s="146">
        <f ca="1">OFFSET($M$6,VLOOKUP('Vacation Summary - Custom'!$D$5,Dummy!$M$6:$N$383,2,FALSE)+N91,0)</f>
        <v>42092</v>
      </c>
      <c r="P92" s="146" t="str">
        <f t="shared" si="13"/>
        <v/>
      </c>
      <c r="Q92" s="10" t="str">
        <f t="shared" si="14"/>
        <v/>
      </c>
    </row>
    <row r="93" spans="6:17" x14ac:dyDescent="0.3">
      <c r="F93" s="10" t="str">
        <f t="shared" ca="1" si="10"/>
        <v>Week 13 (03/23/15 - 03/29/15)</v>
      </c>
      <c r="G93" s="10">
        <f t="shared" si="17"/>
        <v>13</v>
      </c>
      <c r="H93" s="10" t="str">
        <f t="shared" ca="1" si="11"/>
        <v>Month 4 (Mar 15)</v>
      </c>
      <c r="I93" s="10">
        <f t="shared" si="15"/>
        <v>4</v>
      </c>
      <c r="J93" s="146">
        <f t="shared" si="16"/>
        <v>42089</v>
      </c>
      <c r="K93" s="146">
        <f t="shared" ca="1" si="9"/>
        <v>0</v>
      </c>
      <c r="M93" s="146">
        <f t="shared" si="12"/>
        <v>42089</v>
      </c>
      <c r="N93" s="10">
        <v>88</v>
      </c>
      <c r="O93" s="146">
        <f ca="1">OFFSET($M$6,VLOOKUP('Vacation Summary - Custom'!$D$5,Dummy!$M$6:$N$383,2,FALSE)+N92,0)</f>
        <v>42093</v>
      </c>
      <c r="P93" s="146" t="str">
        <f t="shared" si="13"/>
        <v/>
      </c>
      <c r="Q93" s="10" t="str">
        <f t="shared" si="14"/>
        <v/>
      </c>
    </row>
    <row r="94" spans="6:17" x14ac:dyDescent="0.3">
      <c r="F94" s="10" t="str">
        <f t="shared" ca="1" si="10"/>
        <v>Week 13 (03/23/15 - 03/29/15)</v>
      </c>
      <c r="G94" s="10">
        <f t="shared" si="17"/>
        <v>13</v>
      </c>
      <c r="H94" s="10" t="str">
        <f t="shared" ca="1" si="11"/>
        <v>Month 4 (Mar 15)</v>
      </c>
      <c r="I94" s="10">
        <f t="shared" si="15"/>
        <v>4</v>
      </c>
      <c r="J94" s="146">
        <f t="shared" si="16"/>
        <v>42090</v>
      </c>
      <c r="K94" s="146">
        <f t="shared" ca="1" si="9"/>
        <v>0</v>
      </c>
      <c r="M94" s="146">
        <f t="shared" si="12"/>
        <v>42090</v>
      </c>
      <c r="N94" s="10">
        <v>89</v>
      </c>
      <c r="O94" s="146">
        <f ca="1">OFFSET($M$6,VLOOKUP('Vacation Summary - Custom'!$D$5,Dummy!$M$6:$N$383,2,FALSE)+N93,0)</f>
        <v>42094</v>
      </c>
      <c r="P94" s="146" t="str">
        <f t="shared" si="13"/>
        <v/>
      </c>
      <c r="Q94" s="10" t="str">
        <f t="shared" si="14"/>
        <v/>
      </c>
    </row>
    <row r="95" spans="6:17" x14ac:dyDescent="0.3">
      <c r="F95" s="10" t="str">
        <f t="shared" ca="1" si="10"/>
        <v>Week 13 (03/23/15 - 03/29/15)</v>
      </c>
      <c r="G95" s="10">
        <f t="shared" si="17"/>
        <v>13</v>
      </c>
      <c r="H95" s="10" t="str">
        <f t="shared" ca="1" si="11"/>
        <v>Month 4 (Mar 15)</v>
      </c>
      <c r="I95" s="10">
        <f t="shared" si="15"/>
        <v>4</v>
      </c>
      <c r="J95" s="146">
        <f t="shared" si="16"/>
        <v>42091</v>
      </c>
      <c r="K95" s="146">
        <f t="shared" ca="1" si="9"/>
        <v>0</v>
      </c>
      <c r="M95" s="146">
        <f t="shared" si="12"/>
        <v>42091</v>
      </c>
      <c r="N95" s="10">
        <v>90</v>
      </c>
      <c r="O95" s="146">
        <f ca="1">OFFSET($M$6,VLOOKUP('Vacation Summary - Custom'!$D$5,Dummy!$M$6:$N$383,2,FALSE)+N94,0)</f>
        <v>42095</v>
      </c>
      <c r="P95" s="146" t="str">
        <f t="shared" si="13"/>
        <v/>
      </c>
      <c r="Q95" s="10" t="str">
        <f t="shared" si="14"/>
        <v/>
      </c>
    </row>
    <row r="96" spans="6:17" x14ac:dyDescent="0.3">
      <c r="F96" s="10" t="str">
        <f t="shared" ca="1" si="10"/>
        <v>Week 13 (03/23/15 - 03/29/15)</v>
      </c>
      <c r="G96" s="10">
        <f t="shared" si="17"/>
        <v>13</v>
      </c>
      <c r="H96" s="10" t="str">
        <f t="shared" ca="1" si="11"/>
        <v>Month 4 (Mar 15)</v>
      </c>
      <c r="I96" s="10">
        <f t="shared" si="15"/>
        <v>4</v>
      </c>
      <c r="J96" s="146">
        <f t="shared" si="16"/>
        <v>42092</v>
      </c>
      <c r="K96" s="146">
        <f t="shared" ca="1" si="9"/>
        <v>0</v>
      </c>
      <c r="M96" s="146">
        <f t="shared" si="12"/>
        <v>42092</v>
      </c>
      <c r="N96" s="10">
        <v>91</v>
      </c>
      <c r="O96" s="146">
        <f ca="1">OFFSET($M$6,VLOOKUP('Vacation Summary - Custom'!$D$5,Dummy!$M$6:$N$383,2,FALSE)+N95,0)</f>
        <v>42096</v>
      </c>
      <c r="P96" s="146" t="str">
        <f t="shared" si="13"/>
        <v/>
      </c>
      <c r="Q96" s="10" t="str">
        <f t="shared" si="14"/>
        <v/>
      </c>
    </row>
    <row r="97" spans="6:17" x14ac:dyDescent="0.3">
      <c r="F97" s="10" t="str">
        <f t="shared" ca="1" si="10"/>
        <v>Week 14 (03/30/15 - 04/05/15)</v>
      </c>
      <c r="G97" s="10">
        <f t="shared" si="17"/>
        <v>14</v>
      </c>
      <c r="H97" s="10" t="str">
        <f t="shared" ca="1" si="11"/>
        <v>Month 4 (Mar 15)</v>
      </c>
      <c r="I97" s="10">
        <f t="shared" si="15"/>
        <v>4</v>
      </c>
      <c r="J97" s="146">
        <f t="shared" si="16"/>
        <v>42093</v>
      </c>
      <c r="K97" s="146">
        <f t="shared" ca="1" si="9"/>
        <v>0</v>
      </c>
      <c r="M97" s="146">
        <f t="shared" si="12"/>
        <v>42093</v>
      </c>
      <c r="N97" s="10">
        <v>92</v>
      </c>
      <c r="O97" s="146">
        <f ca="1">OFFSET($M$6,VLOOKUP('Vacation Summary - Custom'!$D$5,Dummy!$M$6:$N$383,2,FALSE)+N96,0)</f>
        <v>42097</v>
      </c>
      <c r="P97" s="146" t="str">
        <f t="shared" si="13"/>
        <v/>
      </c>
      <c r="Q97" s="10" t="str">
        <f t="shared" si="14"/>
        <v/>
      </c>
    </row>
    <row r="98" spans="6:17" x14ac:dyDescent="0.3">
      <c r="F98" s="10" t="str">
        <f t="shared" ca="1" si="10"/>
        <v>Week 14 (03/30/15 - 04/05/15)</v>
      </c>
      <c r="G98" s="10">
        <f t="shared" si="17"/>
        <v>14</v>
      </c>
      <c r="H98" s="10" t="str">
        <f t="shared" ca="1" si="11"/>
        <v>Month 4 (Mar 15)</v>
      </c>
      <c r="I98" s="10">
        <f t="shared" si="15"/>
        <v>4</v>
      </c>
      <c r="J98" s="146">
        <f t="shared" si="16"/>
        <v>42094</v>
      </c>
      <c r="K98" s="146">
        <f t="shared" ca="1" si="9"/>
        <v>0</v>
      </c>
      <c r="M98" s="146">
        <f t="shared" si="12"/>
        <v>42094</v>
      </c>
      <c r="N98" s="10">
        <v>93</v>
      </c>
      <c r="O98" s="146">
        <f ca="1">OFFSET($M$6,VLOOKUP('Vacation Summary - Custom'!$D$5,Dummy!$M$6:$N$383,2,FALSE)+N97,0)</f>
        <v>42098</v>
      </c>
      <c r="P98" s="146" t="str">
        <f t="shared" si="13"/>
        <v/>
      </c>
      <c r="Q98" s="10" t="str">
        <f t="shared" si="14"/>
        <v/>
      </c>
    </row>
    <row r="99" spans="6:17" x14ac:dyDescent="0.3">
      <c r="F99" s="10" t="str">
        <f t="shared" ca="1" si="10"/>
        <v>Week 14 (03/30/15 - 04/05/15)</v>
      </c>
      <c r="G99" s="10">
        <f t="shared" si="17"/>
        <v>14</v>
      </c>
      <c r="H99" s="10" t="str">
        <f t="shared" ca="1" si="11"/>
        <v>Month 5 (Apr 15)</v>
      </c>
      <c r="I99" s="10">
        <f t="shared" si="15"/>
        <v>5</v>
      </c>
      <c r="J99" s="146">
        <f t="shared" si="16"/>
        <v>42095</v>
      </c>
      <c r="K99" s="146">
        <f t="shared" ca="1" si="9"/>
        <v>0</v>
      </c>
      <c r="M99" s="146">
        <f t="shared" si="12"/>
        <v>42095</v>
      </c>
      <c r="N99" s="10">
        <v>94</v>
      </c>
      <c r="O99" s="146">
        <f ca="1">OFFSET($M$6,VLOOKUP('Vacation Summary - Custom'!$D$5,Dummy!$M$6:$N$383,2,FALSE)+N98,0)</f>
        <v>42099</v>
      </c>
      <c r="P99" s="146" t="str">
        <f t="shared" si="13"/>
        <v/>
      </c>
      <c r="Q99" s="10" t="str">
        <f t="shared" si="14"/>
        <v/>
      </c>
    </row>
    <row r="100" spans="6:17" x14ac:dyDescent="0.3">
      <c r="F100" s="10" t="str">
        <f t="shared" ca="1" si="10"/>
        <v>Week 14 (03/30/15 - 04/05/15)</v>
      </c>
      <c r="G100" s="10">
        <f t="shared" si="17"/>
        <v>14</v>
      </c>
      <c r="H100" s="10" t="str">
        <f t="shared" ca="1" si="11"/>
        <v>Month 5 (Apr 15)</v>
      </c>
      <c r="I100" s="10">
        <f t="shared" si="15"/>
        <v>5</v>
      </c>
      <c r="J100" s="146">
        <f t="shared" si="16"/>
        <v>42096</v>
      </c>
      <c r="K100" s="146">
        <f t="shared" ca="1" si="9"/>
        <v>0</v>
      </c>
      <c r="M100" s="146">
        <f t="shared" si="12"/>
        <v>42096</v>
      </c>
      <c r="N100" s="10">
        <v>95</v>
      </c>
      <c r="O100" s="146">
        <f ca="1">OFFSET($M$6,VLOOKUP('Vacation Summary - Custom'!$D$5,Dummy!$M$6:$N$383,2,FALSE)+N99,0)</f>
        <v>42100</v>
      </c>
      <c r="P100" s="146" t="str">
        <f t="shared" si="13"/>
        <v/>
      </c>
      <c r="Q100" s="10" t="str">
        <f t="shared" si="14"/>
        <v/>
      </c>
    </row>
    <row r="101" spans="6:17" x14ac:dyDescent="0.3">
      <c r="F101" s="10" t="str">
        <f t="shared" ca="1" si="10"/>
        <v>Week 14 (03/30/15 - 04/05/15)</v>
      </c>
      <c r="G101" s="10">
        <f t="shared" si="17"/>
        <v>14</v>
      </c>
      <c r="H101" s="10" t="str">
        <f t="shared" ca="1" si="11"/>
        <v>Month 5 (Apr 15)</v>
      </c>
      <c r="I101" s="10">
        <f t="shared" si="15"/>
        <v>5</v>
      </c>
      <c r="J101" s="146">
        <f t="shared" si="16"/>
        <v>42097</v>
      </c>
      <c r="K101" s="146">
        <f t="shared" ca="1" si="9"/>
        <v>0</v>
      </c>
      <c r="M101" s="146">
        <f t="shared" si="12"/>
        <v>42097</v>
      </c>
      <c r="N101" s="10">
        <v>96</v>
      </c>
      <c r="O101" s="146">
        <f ca="1">OFFSET($M$6,VLOOKUP('Vacation Summary - Custom'!$D$5,Dummy!$M$6:$N$383,2,FALSE)+N100,0)</f>
        <v>42101</v>
      </c>
      <c r="P101" s="146" t="str">
        <f t="shared" si="13"/>
        <v/>
      </c>
      <c r="Q101" s="10" t="str">
        <f t="shared" si="14"/>
        <v/>
      </c>
    </row>
    <row r="102" spans="6:17" x14ac:dyDescent="0.3">
      <c r="F102" s="10" t="str">
        <f t="shared" ca="1" si="10"/>
        <v>Week 14 (03/30/15 - 04/05/15)</v>
      </c>
      <c r="G102" s="10">
        <f t="shared" si="17"/>
        <v>14</v>
      </c>
      <c r="H102" s="10" t="str">
        <f t="shared" ca="1" si="11"/>
        <v>Month 5 (Apr 15)</v>
      </c>
      <c r="I102" s="10">
        <f t="shared" si="15"/>
        <v>5</v>
      </c>
      <c r="J102" s="146">
        <f t="shared" si="16"/>
        <v>42098</v>
      </c>
      <c r="K102" s="146">
        <f t="shared" ca="1" si="9"/>
        <v>0</v>
      </c>
      <c r="M102" s="146">
        <f t="shared" si="12"/>
        <v>42098</v>
      </c>
      <c r="N102" s="10">
        <v>97</v>
      </c>
      <c r="O102" s="146">
        <f ca="1">OFFSET($M$6,VLOOKUP('Vacation Summary - Custom'!$D$5,Dummy!$M$6:$N$383,2,FALSE)+N101,0)</f>
        <v>42102</v>
      </c>
      <c r="P102" s="146" t="str">
        <f t="shared" si="13"/>
        <v/>
      </c>
      <c r="Q102" s="10" t="str">
        <f t="shared" si="14"/>
        <v/>
      </c>
    </row>
    <row r="103" spans="6:17" x14ac:dyDescent="0.3">
      <c r="F103" s="10" t="str">
        <f t="shared" ca="1" si="10"/>
        <v>Week 14 (03/30/15 - 04/05/15)</v>
      </c>
      <c r="G103" s="10">
        <f t="shared" si="17"/>
        <v>14</v>
      </c>
      <c r="H103" s="10" t="str">
        <f t="shared" ca="1" si="11"/>
        <v>Month 5 (Apr 15)</v>
      </c>
      <c r="I103" s="10">
        <f t="shared" si="15"/>
        <v>5</v>
      </c>
      <c r="J103" s="146">
        <f t="shared" si="16"/>
        <v>42099</v>
      </c>
      <c r="K103" s="146">
        <f t="shared" ca="1" si="9"/>
        <v>0</v>
      </c>
      <c r="M103" s="146">
        <f t="shared" si="12"/>
        <v>42099</v>
      </c>
      <c r="N103" s="10">
        <v>98</v>
      </c>
      <c r="O103" s="146">
        <f ca="1">OFFSET($M$6,VLOOKUP('Vacation Summary - Custom'!$D$5,Dummy!$M$6:$N$383,2,FALSE)+N102,0)</f>
        <v>42103</v>
      </c>
      <c r="P103" s="146" t="str">
        <f t="shared" si="13"/>
        <v/>
      </c>
      <c r="Q103" s="10" t="str">
        <f t="shared" si="14"/>
        <v/>
      </c>
    </row>
    <row r="104" spans="6:17" x14ac:dyDescent="0.3">
      <c r="F104" s="10" t="str">
        <f t="shared" ca="1" si="10"/>
        <v>Week 15 (04/06/15 - 04/12/15)</v>
      </c>
      <c r="G104" s="10">
        <f t="shared" si="17"/>
        <v>15</v>
      </c>
      <c r="H104" s="10" t="str">
        <f t="shared" ca="1" si="11"/>
        <v>Month 5 (Apr 15)</v>
      </c>
      <c r="I104" s="10">
        <f t="shared" si="15"/>
        <v>5</v>
      </c>
      <c r="J104" s="146">
        <f t="shared" si="16"/>
        <v>42100</v>
      </c>
      <c r="K104" s="146">
        <f t="shared" ca="1" si="9"/>
        <v>0</v>
      </c>
      <c r="M104" s="146">
        <f t="shared" si="12"/>
        <v>42100</v>
      </c>
      <c r="N104" s="10">
        <v>99</v>
      </c>
      <c r="O104" s="146">
        <f ca="1">OFFSET($M$6,VLOOKUP('Vacation Summary - Custom'!$D$5,Dummy!$M$6:$N$383,2,FALSE)+N103,0)</f>
        <v>42104</v>
      </c>
      <c r="P104" s="146" t="str">
        <f t="shared" si="13"/>
        <v/>
      </c>
      <c r="Q104" s="10" t="str">
        <f t="shared" si="14"/>
        <v/>
      </c>
    </row>
    <row r="105" spans="6:17" x14ac:dyDescent="0.3">
      <c r="F105" s="10" t="str">
        <f t="shared" ca="1" si="10"/>
        <v>Week 15 (04/06/15 - 04/12/15)</v>
      </c>
      <c r="G105" s="10">
        <f t="shared" si="17"/>
        <v>15</v>
      </c>
      <c r="H105" s="10" t="str">
        <f t="shared" ca="1" si="11"/>
        <v>Month 5 (Apr 15)</v>
      </c>
      <c r="I105" s="10">
        <f t="shared" si="15"/>
        <v>5</v>
      </c>
      <c r="J105" s="146">
        <f t="shared" si="16"/>
        <v>42101</v>
      </c>
      <c r="K105" s="146">
        <f t="shared" ca="1" si="9"/>
        <v>0</v>
      </c>
      <c r="M105" s="146">
        <f t="shared" si="12"/>
        <v>42101</v>
      </c>
      <c r="N105" s="10">
        <v>100</v>
      </c>
      <c r="O105" s="146">
        <f ca="1">OFFSET($M$6,VLOOKUP('Vacation Summary - Custom'!$D$5,Dummy!$M$6:$N$383,2,FALSE)+N104,0)</f>
        <v>42105</v>
      </c>
      <c r="P105" s="146" t="str">
        <f t="shared" si="13"/>
        <v/>
      </c>
      <c r="Q105" s="10" t="str">
        <f t="shared" si="14"/>
        <v/>
      </c>
    </row>
    <row r="106" spans="6:17" x14ac:dyDescent="0.3">
      <c r="F106" s="10" t="str">
        <f t="shared" ca="1" si="10"/>
        <v>Week 15 (04/06/15 - 04/12/15)</v>
      </c>
      <c r="G106" s="10">
        <f t="shared" si="17"/>
        <v>15</v>
      </c>
      <c r="H106" s="10" t="str">
        <f t="shared" ca="1" si="11"/>
        <v>Month 5 (Apr 15)</v>
      </c>
      <c r="I106" s="10">
        <f t="shared" si="15"/>
        <v>5</v>
      </c>
      <c r="J106" s="146">
        <f t="shared" si="16"/>
        <v>42102</v>
      </c>
      <c r="K106" s="146">
        <f t="shared" ca="1" si="9"/>
        <v>0</v>
      </c>
      <c r="M106" s="146">
        <f t="shared" si="12"/>
        <v>42102</v>
      </c>
      <c r="N106" s="10">
        <v>101</v>
      </c>
      <c r="O106" s="146">
        <f ca="1">OFFSET($M$6,VLOOKUP('Vacation Summary - Custom'!$D$5,Dummy!$M$6:$N$383,2,FALSE)+N105,0)</f>
        <v>42106</v>
      </c>
      <c r="P106" s="146" t="str">
        <f t="shared" si="13"/>
        <v/>
      </c>
      <c r="Q106" s="10" t="str">
        <f t="shared" si="14"/>
        <v/>
      </c>
    </row>
    <row r="107" spans="6:17" x14ac:dyDescent="0.3">
      <c r="F107" s="10" t="str">
        <f t="shared" ca="1" si="10"/>
        <v>Week 15 (04/06/15 - 04/12/15)</v>
      </c>
      <c r="G107" s="10">
        <f t="shared" si="17"/>
        <v>15</v>
      </c>
      <c r="H107" s="10" t="str">
        <f t="shared" ca="1" si="11"/>
        <v>Month 5 (Apr 15)</v>
      </c>
      <c r="I107" s="10">
        <f t="shared" si="15"/>
        <v>5</v>
      </c>
      <c r="J107" s="146">
        <f t="shared" si="16"/>
        <v>42103</v>
      </c>
      <c r="K107" s="146">
        <f t="shared" ca="1" si="9"/>
        <v>0</v>
      </c>
      <c r="M107" s="146">
        <f t="shared" si="12"/>
        <v>42103</v>
      </c>
      <c r="N107" s="10">
        <v>102</v>
      </c>
      <c r="O107" s="146">
        <f ca="1">OFFSET($M$6,VLOOKUP('Vacation Summary - Custom'!$D$5,Dummy!$M$6:$N$383,2,FALSE)+N106,0)</f>
        <v>42107</v>
      </c>
      <c r="P107" s="146" t="str">
        <f t="shared" si="13"/>
        <v/>
      </c>
      <c r="Q107" s="10" t="str">
        <f t="shared" si="14"/>
        <v/>
      </c>
    </row>
    <row r="108" spans="6:17" x14ac:dyDescent="0.3">
      <c r="F108" s="10" t="str">
        <f t="shared" ca="1" si="10"/>
        <v>Week 15 (04/06/15 - 04/12/15)</v>
      </c>
      <c r="G108" s="10">
        <f t="shared" si="17"/>
        <v>15</v>
      </c>
      <c r="H108" s="10" t="str">
        <f t="shared" ca="1" si="11"/>
        <v>Month 5 (Apr 15)</v>
      </c>
      <c r="I108" s="10">
        <f t="shared" si="15"/>
        <v>5</v>
      </c>
      <c r="J108" s="146">
        <f t="shared" si="16"/>
        <v>42104</v>
      </c>
      <c r="K108" s="146">
        <f t="shared" ca="1" si="9"/>
        <v>0</v>
      </c>
      <c r="M108" s="146">
        <f t="shared" si="12"/>
        <v>42104</v>
      </c>
      <c r="N108" s="10">
        <v>103</v>
      </c>
      <c r="O108" s="146">
        <f ca="1">OFFSET($M$6,VLOOKUP('Vacation Summary - Custom'!$D$5,Dummy!$M$6:$N$383,2,FALSE)+N107,0)</f>
        <v>42108</v>
      </c>
      <c r="P108" s="146" t="str">
        <f t="shared" si="13"/>
        <v/>
      </c>
      <c r="Q108" s="10" t="str">
        <f t="shared" si="14"/>
        <v/>
      </c>
    </row>
    <row r="109" spans="6:17" x14ac:dyDescent="0.3">
      <c r="F109" s="10" t="str">
        <f t="shared" ca="1" si="10"/>
        <v>Week 15 (04/06/15 - 04/12/15)</v>
      </c>
      <c r="G109" s="10">
        <f t="shared" si="17"/>
        <v>15</v>
      </c>
      <c r="H109" s="10" t="str">
        <f t="shared" ca="1" si="11"/>
        <v>Month 5 (Apr 15)</v>
      </c>
      <c r="I109" s="10">
        <f t="shared" si="15"/>
        <v>5</v>
      </c>
      <c r="J109" s="146">
        <f t="shared" si="16"/>
        <v>42105</v>
      </c>
      <c r="K109" s="146">
        <f t="shared" ca="1" si="9"/>
        <v>0</v>
      </c>
      <c r="M109" s="146">
        <f t="shared" si="12"/>
        <v>42105</v>
      </c>
      <c r="N109" s="10">
        <v>104</v>
      </c>
      <c r="O109" s="146">
        <f ca="1">OFFSET($M$6,VLOOKUP('Vacation Summary - Custom'!$D$5,Dummy!$M$6:$N$383,2,FALSE)+N108,0)</f>
        <v>42109</v>
      </c>
      <c r="P109" s="146" t="str">
        <f t="shared" si="13"/>
        <v/>
      </c>
      <c r="Q109" s="10" t="str">
        <f t="shared" si="14"/>
        <v/>
      </c>
    </row>
    <row r="110" spans="6:17" x14ac:dyDescent="0.3">
      <c r="F110" s="10" t="str">
        <f t="shared" ca="1" si="10"/>
        <v>Week 15 (04/06/15 - 04/12/15)</v>
      </c>
      <c r="G110" s="10">
        <f t="shared" si="17"/>
        <v>15</v>
      </c>
      <c r="H110" s="10" t="str">
        <f t="shared" ca="1" si="11"/>
        <v>Month 5 (Apr 15)</v>
      </c>
      <c r="I110" s="10">
        <f t="shared" si="15"/>
        <v>5</v>
      </c>
      <c r="J110" s="146">
        <f t="shared" si="16"/>
        <v>42106</v>
      </c>
      <c r="K110" s="146">
        <f t="shared" ca="1" si="9"/>
        <v>0</v>
      </c>
      <c r="M110" s="146">
        <f t="shared" si="12"/>
        <v>42106</v>
      </c>
      <c r="N110" s="10">
        <v>105</v>
      </c>
      <c r="O110" s="146">
        <f ca="1">OFFSET($M$6,VLOOKUP('Vacation Summary - Custom'!$D$5,Dummy!$M$6:$N$383,2,FALSE)+N109,0)</f>
        <v>42110</v>
      </c>
      <c r="P110" s="146" t="str">
        <f t="shared" si="13"/>
        <v/>
      </c>
      <c r="Q110" s="10" t="str">
        <f t="shared" si="14"/>
        <v/>
      </c>
    </row>
    <row r="111" spans="6:17" x14ac:dyDescent="0.3">
      <c r="F111" s="10" t="str">
        <f t="shared" ca="1" si="10"/>
        <v>Week 16 (04/13/15 - 04/19/15)</v>
      </c>
      <c r="G111" s="10">
        <f t="shared" si="17"/>
        <v>16</v>
      </c>
      <c r="H111" s="10" t="str">
        <f t="shared" ca="1" si="11"/>
        <v>Month 5 (Apr 15)</v>
      </c>
      <c r="I111" s="10">
        <f t="shared" si="15"/>
        <v>5</v>
      </c>
      <c r="J111" s="146">
        <f t="shared" si="16"/>
        <v>42107</v>
      </c>
      <c r="K111" s="146">
        <f t="shared" ca="1" si="9"/>
        <v>0</v>
      </c>
      <c r="M111" s="146">
        <f t="shared" si="12"/>
        <v>42107</v>
      </c>
      <c r="N111" s="10">
        <v>106</v>
      </c>
      <c r="O111" s="146">
        <f ca="1">OFFSET($M$6,VLOOKUP('Vacation Summary - Custom'!$D$5,Dummy!$M$6:$N$383,2,FALSE)+N110,0)</f>
        <v>42111</v>
      </c>
      <c r="P111" s="146" t="str">
        <f t="shared" si="13"/>
        <v/>
      </c>
      <c r="Q111" s="10" t="str">
        <f t="shared" si="14"/>
        <v/>
      </c>
    </row>
    <row r="112" spans="6:17" x14ac:dyDescent="0.3">
      <c r="F112" s="10" t="str">
        <f t="shared" ca="1" si="10"/>
        <v>Week 16 (04/13/15 - 04/19/15)</v>
      </c>
      <c r="G112" s="10">
        <f t="shared" si="17"/>
        <v>16</v>
      </c>
      <c r="H112" s="10" t="str">
        <f t="shared" ca="1" si="11"/>
        <v>Month 5 (Apr 15)</v>
      </c>
      <c r="I112" s="10">
        <f t="shared" si="15"/>
        <v>5</v>
      </c>
      <c r="J112" s="146">
        <f t="shared" si="16"/>
        <v>42108</v>
      </c>
      <c r="K112" s="146">
        <f t="shared" ca="1" si="9"/>
        <v>0</v>
      </c>
      <c r="M112" s="146">
        <f t="shared" si="12"/>
        <v>42108</v>
      </c>
      <c r="N112" s="10">
        <v>107</v>
      </c>
      <c r="O112" s="146">
        <f ca="1">OFFSET($M$6,VLOOKUP('Vacation Summary - Custom'!$D$5,Dummy!$M$6:$N$383,2,FALSE)+N111,0)</f>
        <v>42112</v>
      </c>
      <c r="P112" s="146" t="str">
        <f t="shared" si="13"/>
        <v/>
      </c>
      <c r="Q112" s="10" t="str">
        <f t="shared" si="14"/>
        <v/>
      </c>
    </row>
    <row r="113" spans="6:17" x14ac:dyDescent="0.3">
      <c r="F113" s="10" t="str">
        <f t="shared" ca="1" si="10"/>
        <v>Week 16 (04/13/15 - 04/19/15)</v>
      </c>
      <c r="G113" s="10">
        <f t="shared" si="17"/>
        <v>16</v>
      </c>
      <c r="H113" s="10" t="str">
        <f t="shared" ca="1" si="11"/>
        <v>Month 5 (Apr 15)</v>
      </c>
      <c r="I113" s="10">
        <f t="shared" si="15"/>
        <v>5</v>
      </c>
      <c r="J113" s="146">
        <f t="shared" si="16"/>
        <v>42109</v>
      </c>
      <c r="K113" s="146">
        <f t="shared" ca="1" si="9"/>
        <v>0</v>
      </c>
      <c r="M113" s="146">
        <f t="shared" si="12"/>
        <v>42109</v>
      </c>
      <c r="N113" s="10">
        <v>108</v>
      </c>
      <c r="O113" s="146">
        <f ca="1">OFFSET($M$6,VLOOKUP('Vacation Summary - Custom'!$D$5,Dummy!$M$6:$N$383,2,FALSE)+N112,0)</f>
        <v>42113</v>
      </c>
      <c r="P113" s="146" t="str">
        <f t="shared" si="13"/>
        <v/>
      </c>
      <c r="Q113" s="10" t="str">
        <f t="shared" si="14"/>
        <v/>
      </c>
    </row>
    <row r="114" spans="6:17" x14ac:dyDescent="0.3">
      <c r="F114" s="10" t="str">
        <f t="shared" ca="1" si="10"/>
        <v>Week 16 (04/13/15 - 04/19/15)</v>
      </c>
      <c r="G114" s="10">
        <f t="shared" si="17"/>
        <v>16</v>
      </c>
      <c r="H114" s="10" t="str">
        <f t="shared" ca="1" si="11"/>
        <v>Month 5 (Apr 15)</v>
      </c>
      <c r="I114" s="10">
        <f t="shared" si="15"/>
        <v>5</v>
      </c>
      <c r="J114" s="146">
        <f t="shared" si="16"/>
        <v>42110</v>
      </c>
      <c r="K114" s="146">
        <f t="shared" ca="1" si="9"/>
        <v>0</v>
      </c>
      <c r="M114" s="146">
        <f t="shared" si="12"/>
        <v>42110</v>
      </c>
      <c r="N114" s="10">
        <v>109</v>
      </c>
      <c r="O114" s="146">
        <f ca="1">OFFSET($M$6,VLOOKUP('Vacation Summary - Custom'!$D$5,Dummy!$M$6:$N$383,2,FALSE)+N113,0)</f>
        <v>42114</v>
      </c>
      <c r="P114" s="146" t="str">
        <f t="shared" si="13"/>
        <v/>
      </c>
      <c r="Q114" s="10" t="str">
        <f t="shared" si="14"/>
        <v/>
      </c>
    </row>
    <row r="115" spans="6:17" x14ac:dyDescent="0.3">
      <c r="F115" s="10" t="str">
        <f t="shared" ca="1" si="10"/>
        <v>Week 16 (04/13/15 - 04/19/15)</v>
      </c>
      <c r="G115" s="10">
        <f t="shared" si="17"/>
        <v>16</v>
      </c>
      <c r="H115" s="10" t="str">
        <f t="shared" ca="1" si="11"/>
        <v>Month 5 (Apr 15)</v>
      </c>
      <c r="I115" s="10">
        <f t="shared" si="15"/>
        <v>5</v>
      </c>
      <c r="J115" s="146">
        <f t="shared" si="16"/>
        <v>42111</v>
      </c>
      <c r="K115" s="146">
        <f t="shared" ca="1" si="9"/>
        <v>0</v>
      </c>
      <c r="M115" s="146">
        <f t="shared" si="12"/>
        <v>42111</v>
      </c>
      <c r="N115" s="10">
        <v>110</v>
      </c>
      <c r="O115" s="146">
        <f ca="1">OFFSET($M$6,VLOOKUP('Vacation Summary - Custom'!$D$5,Dummy!$M$6:$N$383,2,FALSE)+N114,0)</f>
        <v>42115</v>
      </c>
      <c r="P115" s="146" t="str">
        <f t="shared" si="13"/>
        <v/>
      </c>
      <c r="Q115" s="10" t="str">
        <f t="shared" si="14"/>
        <v/>
      </c>
    </row>
    <row r="116" spans="6:17" x14ac:dyDescent="0.3">
      <c r="F116" s="10" t="str">
        <f t="shared" ca="1" si="10"/>
        <v>Week 16 (04/13/15 - 04/19/15)</v>
      </c>
      <c r="G116" s="10">
        <f t="shared" si="17"/>
        <v>16</v>
      </c>
      <c r="H116" s="10" t="str">
        <f t="shared" ca="1" si="11"/>
        <v>Month 5 (Apr 15)</v>
      </c>
      <c r="I116" s="10">
        <f t="shared" si="15"/>
        <v>5</v>
      </c>
      <c r="J116" s="146">
        <f t="shared" si="16"/>
        <v>42112</v>
      </c>
      <c r="K116" s="146">
        <f t="shared" ca="1" si="9"/>
        <v>0</v>
      </c>
      <c r="M116" s="146">
        <f t="shared" si="12"/>
        <v>42112</v>
      </c>
      <c r="N116" s="10">
        <v>111</v>
      </c>
      <c r="O116" s="146">
        <f ca="1">OFFSET($M$6,VLOOKUP('Vacation Summary - Custom'!$D$5,Dummy!$M$6:$N$383,2,FALSE)+N115,0)</f>
        <v>42116</v>
      </c>
      <c r="P116" s="146" t="str">
        <f t="shared" si="13"/>
        <v/>
      </c>
      <c r="Q116" s="10" t="str">
        <f t="shared" si="14"/>
        <v/>
      </c>
    </row>
    <row r="117" spans="6:17" x14ac:dyDescent="0.3">
      <c r="F117" s="10" t="str">
        <f t="shared" ca="1" si="10"/>
        <v>Week 16 (04/13/15 - 04/19/15)</v>
      </c>
      <c r="G117" s="10">
        <f t="shared" si="17"/>
        <v>16</v>
      </c>
      <c r="H117" s="10" t="str">
        <f t="shared" ca="1" si="11"/>
        <v>Month 5 (Apr 15)</v>
      </c>
      <c r="I117" s="10">
        <f t="shared" si="15"/>
        <v>5</v>
      </c>
      <c r="J117" s="146">
        <f t="shared" si="16"/>
        <v>42113</v>
      </c>
      <c r="K117" s="146">
        <f t="shared" ca="1" si="9"/>
        <v>0</v>
      </c>
      <c r="M117" s="146">
        <f t="shared" si="12"/>
        <v>42113</v>
      </c>
      <c r="N117" s="10">
        <v>112</v>
      </c>
      <c r="O117" s="146">
        <f ca="1">OFFSET($M$6,VLOOKUP('Vacation Summary - Custom'!$D$5,Dummy!$M$6:$N$383,2,FALSE)+N116,0)</f>
        <v>42117</v>
      </c>
      <c r="P117" s="146" t="str">
        <f t="shared" si="13"/>
        <v/>
      </c>
      <c r="Q117" s="10" t="str">
        <f t="shared" si="14"/>
        <v/>
      </c>
    </row>
    <row r="118" spans="6:17" x14ac:dyDescent="0.3">
      <c r="F118" s="10" t="str">
        <f t="shared" ca="1" si="10"/>
        <v>Week 17 (04/20/15 - 04/26/15)</v>
      </c>
      <c r="G118" s="10">
        <f t="shared" si="17"/>
        <v>17</v>
      </c>
      <c r="H118" s="10" t="str">
        <f t="shared" ca="1" si="11"/>
        <v>Month 5 (Apr 15)</v>
      </c>
      <c r="I118" s="10">
        <f t="shared" si="15"/>
        <v>5</v>
      </c>
      <c r="J118" s="146">
        <f t="shared" si="16"/>
        <v>42114</v>
      </c>
      <c r="K118" s="146">
        <f t="shared" ca="1" si="9"/>
        <v>0</v>
      </c>
      <c r="M118" s="146">
        <f t="shared" si="12"/>
        <v>42114</v>
      </c>
      <c r="N118" s="10">
        <v>113</v>
      </c>
      <c r="O118" s="146">
        <f ca="1">OFFSET($M$6,VLOOKUP('Vacation Summary - Custom'!$D$5,Dummy!$M$6:$N$383,2,FALSE)+N117,0)</f>
        <v>42118</v>
      </c>
      <c r="P118" s="146" t="str">
        <f t="shared" si="13"/>
        <v/>
      </c>
      <c r="Q118" s="10" t="str">
        <f t="shared" si="14"/>
        <v/>
      </c>
    </row>
    <row r="119" spans="6:17" x14ac:dyDescent="0.3">
      <c r="F119" s="10" t="str">
        <f t="shared" ca="1" si="10"/>
        <v>Week 17 (04/20/15 - 04/26/15)</v>
      </c>
      <c r="G119" s="10">
        <f t="shared" si="17"/>
        <v>17</v>
      </c>
      <c r="H119" s="10" t="str">
        <f t="shared" ca="1" si="11"/>
        <v>Month 5 (Apr 15)</v>
      </c>
      <c r="I119" s="10">
        <f t="shared" si="15"/>
        <v>5</v>
      </c>
      <c r="J119" s="146">
        <f t="shared" si="16"/>
        <v>42115</v>
      </c>
      <c r="K119" s="146">
        <f t="shared" ca="1" si="9"/>
        <v>0</v>
      </c>
      <c r="M119" s="146">
        <f t="shared" si="12"/>
        <v>42115</v>
      </c>
      <c r="N119" s="10">
        <v>114</v>
      </c>
      <c r="O119" s="146">
        <f ca="1">OFFSET($M$6,VLOOKUP('Vacation Summary - Custom'!$D$5,Dummy!$M$6:$N$383,2,FALSE)+N118,0)</f>
        <v>42119</v>
      </c>
      <c r="P119" s="146" t="str">
        <f t="shared" si="13"/>
        <v/>
      </c>
      <c r="Q119" s="10" t="str">
        <f t="shared" si="14"/>
        <v/>
      </c>
    </row>
    <row r="120" spans="6:17" x14ac:dyDescent="0.3">
      <c r="F120" s="10" t="str">
        <f t="shared" ca="1" si="10"/>
        <v>Week 17 (04/20/15 - 04/26/15)</v>
      </c>
      <c r="G120" s="10">
        <f t="shared" si="17"/>
        <v>17</v>
      </c>
      <c r="H120" s="10" t="str">
        <f t="shared" ca="1" si="11"/>
        <v>Month 5 (Apr 15)</v>
      </c>
      <c r="I120" s="10">
        <f t="shared" si="15"/>
        <v>5</v>
      </c>
      <c r="J120" s="146">
        <f t="shared" si="16"/>
        <v>42116</v>
      </c>
      <c r="K120" s="146">
        <f t="shared" ca="1" si="9"/>
        <v>0</v>
      </c>
      <c r="M120" s="146">
        <f t="shared" si="12"/>
        <v>42116</v>
      </c>
      <c r="N120" s="10">
        <v>115</v>
      </c>
      <c r="O120" s="146">
        <f ca="1">OFFSET($M$6,VLOOKUP('Vacation Summary - Custom'!$D$5,Dummy!$M$6:$N$383,2,FALSE)+N119,0)</f>
        <v>42120</v>
      </c>
      <c r="P120" s="146" t="str">
        <f t="shared" si="13"/>
        <v/>
      </c>
      <c r="Q120" s="10" t="str">
        <f t="shared" si="14"/>
        <v/>
      </c>
    </row>
    <row r="121" spans="6:17" x14ac:dyDescent="0.3">
      <c r="F121" s="10" t="str">
        <f t="shared" ca="1" si="10"/>
        <v>Week 17 (04/20/15 - 04/26/15)</v>
      </c>
      <c r="G121" s="10">
        <f t="shared" si="17"/>
        <v>17</v>
      </c>
      <c r="H121" s="10" t="str">
        <f t="shared" ca="1" si="11"/>
        <v>Month 5 (Apr 15)</v>
      </c>
      <c r="I121" s="10">
        <f t="shared" si="15"/>
        <v>5</v>
      </c>
      <c r="J121" s="146">
        <f t="shared" si="16"/>
        <v>42117</v>
      </c>
      <c r="K121" s="146">
        <f t="shared" ca="1" si="9"/>
        <v>0</v>
      </c>
      <c r="M121" s="146">
        <f t="shared" si="12"/>
        <v>42117</v>
      </c>
      <c r="N121" s="10">
        <v>116</v>
      </c>
      <c r="O121" s="146">
        <f ca="1">OFFSET($M$6,VLOOKUP('Vacation Summary - Custom'!$D$5,Dummy!$M$6:$N$383,2,FALSE)+N120,0)</f>
        <v>42121</v>
      </c>
      <c r="P121" s="146" t="str">
        <f t="shared" si="13"/>
        <v/>
      </c>
      <c r="Q121" s="10" t="str">
        <f t="shared" si="14"/>
        <v/>
      </c>
    </row>
    <row r="122" spans="6:17" x14ac:dyDescent="0.3">
      <c r="F122" s="10" t="str">
        <f t="shared" ca="1" si="10"/>
        <v>Week 17 (04/20/15 - 04/26/15)</v>
      </c>
      <c r="G122" s="10">
        <f t="shared" si="17"/>
        <v>17</v>
      </c>
      <c r="H122" s="10" t="str">
        <f t="shared" ca="1" si="11"/>
        <v>Month 5 (Apr 15)</v>
      </c>
      <c r="I122" s="10">
        <f t="shared" si="15"/>
        <v>5</v>
      </c>
      <c r="J122" s="146">
        <f t="shared" si="16"/>
        <v>42118</v>
      </c>
      <c r="K122" s="146">
        <f t="shared" ca="1" si="9"/>
        <v>0</v>
      </c>
      <c r="M122" s="146">
        <f t="shared" si="12"/>
        <v>42118</v>
      </c>
      <c r="N122" s="10">
        <v>117</v>
      </c>
      <c r="O122" s="146">
        <f ca="1">OFFSET($M$6,VLOOKUP('Vacation Summary - Custom'!$D$5,Dummy!$M$6:$N$383,2,FALSE)+N121,0)</f>
        <v>42122</v>
      </c>
      <c r="P122" s="146" t="str">
        <f t="shared" si="13"/>
        <v/>
      </c>
      <c r="Q122" s="10" t="str">
        <f t="shared" si="14"/>
        <v/>
      </c>
    </row>
    <row r="123" spans="6:17" x14ac:dyDescent="0.3">
      <c r="F123" s="10" t="str">
        <f t="shared" ca="1" si="10"/>
        <v>Week 17 (04/20/15 - 04/26/15)</v>
      </c>
      <c r="G123" s="10">
        <f t="shared" si="17"/>
        <v>17</v>
      </c>
      <c r="H123" s="10" t="str">
        <f t="shared" ca="1" si="11"/>
        <v>Month 5 (Apr 15)</v>
      </c>
      <c r="I123" s="10">
        <f t="shared" si="15"/>
        <v>5</v>
      </c>
      <c r="J123" s="146">
        <f t="shared" si="16"/>
        <v>42119</v>
      </c>
      <c r="K123" s="146">
        <f t="shared" ca="1" si="9"/>
        <v>0</v>
      </c>
      <c r="M123" s="146">
        <f t="shared" si="12"/>
        <v>42119</v>
      </c>
      <c r="N123" s="10">
        <v>118</v>
      </c>
      <c r="O123" s="146">
        <f ca="1">OFFSET($M$6,VLOOKUP('Vacation Summary - Custom'!$D$5,Dummy!$M$6:$N$383,2,FALSE)+N122,0)</f>
        <v>42123</v>
      </c>
      <c r="P123" s="146" t="str">
        <f t="shared" si="13"/>
        <v/>
      </c>
      <c r="Q123" s="10" t="str">
        <f t="shared" si="14"/>
        <v/>
      </c>
    </row>
    <row r="124" spans="6:17" x14ac:dyDescent="0.3">
      <c r="F124" s="10" t="str">
        <f t="shared" ca="1" si="10"/>
        <v>Week 17 (04/20/15 - 04/26/15)</v>
      </c>
      <c r="G124" s="10">
        <f t="shared" si="17"/>
        <v>17</v>
      </c>
      <c r="H124" s="10" t="str">
        <f t="shared" ca="1" si="11"/>
        <v>Month 5 (Apr 15)</v>
      </c>
      <c r="I124" s="10">
        <f t="shared" si="15"/>
        <v>5</v>
      </c>
      <c r="J124" s="146">
        <f t="shared" si="16"/>
        <v>42120</v>
      </c>
      <c r="K124" s="146">
        <f t="shared" ca="1" si="9"/>
        <v>0</v>
      </c>
      <c r="M124" s="146">
        <f t="shared" si="12"/>
        <v>42120</v>
      </c>
      <c r="N124" s="10">
        <v>119</v>
      </c>
      <c r="O124" s="146">
        <f ca="1">OFFSET($M$6,VLOOKUP('Vacation Summary - Custom'!$D$5,Dummy!$M$6:$N$383,2,FALSE)+N123,0)</f>
        <v>42124</v>
      </c>
      <c r="P124" s="146" t="str">
        <f t="shared" si="13"/>
        <v/>
      </c>
      <c r="Q124" s="10" t="str">
        <f t="shared" si="14"/>
        <v/>
      </c>
    </row>
    <row r="125" spans="6:17" x14ac:dyDescent="0.3">
      <c r="F125" s="10" t="str">
        <f t="shared" ca="1" si="10"/>
        <v>Week 18 (04/27/15 - 05/03/15)</v>
      </c>
      <c r="G125" s="10">
        <f t="shared" si="17"/>
        <v>18</v>
      </c>
      <c r="H125" s="10" t="str">
        <f t="shared" ca="1" si="11"/>
        <v>Month 5 (Apr 15)</v>
      </c>
      <c r="I125" s="10">
        <f t="shared" si="15"/>
        <v>5</v>
      </c>
      <c r="J125" s="146">
        <f t="shared" si="16"/>
        <v>42121</v>
      </c>
      <c r="K125" s="146">
        <f t="shared" ca="1" si="9"/>
        <v>0</v>
      </c>
      <c r="M125" s="146">
        <f t="shared" si="12"/>
        <v>42121</v>
      </c>
      <c r="N125" s="10">
        <v>120</v>
      </c>
      <c r="O125" s="146">
        <f ca="1">OFFSET($M$6,VLOOKUP('Vacation Summary - Custom'!$D$5,Dummy!$M$6:$N$383,2,FALSE)+N124,0)</f>
        <v>42125</v>
      </c>
      <c r="P125" s="146" t="str">
        <f t="shared" si="13"/>
        <v/>
      </c>
      <c r="Q125" s="10" t="str">
        <f t="shared" si="14"/>
        <v/>
      </c>
    </row>
    <row r="126" spans="6:17" x14ac:dyDescent="0.3">
      <c r="F126" s="10" t="str">
        <f t="shared" ca="1" si="10"/>
        <v>Week 18 (04/27/15 - 05/03/15)</v>
      </c>
      <c r="G126" s="10">
        <f t="shared" si="17"/>
        <v>18</v>
      </c>
      <c r="H126" s="10" t="str">
        <f t="shared" ca="1" si="11"/>
        <v>Month 5 (Apr 15)</v>
      </c>
      <c r="I126" s="10">
        <f t="shared" si="15"/>
        <v>5</v>
      </c>
      <c r="J126" s="146">
        <f t="shared" si="16"/>
        <v>42122</v>
      </c>
      <c r="K126" s="146">
        <f t="shared" ca="1" si="9"/>
        <v>0</v>
      </c>
      <c r="M126" s="146">
        <f t="shared" si="12"/>
        <v>42122</v>
      </c>
      <c r="N126" s="10">
        <v>121</v>
      </c>
      <c r="O126" s="146">
        <f ca="1">OFFSET($M$6,VLOOKUP('Vacation Summary - Custom'!$D$5,Dummy!$M$6:$N$383,2,FALSE)+N125,0)</f>
        <v>42126</v>
      </c>
      <c r="P126" s="146" t="str">
        <f t="shared" si="13"/>
        <v/>
      </c>
      <c r="Q126" s="10" t="str">
        <f t="shared" si="14"/>
        <v/>
      </c>
    </row>
    <row r="127" spans="6:17" x14ac:dyDescent="0.3">
      <c r="F127" s="10" t="str">
        <f t="shared" ca="1" si="10"/>
        <v>Week 18 (04/27/15 - 05/03/15)</v>
      </c>
      <c r="G127" s="10">
        <f t="shared" si="17"/>
        <v>18</v>
      </c>
      <c r="H127" s="10" t="str">
        <f t="shared" ca="1" si="11"/>
        <v>Month 5 (Apr 15)</v>
      </c>
      <c r="I127" s="10">
        <f t="shared" si="15"/>
        <v>5</v>
      </c>
      <c r="J127" s="146">
        <f t="shared" si="16"/>
        <v>42123</v>
      </c>
      <c r="K127" s="146">
        <f t="shared" ca="1" si="9"/>
        <v>0</v>
      </c>
      <c r="M127" s="146">
        <f t="shared" si="12"/>
        <v>42123</v>
      </c>
      <c r="N127" s="10">
        <v>122</v>
      </c>
      <c r="O127" s="146">
        <f ca="1">OFFSET($M$6,VLOOKUP('Vacation Summary - Custom'!$D$5,Dummy!$M$6:$N$383,2,FALSE)+N126,0)</f>
        <v>42127</v>
      </c>
      <c r="P127" s="146" t="str">
        <f t="shared" si="13"/>
        <v/>
      </c>
      <c r="Q127" s="10" t="str">
        <f t="shared" si="14"/>
        <v/>
      </c>
    </row>
    <row r="128" spans="6:17" x14ac:dyDescent="0.3">
      <c r="F128" s="10" t="str">
        <f t="shared" ca="1" si="10"/>
        <v>Week 18 (04/27/15 - 05/03/15)</v>
      </c>
      <c r="G128" s="10">
        <f t="shared" si="17"/>
        <v>18</v>
      </c>
      <c r="H128" s="10" t="str">
        <f t="shared" ca="1" si="11"/>
        <v>Month 5 (Apr 15)</v>
      </c>
      <c r="I128" s="10">
        <f t="shared" si="15"/>
        <v>5</v>
      </c>
      <c r="J128" s="146">
        <f t="shared" si="16"/>
        <v>42124</v>
      </c>
      <c r="K128" s="146">
        <f t="shared" ca="1" si="9"/>
        <v>0</v>
      </c>
      <c r="M128" s="146">
        <f t="shared" si="12"/>
        <v>42124</v>
      </c>
      <c r="N128" s="10">
        <v>123</v>
      </c>
      <c r="O128" s="146">
        <f ca="1">OFFSET($M$6,VLOOKUP('Vacation Summary - Custom'!$D$5,Dummy!$M$6:$N$383,2,FALSE)+N127,0)</f>
        <v>42128</v>
      </c>
      <c r="P128" s="146" t="str">
        <f t="shared" si="13"/>
        <v/>
      </c>
      <c r="Q128" s="10" t="str">
        <f t="shared" si="14"/>
        <v/>
      </c>
    </row>
    <row r="129" spans="6:17" x14ac:dyDescent="0.3">
      <c r="F129" s="10" t="str">
        <f t="shared" ca="1" si="10"/>
        <v>Week 18 (04/27/15 - 05/03/15)</v>
      </c>
      <c r="G129" s="10">
        <f t="shared" si="17"/>
        <v>18</v>
      </c>
      <c r="H129" s="10" t="str">
        <f t="shared" ca="1" si="11"/>
        <v>Month 6 (May 15)</v>
      </c>
      <c r="I129" s="10">
        <f t="shared" si="15"/>
        <v>6</v>
      </c>
      <c r="J129" s="146">
        <f t="shared" si="16"/>
        <v>42125</v>
      </c>
      <c r="K129" s="146">
        <f t="shared" ca="1" si="9"/>
        <v>0</v>
      </c>
      <c r="M129" s="146">
        <f t="shared" si="12"/>
        <v>42125</v>
      </c>
      <c r="N129" s="10">
        <v>124</v>
      </c>
      <c r="O129" s="146">
        <f ca="1">OFFSET($M$6,VLOOKUP('Vacation Summary - Custom'!$D$5,Dummy!$M$6:$N$383,2,FALSE)+N128,0)</f>
        <v>42129</v>
      </c>
      <c r="P129" s="146" t="str">
        <f t="shared" si="13"/>
        <v/>
      </c>
      <c r="Q129" s="10" t="str">
        <f t="shared" si="14"/>
        <v/>
      </c>
    </row>
    <row r="130" spans="6:17" x14ac:dyDescent="0.3">
      <c r="F130" s="10" t="str">
        <f t="shared" ca="1" si="10"/>
        <v>Week 18 (04/27/15 - 05/03/15)</v>
      </c>
      <c r="G130" s="10">
        <f t="shared" si="17"/>
        <v>18</v>
      </c>
      <c r="H130" s="10" t="str">
        <f t="shared" ca="1" si="11"/>
        <v>Month 6 (May 15)</v>
      </c>
      <c r="I130" s="10">
        <f t="shared" si="15"/>
        <v>6</v>
      </c>
      <c r="J130" s="146">
        <f t="shared" si="16"/>
        <v>42126</v>
      </c>
      <c r="K130" s="146">
        <f t="shared" ca="1" si="9"/>
        <v>0</v>
      </c>
      <c r="M130" s="146">
        <f t="shared" si="12"/>
        <v>42126</v>
      </c>
      <c r="N130" s="10">
        <v>125</v>
      </c>
      <c r="O130" s="146">
        <f ca="1">OFFSET($M$6,VLOOKUP('Vacation Summary - Custom'!$D$5,Dummy!$M$6:$N$383,2,FALSE)+N129,0)</f>
        <v>42130</v>
      </c>
      <c r="P130" s="146" t="str">
        <f t="shared" si="13"/>
        <v/>
      </c>
      <c r="Q130" s="10" t="str">
        <f t="shared" si="14"/>
        <v/>
      </c>
    </row>
    <row r="131" spans="6:17" x14ac:dyDescent="0.3">
      <c r="F131" s="10" t="str">
        <f t="shared" ca="1" si="10"/>
        <v>Week 18 (04/27/15 - 05/03/15)</v>
      </c>
      <c r="G131" s="10">
        <f t="shared" si="17"/>
        <v>18</v>
      </c>
      <c r="H131" s="10" t="str">
        <f t="shared" ca="1" si="11"/>
        <v>Month 6 (May 15)</v>
      </c>
      <c r="I131" s="10">
        <f t="shared" si="15"/>
        <v>6</v>
      </c>
      <c r="J131" s="146">
        <f t="shared" si="16"/>
        <v>42127</v>
      </c>
      <c r="K131" s="146">
        <f t="shared" ca="1" si="9"/>
        <v>0</v>
      </c>
      <c r="M131" s="146">
        <f t="shared" si="12"/>
        <v>42127</v>
      </c>
      <c r="N131" s="10">
        <v>126</v>
      </c>
      <c r="O131" s="146">
        <f ca="1">OFFSET($M$6,VLOOKUP('Vacation Summary - Custom'!$D$5,Dummy!$M$6:$N$383,2,FALSE)+N130,0)</f>
        <v>42131</v>
      </c>
      <c r="P131" s="146" t="str">
        <f t="shared" si="13"/>
        <v/>
      </c>
      <c r="Q131" s="10" t="str">
        <f t="shared" si="14"/>
        <v/>
      </c>
    </row>
    <row r="132" spans="6:17" x14ac:dyDescent="0.3">
      <c r="F132" s="10" t="str">
        <f t="shared" ca="1" si="10"/>
        <v>Week 19 (05/04/15 - 05/10/15)</v>
      </c>
      <c r="G132" s="10">
        <f t="shared" si="17"/>
        <v>19</v>
      </c>
      <c r="H132" s="10" t="str">
        <f t="shared" ca="1" si="11"/>
        <v>Month 6 (May 15)</v>
      </c>
      <c r="I132" s="10">
        <f t="shared" si="15"/>
        <v>6</v>
      </c>
      <c r="J132" s="146">
        <f t="shared" si="16"/>
        <v>42128</v>
      </c>
      <c r="K132" s="146">
        <f t="shared" ca="1" si="9"/>
        <v>0</v>
      </c>
      <c r="M132" s="146">
        <f t="shared" si="12"/>
        <v>42128</v>
      </c>
      <c r="N132" s="10">
        <v>127</v>
      </c>
      <c r="O132" s="146">
        <f ca="1">OFFSET($M$6,VLOOKUP('Vacation Summary - Custom'!$D$5,Dummy!$M$6:$N$383,2,FALSE)+N131,0)</f>
        <v>42132</v>
      </c>
      <c r="P132" s="146" t="str">
        <f t="shared" si="13"/>
        <v/>
      </c>
      <c r="Q132" s="10" t="str">
        <f t="shared" si="14"/>
        <v/>
      </c>
    </row>
    <row r="133" spans="6:17" x14ac:dyDescent="0.3">
      <c r="F133" s="10" t="str">
        <f t="shared" ca="1" si="10"/>
        <v>Week 19 (05/04/15 - 05/10/15)</v>
      </c>
      <c r="G133" s="10">
        <f t="shared" si="17"/>
        <v>19</v>
      </c>
      <c r="H133" s="10" t="str">
        <f t="shared" ca="1" si="11"/>
        <v>Month 6 (May 15)</v>
      </c>
      <c r="I133" s="10">
        <f t="shared" si="15"/>
        <v>6</v>
      </c>
      <c r="J133" s="146">
        <f t="shared" si="16"/>
        <v>42129</v>
      </c>
      <c r="K133" s="146">
        <f t="shared" ca="1" si="9"/>
        <v>0</v>
      </c>
      <c r="M133" s="146">
        <f t="shared" si="12"/>
        <v>42129</v>
      </c>
      <c r="N133" s="10">
        <v>128</v>
      </c>
      <c r="O133" s="146">
        <f ca="1">OFFSET($M$6,VLOOKUP('Vacation Summary - Custom'!$D$5,Dummy!$M$6:$N$383,2,FALSE)+N132,0)</f>
        <v>42133</v>
      </c>
      <c r="P133" s="146" t="str">
        <f t="shared" si="13"/>
        <v/>
      </c>
      <c r="Q133" s="10" t="str">
        <f t="shared" si="14"/>
        <v/>
      </c>
    </row>
    <row r="134" spans="6:17" x14ac:dyDescent="0.3">
      <c r="F134" s="10" t="str">
        <f t="shared" ca="1" si="10"/>
        <v>Week 19 (05/04/15 - 05/10/15)</v>
      </c>
      <c r="G134" s="10">
        <f t="shared" si="17"/>
        <v>19</v>
      </c>
      <c r="H134" s="10" t="str">
        <f t="shared" ca="1" si="11"/>
        <v>Month 6 (May 15)</v>
      </c>
      <c r="I134" s="10">
        <f t="shared" si="15"/>
        <v>6</v>
      </c>
      <c r="J134" s="146">
        <f t="shared" si="16"/>
        <v>42130</v>
      </c>
      <c r="K134" s="146">
        <f t="shared" ref="K134:K197" ca="1" si="18">IF($M$4=1,IF(ISNA(MATCH(F134,RefCustom,0)),0,J134),IF($M$4=2,IF(ISNA(MATCH(H134,RefCustom,0)),0,J134),IF(ISNA(MATCH(J134,RefCustom,0)),0,J134)))</f>
        <v>0</v>
      </c>
      <c r="M134" s="146">
        <f t="shared" si="12"/>
        <v>42130</v>
      </c>
      <c r="N134" s="10">
        <v>129</v>
      </c>
      <c r="O134" s="146">
        <f ca="1">OFFSET($M$6,VLOOKUP('Vacation Summary - Custom'!$D$5,Dummy!$M$6:$N$383,2,FALSE)+N133,0)</f>
        <v>42134</v>
      </c>
      <c r="P134" s="146" t="str">
        <f t="shared" si="13"/>
        <v/>
      </c>
      <c r="Q134" s="10" t="str">
        <f t="shared" si="14"/>
        <v/>
      </c>
    </row>
    <row r="135" spans="6:17" x14ac:dyDescent="0.3">
      <c r="F135" s="10" t="str">
        <f t="shared" ref="F135:F198" ca="1" si="19">OFFSET($B$6,G135-1,0)</f>
        <v>Week 19 (05/04/15 - 05/10/15)</v>
      </c>
      <c r="G135" s="10">
        <f t="shared" si="17"/>
        <v>19</v>
      </c>
      <c r="H135" s="10" t="str">
        <f t="shared" ref="H135:H198" ca="1" si="20">OFFSET($D$6,I135-1,0)</f>
        <v>Month 6 (May 15)</v>
      </c>
      <c r="I135" s="10">
        <f t="shared" si="15"/>
        <v>6</v>
      </c>
      <c r="J135" s="146">
        <f t="shared" si="16"/>
        <v>42131</v>
      </c>
      <c r="K135" s="146">
        <f t="shared" ca="1" si="18"/>
        <v>0</v>
      </c>
      <c r="M135" s="146">
        <f t="shared" ref="M135:M198" si="21">IF($M$4=1,B135,IF($M$4=2,D135,J135))</f>
        <v>42131</v>
      </c>
      <c r="N135" s="10">
        <v>130</v>
      </c>
      <c r="O135" s="146">
        <f ca="1">OFFSET($M$6,VLOOKUP('Vacation Summary - Custom'!$D$5,Dummy!$M$6:$N$383,2,FALSE)+N134,0)</f>
        <v>42135</v>
      </c>
      <c r="P135" s="146" t="str">
        <f t="shared" ref="P135:P198" si="22">IFERROR(INDEX($M$6:$M$383,MATCH(Q134+1,$N$6:$N$383,0),0),"")</f>
        <v/>
      </c>
      <c r="Q135" s="10" t="str">
        <f t="shared" ref="Q135:Q198" si="23">IF(OR(Q134="",Q134=$Q$4-1),"",Q134+1)</f>
        <v/>
      </c>
    </row>
    <row r="136" spans="6:17" x14ac:dyDescent="0.3">
      <c r="F136" s="10" t="str">
        <f t="shared" ca="1" si="19"/>
        <v>Week 19 (05/04/15 - 05/10/15)</v>
      </c>
      <c r="G136" s="10">
        <f t="shared" si="17"/>
        <v>19</v>
      </c>
      <c r="H136" s="10" t="str">
        <f t="shared" ca="1" si="20"/>
        <v>Month 6 (May 15)</v>
      </c>
      <c r="I136" s="10">
        <f t="shared" ref="I136:I199" si="24">IF(MONTH(J136)&lt;&gt;MONTH(J135),I135+1,I135)</f>
        <v>6</v>
      </c>
      <c r="J136" s="146">
        <f t="shared" ref="J136:J199" si="25">J135+1</f>
        <v>42132</v>
      </c>
      <c r="K136" s="146">
        <f t="shared" ca="1" si="18"/>
        <v>0</v>
      </c>
      <c r="M136" s="146">
        <f t="shared" si="21"/>
        <v>42132</v>
      </c>
      <c r="N136" s="10">
        <v>131</v>
      </c>
      <c r="O136" s="146">
        <f ca="1">OFFSET($M$6,VLOOKUP('Vacation Summary - Custom'!$D$5,Dummy!$M$6:$N$383,2,FALSE)+N135,0)</f>
        <v>42136</v>
      </c>
      <c r="P136" s="146" t="str">
        <f t="shared" si="22"/>
        <v/>
      </c>
      <c r="Q136" s="10" t="str">
        <f t="shared" si="23"/>
        <v/>
      </c>
    </row>
    <row r="137" spans="6:17" x14ac:dyDescent="0.3">
      <c r="F137" s="10" t="str">
        <f t="shared" ca="1" si="19"/>
        <v>Week 19 (05/04/15 - 05/10/15)</v>
      </c>
      <c r="G137" s="10">
        <f t="shared" si="17"/>
        <v>19</v>
      </c>
      <c r="H137" s="10" t="str">
        <f t="shared" ca="1" si="20"/>
        <v>Month 6 (May 15)</v>
      </c>
      <c r="I137" s="10">
        <f t="shared" si="24"/>
        <v>6</v>
      </c>
      <c r="J137" s="146">
        <f t="shared" si="25"/>
        <v>42133</v>
      </c>
      <c r="K137" s="146">
        <f t="shared" ca="1" si="18"/>
        <v>0</v>
      </c>
      <c r="M137" s="146">
        <f t="shared" si="21"/>
        <v>42133</v>
      </c>
      <c r="N137" s="10">
        <v>132</v>
      </c>
      <c r="O137" s="146">
        <f ca="1">OFFSET($M$6,VLOOKUP('Vacation Summary - Custom'!$D$5,Dummy!$M$6:$N$383,2,FALSE)+N136,0)</f>
        <v>42137</v>
      </c>
      <c r="P137" s="146" t="str">
        <f t="shared" si="22"/>
        <v/>
      </c>
      <c r="Q137" s="10" t="str">
        <f t="shared" si="23"/>
        <v/>
      </c>
    </row>
    <row r="138" spans="6:17" x14ac:dyDescent="0.3">
      <c r="F138" s="10" t="str">
        <f t="shared" ca="1" si="19"/>
        <v>Week 19 (05/04/15 - 05/10/15)</v>
      </c>
      <c r="G138" s="10">
        <f t="shared" si="17"/>
        <v>19</v>
      </c>
      <c r="H138" s="10" t="str">
        <f t="shared" ca="1" si="20"/>
        <v>Month 6 (May 15)</v>
      </c>
      <c r="I138" s="10">
        <f t="shared" si="24"/>
        <v>6</v>
      </c>
      <c r="J138" s="146">
        <f t="shared" si="25"/>
        <v>42134</v>
      </c>
      <c r="K138" s="146">
        <f t="shared" ca="1" si="18"/>
        <v>0</v>
      </c>
      <c r="M138" s="146">
        <f t="shared" si="21"/>
        <v>42134</v>
      </c>
      <c r="N138" s="10">
        <v>133</v>
      </c>
      <c r="O138" s="146">
        <f ca="1">OFFSET($M$6,VLOOKUP('Vacation Summary - Custom'!$D$5,Dummy!$M$6:$N$383,2,FALSE)+N137,0)</f>
        <v>42138</v>
      </c>
      <c r="P138" s="146" t="str">
        <f t="shared" si="22"/>
        <v/>
      </c>
      <c r="Q138" s="10" t="str">
        <f t="shared" si="23"/>
        <v/>
      </c>
    </row>
    <row r="139" spans="6:17" x14ac:dyDescent="0.3">
      <c r="F139" s="10" t="str">
        <f t="shared" ca="1" si="19"/>
        <v>Week 20 (05/11/15 - 05/17/15)</v>
      </c>
      <c r="G139" s="10">
        <f t="shared" si="17"/>
        <v>20</v>
      </c>
      <c r="H139" s="10" t="str">
        <f t="shared" ca="1" si="20"/>
        <v>Month 6 (May 15)</v>
      </c>
      <c r="I139" s="10">
        <f t="shared" si="24"/>
        <v>6</v>
      </c>
      <c r="J139" s="146">
        <f t="shared" si="25"/>
        <v>42135</v>
      </c>
      <c r="K139" s="146">
        <f t="shared" ca="1" si="18"/>
        <v>0</v>
      </c>
      <c r="M139" s="146">
        <f t="shared" si="21"/>
        <v>42135</v>
      </c>
      <c r="N139" s="10">
        <v>134</v>
      </c>
      <c r="O139" s="146">
        <f ca="1">OFFSET($M$6,VLOOKUP('Vacation Summary - Custom'!$D$5,Dummy!$M$6:$N$383,2,FALSE)+N138,0)</f>
        <v>42139</v>
      </c>
      <c r="P139" s="146" t="str">
        <f t="shared" si="22"/>
        <v/>
      </c>
      <c r="Q139" s="10" t="str">
        <f t="shared" si="23"/>
        <v/>
      </c>
    </row>
    <row r="140" spans="6:17" x14ac:dyDescent="0.3">
      <c r="F140" s="10" t="str">
        <f t="shared" ca="1" si="19"/>
        <v>Week 20 (05/11/15 - 05/17/15)</v>
      </c>
      <c r="G140" s="10">
        <f t="shared" si="17"/>
        <v>20</v>
      </c>
      <c r="H140" s="10" t="str">
        <f t="shared" ca="1" si="20"/>
        <v>Month 6 (May 15)</v>
      </c>
      <c r="I140" s="10">
        <f t="shared" si="24"/>
        <v>6</v>
      </c>
      <c r="J140" s="146">
        <f t="shared" si="25"/>
        <v>42136</v>
      </c>
      <c r="K140" s="146">
        <f t="shared" ca="1" si="18"/>
        <v>0</v>
      </c>
      <c r="M140" s="146">
        <f t="shared" si="21"/>
        <v>42136</v>
      </c>
      <c r="N140" s="10">
        <v>135</v>
      </c>
      <c r="O140" s="146">
        <f ca="1">OFFSET($M$6,VLOOKUP('Vacation Summary - Custom'!$D$5,Dummy!$M$6:$N$383,2,FALSE)+N139,0)</f>
        <v>42140</v>
      </c>
      <c r="P140" s="146" t="str">
        <f t="shared" si="22"/>
        <v/>
      </c>
      <c r="Q140" s="10" t="str">
        <f t="shared" si="23"/>
        <v/>
      </c>
    </row>
    <row r="141" spans="6:17" x14ac:dyDescent="0.3">
      <c r="F141" s="10" t="str">
        <f t="shared" ca="1" si="19"/>
        <v>Week 20 (05/11/15 - 05/17/15)</v>
      </c>
      <c r="G141" s="10">
        <f t="shared" si="17"/>
        <v>20</v>
      </c>
      <c r="H141" s="10" t="str">
        <f t="shared" ca="1" si="20"/>
        <v>Month 6 (May 15)</v>
      </c>
      <c r="I141" s="10">
        <f t="shared" si="24"/>
        <v>6</v>
      </c>
      <c r="J141" s="146">
        <f t="shared" si="25"/>
        <v>42137</v>
      </c>
      <c r="K141" s="146">
        <f t="shared" ca="1" si="18"/>
        <v>0</v>
      </c>
      <c r="M141" s="146">
        <f t="shared" si="21"/>
        <v>42137</v>
      </c>
      <c r="N141" s="10">
        <v>136</v>
      </c>
      <c r="O141" s="146">
        <f ca="1">OFFSET($M$6,VLOOKUP('Vacation Summary - Custom'!$D$5,Dummy!$M$6:$N$383,2,FALSE)+N140,0)</f>
        <v>42141</v>
      </c>
      <c r="P141" s="146" t="str">
        <f t="shared" si="22"/>
        <v/>
      </c>
      <c r="Q141" s="10" t="str">
        <f t="shared" si="23"/>
        <v/>
      </c>
    </row>
    <row r="142" spans="6:17" x14ac:dyDescent="0.3">
      <c r="F142" s="10" t="str">
        <f t="shared" ca="1" si="19"/>
        <v>Week 20 (05/11/15 - 05/17/15)</v>
      </c>
      <c r="G142" s="10">
        <f t="shared" ref="G142:G205" si="26">G135+1</f>
        <v>20</v>
      </c>
      <c r="H142" s="10" t="str">
        <f t="shared" ca="1" si="20"/>
        <v>Month 6 (May 15)</v>
      </c>
      <c r="I142" s="10">
        <f t="shared" si="24"/>
        <v>6</v>
      </c>
      <c r="J142" s="146">
        <f t="shared" si="25"/>
        <v>42138</v>
      </c>
      <c r="K142" s="146">
        <f t="shared" ca="1" si="18"/>
        <v>0</v>
      </c>
      <c r="M142" s="146">
        <f t="shared" si="21"/>
        <v>42138</v>
      </c>
      <c r="N142" s="10">
        <v>137</v>
      </c>
      <c r="O142" s="146">
        <f ca="1">OFFSET($M$6,VLOOKUP('Vacation Summary - Custom'!$D$5,Dummy!$M$6:$N$383,2,FALSE)+N141,0)</f>
        <v>42142</v>
      </c>
      <c r="P142" s="146" t="str">
        <f t="shared" si="22"/>
        <v/>
      </c>
      <c r="Q142" s="10" t="str">
        <f t="shared" si="23"/>
        <v/>
      </c>
    </row>
    <row r="143" spans="6:17" x14ac:dyDescent="0.3">
      <c r="F143" s="10" t="str">
        <f t="shared" ca="1" si="19"/>
        <v>Week 20 (05/11/15 - 05/17/15)</v>
      </c>
      <c r="G143" s="10">
        <f t="shared" si="26"/>
        <v>20</v>
      </c>
      <c r="H143" s="10" t="str">
        <f t="shared" ca="1" si="20"/>
        <v>Month 6 (May 15)</v>
      </c>
      <c r="I143" s="10">
        <f t="shared" si="24"/>
        <v>6</v>
      </c>
      <c r="J143" s="146">
        <f t="shared" si="25"/>
        <v>42139</v>
      </c>
      <c r="K143" s="146">
        <f t="shared" ca="1" si="18"/>
        <v>0</v>
      </c>
      <c r="M143" s="146">
        <f t="shared" si="21"/>
        <v>42139</v>
      </c>
      <c r="N143" s="10">
        <v>138</v>
      </c>
      <c r="O143" s="146">
        <f ca="1">OFFSET($M$6,VLOOKUP('Vacation Summary - Custom'!$D$5,Dummy!$M$6:$N$383,2,FALSE)+N142,0)</f>
        <v>42143</v>
      </c>
      <c r="P143" s="146" t="str">
        <f t="shared" si="22"/>
        <v/>
      </c>
      <c r="Q143" s="10" t="str">
        <f t="shared" si="23"/>
        <v/>
      </c>
    </row>
    <row r="144" spans="6:17" x14ac:dyDescent="0.3">
      <c r="F144" s="10" t="str">
        <f t="shared" ca="1" si="19"/>
        <v>Week 20 (05/11/15 - 05/17/15)</v>
      </c>
      <c r="G144" s="10">
        <f t="shared" si="26"/>
        <v>20</v>
      </c>
      <c r="H144" s="10" t="str">
        <f t="shared" ca="1" si="20"/>
        <v>Month 6 (May 15)</v>
      </c>
      <c r="I144" s="10">
        <f t="shared" si="24"/>
        <v>6</v>
      </c>
      <c r="J144" s="146">
        <f t="shared" si="25"/>
        <v>42140</v>
      </c>
      <c r="K144" s="146">
        <f t="shared" ca="1" si="18"/>
        <v>0</v>
      </c>
      <c r="M144" s="146">
        <f t="shared" si="21"/>
        <v>42140</v>
      </c>
      <c r="N144" s="10">
        <v>139</v>
      </c>
      <c r="O144" s="146">
        <f ca="1">OFFSET($M$6,VLOOKUP('Vacation Summary - Custom'!$D$5,Dummy!$M$6:$N$383,2,FALSE)+N143,0)</f>
        <v>42144</v>
      </c>
      <c r="P144" s="146" t="str">
        <f t="shared" si="22"/>
        <v/>
      </c>
      <c r="Q144" s="10" t="str">
        <f t="shared" si="23"/>
        <v/>
      </c>
    </row>
    <row r="145" spans="6:17" x14ac:dyDescent="0.3">
      <c r="F145" s="10" t="str">
        <f t="shared" ca="1" si="19"/>
        <v>Week 20 (05/11/15 - 05/17/15)</v>
      </c>
      <c r="G145" s="10">
        <f t="shared" si="26"/>
        <v>20</v>
      </c>
      <c r="H145" s="10" t="str">
        <f t="shared" ca="1" si="20"/>
        <v>Month 6 (May 15)</v>
      </c>
      <c r="I145" s="10">
        <f t="shared" si="24"/>
        <v>6</v>
      </c>
      <c r="J145" s="146">
        <f t="shared" si="25"/>
        <v>42141</v>
      </c>
      <c r="K145" s="146">
        <f t="shared" ca="1" si="18"/>
        <v>0</v>
      </c>
      <c r="M145" s="146">
        <f t="shared" si="21"/>
        <v>42141</v>
      </c>
      <c r="N145" s="10">
        <v>140</v>
      </c>
      <c r="O145" s="146">
        <f ca="1">OFFSET($M$6,VLOOKUP('Vacation Summary - Custom'!$D$5,Dummy!$M$6:$N$383,2,FALSE)+N144,0)</f>
        <v>42145</v>
      </c>
      <c r="P145" s="146" t="str">
        <f t="shared" si="22"/>
        <v/>
      </c>
      <c r="Q145" s="10" t="str">
        <f t="shared" si="23"/>
        <v/>
      </c>
    </row>
    <row r="146" spans="6:17" x14ac:dyDescent="0.3">
      <c r="F146" s="10" t="str">
        <f t="shared" ca="1" si="19"/>
        <v>Week 21 (05/18/15 - 05/24/15)</v>
      </c>
      <c r="G146" s="10">
        <f t="shared" si="26"/>
        <v>21</v>
      </c>
      <c r="H146" s="10" t="str">
        <f t="shared" ca="1" si="20"/>
        <v>Month 6 (May 15)</v>
      </c>
      <c r="I146" s="10">
        <f t="shared" si="24"/>
        <v>6</v>
      </c>
      <c r="J146" s="146">
        <f t="shared" si="25"/>
        <v>42142</v>
      </c>
      <c r="K146" s="146">
        <f t="shared" ca="1" si="18"/>
        <v>0</v>
      </c>
      <c r="M146" s="146">
        <f t="shared" si="21"/>
        <v>42142</v>
      </c>
      <c r="N146" s="10">
        <v>141</v>
      </c>
      <c r="O146" s="146">
        <f ca="1">OFFSET($M$6,VLOOKUP('Vacation Summary - Custom'!$D$5,Dummy!$M$6:$N$383,2,FALSE)+N145,0)</f>
        <v>42146</v>
      </c>
      <c r="P146" s="146" t="str">
        <f t="shared" si="22"/>
        <v/>
      </c>
      <c r="Q146" s="10" t="str">
        <f t="shared" si="23"/>
        <v/>
      </c>
    </row>
    <row r="147" spans="6:17" x14ac:dyDescent="0.3">
      <c r="F147" s="10" t="str">
        <f t="shared" ca="1" si="19"/>
        <v>Week 21 (05/18/15 - 05/24/15)</v>
      </c>
      <c r="G147" s="10">
        <f t="shared" si="26"/>
        <v>21</v>
      </c>
      <c r="H147" s="10" t="str">
        <f t="shared" ca="1" si="20"/>
        <v>Month 6 (May 15)</v>
      </c>
      <c r="I147" s="10">
        <f t="shared" si="24"/>
        <v>6</v>
      </c>
      <c r="J147" s="146">
        <f t="shared" si="25"/>
        <v>42143</v>
      </c>
      <c r="K147" s="146">
        <f t="shared" ca="1" si="18"/>
        <v>0</v>
      </c>
      <c r="M147" s="146">
        <f t="shared" si="21"/>
        <v>42143</v>
      </c>
      <c r="N147" s="10">
        <v>142</v>
      </c>
      <c r="O147" s="146">
        <f ca="1">OFFSET($M$6,VLOOKUP('Vacation Summary - Custom'!$D$5,Dummy!$M$6:$N$383,2,FALSE)+N146,0)</f>
        <v>42147</v>
      </c>
      <c r="P147" s="146" t="str">
        <f t="shared" si="22"/>
        <v/>
      </c>
      <c r="Q147" s="10" t="str">
        <f t="shared" si="23"/>
        <v/>
      </c>
    </row>
    <row r="148" spans="6:17" x14ac:dyDescent="0.3">
      <c r="F148" s="10" t="str">
        <f t="shared" ca="1" si="19"/>
        <v>Week 21 (05/18/15 - 05/24/15)</v>
      </c>
      <c r="G148" s="10">
        <f t="shared" si="26"/>
        <v>21</v>
      </c>
      <c r="H148" s="10" t="str">
        <f t="shared" ca="1" si="20"/>
        <v>Month 6 (May 15)</v>
      </c>
      <c r="I148" s="10">
        <f t="shared" si="24"/>
        <v>6</v>
      </c>
      <c r="J148" s="146">
        <f t="shared" si="25"/>
        <v>42144</v>
      </c>
      <c r="K148" s="146">
        <f t="shared" ca="1" si="18"/>
        <v>0</v>
      </c>
      <c r="M148" s="146">
        <f t="shared" si="21"/>
        <v>42144</v>
      </c>
      <c r="N148" s="10">
        <v>143</v>
      </c>
      <c r="O148" s="146">
        <f ca="1">OFFSET($M$6,VLOOKUP('Vacation Summary - Custom'!$D$5,Dummy!$M$6:$N$383,2,FALSE)+N147,0)</f>
        <v>42148</v>
      </c>
      <c r="P148" s="146" t="str">
        <f t="shared" si="22"/>
        <v/>
      </c>
      <c r="Q148" s="10" t="str">
        <f t="shared" si="23"/>
        <v/>
      </c>
    </row>
    <row r="149" spans="6:17" x14ac:dyDescent="0.3">
      <c r="F149" s="10" t="str">
        <f t="shared" ca="1" si="19"/>
        <v>Week 21 (05/18/15 - 05/24/15)</v>
      </c>
      <c r="G149" s="10">
        <f t="shared" si="26"/>
        <v>21</v>
      </c>
      <c r="H149" s="10" t="str">
        <f t="shared" ca="1" si="20"/>
        <v>Month 6 (May 15)</v>
      </c>
      <c r="I149" s="10">
        <f t="shared" si="24"/>
        <v>6</v>
      </c>
      <c r="J149" s="146">
        <f t="shared" si="25"/>
        <v>42145</v>
      </c>
      <c r="K149" s="146">
        <f t="shared" ca="1" si="18"/>
        <v>0</v>
      </c>
      <c r="M149" s="146">
        <f t="shared" si="21"/>
        <v>42145</v>
      </c>
      <c r="N149" s="10">
        <v>144</v>
      </c>
      <c r="O149" s="146">
        <f ca="1">OFFSET($M$6,VLOOKUP('Vacation Summary - Custom'!$D$5,Dummy!$M$6:$N$383,2,FALSE)+N148,0)</f>
        <v>42149</v>
      </c>
      <c r="P149" s="146" t="str">
        <f t="shared" si="22"/>
        <v/>
      </c>
      <c r="Q149" s="10" t="str">
        <f t="shared" si="23"/>
        <v/>
      </c>
    </row>
    <row r="150" spans="6:17" x14ac:dyDescent="0.3">
      <c r="F150" s="10" t="str">
        <f t="shared" ca="1" si="19"/>
        <v>Week 21 (05/18/15 - 05/24/15)</v>
      </c>
      <c r="G150" s="10">
        <f t="shared" si="26"/>
        <v>21</v>
      </c>
      <c r="H150" s="10" t="str">
        <f t="shared" ca="1" si="20"/>
        <v>Month 6 (May 15)</v>
      </c>
      <c r="I150" s="10">
        <f t="shared" si="24"/>
        <v>6</v>
      </c>
      <c r="J150" s="146">
        <f t="shared" si="25"/>
        <v>42146</v>
      </c>
      <c r="K150" s="146">
        <f t="shared" ca="1" si="18"/>
        <v>0</v>
      </c>
      <c r="M150" s="146">
        <f t="shared" si="21"/>
        <v>42146</v>
      </c>
      <c r="N150" s="10">
        <v>145</v>
      </c>
      <c r="O150" s="146">
        <f ca="1">OFFSET($M$6,VLOOKUP('Vacation Summary - Custom'!$D$5,Dummy!$M$6:$N$383,2,FALSE)+N149,0)</f>
        <v>42150</v>
      </c>
      <c r="P150" s="146" t="str">
        <f t="shared" si="22"/>
        <v/>
      </c>
      <c r="Q150" s="10" t="str">
        <f t="shared" si="23"/>
        <v/>
      </c>
    </row>
    <row r="151" spans="6:17" x14ac:dyDescent="0.3">
      <c r="F151" s="10" t="str">
        <f t="shared" ca="1" si="19"/>
        <v>Week 21 (05/18/15 - 05/24/15)</v>
      </c>
      <c r="G151" s="10">
        <f t="shared" si="26"/>
        <v>21</v>
      </c>
      <c r="H151" s="10" t="str">
        <f t="shared" ca="1" si="20"/>
        <v>Month 6 (May 15)</v>
      </c>
      <c r="I151" s="10">
        <f t="shared" si="24"/>
        <v>6</v>
      </c>
      <c r="J151" s="146">
        <f t="shared" si="25"/>
        <v>42147</v>
      </c>
      <c r="K151" s="146">
        <f t="shared" ca="1" si="18"/>
        <v>0</v>
      </c>
      <c r="M151" s="146">
        <f t="shared" si="21"/>
        <v>42147</v>
      </c>
      <c r="N151" s="10">
        <v>146</v>
      </c>
      <c r="O151" s="146">
        <f ca="1">OFFSET($M$6,VLOOKUP('Vacation Summary - Custom'!$D$5,Dummy!$M$6:$N$383,2,FALSE)+N150,0)</f>
        <v>42151</v>
      </c>
      <c r="P151" s="146" t="str">
        <f t="shared" si="22"/>
        <v/>
      </c>
      <c r="Q151" s="10" t="str">
        <f t="shared" si="23"/>
        <v/>
      </c>
    </row>
    <row r="152" spans="6:17" x14ac:dyDescent="0.3">
      <c r="F152" s="10" t="str">
        <f t="shared" ca="1" si="19"/>
        <v>Week 21 (05/18/15 - 05/24/15)</v>
      </c>
      <c r="G152" s="10">
        <f t="shared" si="26"/>
        <v>21</v>
      </c>
      <c r="H152" s="10" t="str">
        <f t="shared" ca="1" si="20"/>
        <v>Month 6 (May 15)</v>
      </c>
      <c r="I152" s="10">
        <f t="shared" si="24"/>
        <v>6</v>
      </c>
      <c r="J152" s="146">
        <f t="shared" si="25"/>
        <v>42148</v>
      </c>
      <c r="K152" s="146">
        <f t="shared" ca="1" si="18"/>
        <v>0</v>
      </c>
      <c r="M152" s="146">
        <f t="shared" si="21"/>
        <v>42148</v>
      </c>
      <c r="N152" s="10">
        <v>147</v>
      </c>
      <c r="O152" s="146">
        <f ca="1">OFFSET($M$6,VLOOKUP('Vacation Summary - Custom'!$D$5,Dummy!$M$6:$N$383,2,FALSE)+N151,0)</f>
        <v>42152</v>
      </c>
      <c r="P152" s="146" t="str">
        <f t="shared" si="22"/>
        <v/>
      </c>
      <c r="Q152" s="10" t="str">
        <f t="shared" si="23"/>
        <v/>
      </c>
    </row>
    <row r="153" spans="6:17" x14ac:dyDescent="0.3">
      <c r="F153" s="10" t="str">
        <f t="shared" ca="1" si="19"/>
        <v>Week 22 (05/25/15 - 05/31/15)</v>
      </c>
      <c r="G153" s="10">
        <f t="shared" si="26"/>
        <v>22</v>
      </c>
      <c r="H153" s="10" t="str">
        <f t="shared" ca="1" si="20"/>
        <v>Month 6 (May 15)</v>
      </c>
      <c r="I153" s="10">
        <f t="shared" si="24"/>
        <v>6</v>
      </c>
      <c r="J153" s="146">
        <f t="shared" si="25"/>
        <v>42149</v>
      </c>
      <c r="K153" s="146">
        <f t="shared" ca="1" si="18"/>
        <v>0</v>
      </c>
      <c r="M153" s="146">
        <f t="shared" si="21"/>
        <v>42149</v>
      </c>
      <c r="N153" s="10">
        <v>148</v>
      </c>
      <c r="O153" s="146">
        <f ca="1">OFFSET($M$6,VLOOKUP('Vacation Summary - Custom'!$D$5,Dummy!$M$6:$N$383,2,FALSE)+N152,0)</f>
        <v>42153</v>
      </c>
      <c r="P153" s="146" t="str">
        <f t="shared" si="22"/>
        <v/>
      </c>
      <c r="Q153" s="10" t="str">
        <f t="shared" si="23"/>
        <v/>
      </c>
    </row>
    <row r="154" spans="6:17" x14ac:dyDescent="0.3">
      <c r="F154" s="10" t="str">
        <f t="shared" ca="1" si="19"/>
        <v>Week 22 (05/25/15 - 05/31/15)</v>
      </c>
      <c r="G154" s="10">
        <f t="shared" si="26"/>
        <v>22</v>
      </c>
      <c r="H154" s="10" t="str">
        <f t="shared" ca="1" si="20"/>
        <v>Month 6 (May 15)</v>
      </c>
      <c r="I154" s="10">
        <f t="shared" si="24"/>
        <v>6</v>
      </c>
      <c r="J154" s="146">
        <f t="shared" si="25"/>
        <v>42150</v>
      </c>
      <c r="K154" s="146">
        <f t="shared" ca="1" si="18"/>
        <v>0</v>
      </c>
      <c r="M154" s="146">
        <f t="shared" si="21"/>
        <v>42150</v>
      </c>
      <c r="N154" s="10">
        <v>149</v>
      </c>
      <c r="O154" s="146">
        <f ca="1">OFFSET($M$6,VLOOKUP('Vacation Summary - Custom'!$D$5,Dummy!$M$6:$N$383,2,FALSE)+N153,0)</f>
        <v>42154</v>
      </c>
      <c r="P154" s="146" t="str">
        <f t="shared" si="22"/>
        <v/>
      </c>
      <c r="Q154" s="10" t="str">
        <f t="shared" si="23"/>
        <v/>
      </c>
    </row>
    <row r="155" spans="6:17" x14ac:dyDescent="0.3">
      <c r="F155" s="10" t="str">
        <f t="shared" ca="1" si="19"/>
        <v>Week 22 (05/25/15 - 05/31/15)</v>
      </c>
      <c r="G155" s="10">
        <f t="shared" si="26"/>
        <v>22</v>
      </c>
      <c r="H155" s="10" t="str">
        <f t="shared" ca="1" si="20"/>
        <v>Month 6 (May 15)</v>
      </c>
      <c r="I155" s="10">
        <f t="shared" si="24"/>
        <v>6</v>
      </c>
      <c r="J155" s="146">
        <f t="shared" si="25"/>
        <v>42151</v>
      </c>
      <c r="K155" s="146">
        <f t="shared" ca="1" si="18"/>
        <v>0</v>
      </c>
      <c r="M155" s="146">
        <f t="shared" si="21"/>
        <v>42151</v>
      </c>
      <c r="N155" s="10">
        <v>150</v>
      </c>
      <c r="O155" s="146">
        <f ca="1">OFFSET($M$6,VLOOKUP('Vacation Summary - Custom'!$D$5,Dummy!$M$6:$N$383,2,FALSE)+N154,0)</f>
        <v>42155</v>
      </c>
      <c r="P155" s="146" t="str">
        <f t="shared" si="22"/>
        <v/>
      </c>
      <c r="Q155" s="10" t="str">
        <f t="shared" si="23"/>
        <v/>
      </c>
    </row>
    <row r="156" spans="6:17" x14ac:dyDescent="0.3">
      <c r="F156" s="10" t="str">
        <f t="shared" ca="1" si="19"/>
        <v>Week 22 (05/25/15 - 05/31/15)</v>
      </c>
      <c r="G156" s="10">
        <f t="shared" si="26"/>
        <v>22</v>
      </c>
      <c r="H156" s="10" t="str">
        <f t="shared" ca="1" si="20"/>
        <v>Month 6 (May 15)</v>
      </c>
      <c r="I156" s="10">
        <f t="shared" si="24"/>
        <v>6</v>
      </c>
      <c r="J156" s="146">
        <f t="shared" si="25"/>
        <v>42152</v>
      </c>
      <c r="K156" s="146">
        <f t="shared" ca="1" si="18"/>
        <v>0</v>
      </c>
      <c r="M156" s="146">
        <f t="shared" si="21"/>
        <v>42152</v>
      </c>
      <c r="N156" s="10">
        <v>151</v>
      </c>
      <c r="O156" s="146">
        <f ca="1">OFFSET($M$6,VLOOKUP('Vacation Summary - Custom'!$D$5,Dummy!$M$6:$N$383,2,FALSE)+N155,0)</f>
        <v>42156</v>
      </c>
      <c r="P156" s="146" t="str">
        <f t="shared" si="22"/>
        <v/>
      </c>
      <c r="Q156" s="10" t="str">
        <f t="shared" si="23"/>
        <v/>
      </c>
    </row>
    <row r="157" spans="6:17" x14ac:dyDescent="0.3">
      <c r="F157" s="10" t="str">
        <f t="shared" ca="1" si="19"/>
        <v>Week 22 (05/25/15 - 05/31/15)</v>
      </c>
      <c r="G157" s="10">
        <f t="shared" si="26"/>
        <v>22</v>
      </c>
      <c r="H157" s="10" t="str">
        <f t="shared" ca="1" si="20"/>
        <v>Month 6 (May 15)</v>
      </c>
      <c r="I157" s="10">
        <f t="shared" si="24"/>
        <v>6</v>
      </c>
      <c r="J157" s="146">
        <f t="shared" si="25"/>
        <v>42153</v>
      </c>
      <c r="K157" s="146">
        <f t="shared" ca="1" si="18"/>
        <v>0</v>
      </c>
      <c r="M157" s="146">
        <f t="shared" si="21"/>
        <v>42153</v>
      </c>
      <c r="N157" s="10">
        <v>152</v>
      </c>
      <c r="O157" s="146">
        <f ca="1">OFFSET($M$6,VLOOKUP('Vacation Summary - Custom'!$D$5,Dummy!$M$6:$N$383,2,FALSE)+N156,0)</f>
        <v>42157</v>
      </c>
      <c r="P157" s="146" t="str">
        <f t="shared" si="22"/>
        <v/>
      </c>
      <c r="Q157" s="10" t="str">
        <f t="shared" si="23"/>
        <v/>
      </c>
    </row>
    <row r="158" spans="6:17" x14ac:dyDescent="0.3">
      <c r="F158" s="10" t="str">
        <f t="shared" ca="1" si="19"/>
        <v>Week 22 (05/25/15 - 05/31/15)</v>
      </c>
      <c r="G158" s="10">
        <f t="shared" si="26"/>
        <v>22</v>
      </c>
      <c r="H158" s="10" t="str">
        <f t="shared" ca="1" si="20"/>
        <v>Month 6 (May 15)</v>
      </c>
      <c r="I158" s="10">
        <f t="shared" si="24"/>
        <v>6</v>
      </c>
      <c r="J158" s="146">
        <f t="shared" si="25"/>
        <v>42154</v>
      </c>
      <c r="K158" s="146">
        <f t="shared" ca="1" si="18"/>
        <v>0</v>
      </c>
      <c r="M158" s="146">
        <f t="shared" si="21"/>
        <v>42154</v>
      </c>
      <c r="N158" s="10">
        <v>153</v>
      </c>
      <c r="O158" s="146">
        <f ca="1">OFFSET($M$6,VLOOKUP('Vacation Summary - Custom'!$D$5,Dummy!$M$6:$N$383,2,FALSE)+N157,0)</f>
        <v>42158</v>
      </c>
      <c r="P158" s="146" t="str">
        <f t="shared" si="22"/>
        <v/>
      </c>
      <c r="Q158" s="10" t="str">
        <f t="shared" si="23"/>
        <v/>
      </c>
    </row>
    <row r="159" spans="6:17" x14ac:dyDescent="0.3">
      <c r="F159" s="10" t="str">
        <f t="shared" ca="1" si="19"/>
        <v>Week 22 (05/25/15 - 05/31/15)</v>
      </c>
      <c r="G159" s="10">
        <f t="shared" si="26"/>
        <v>22</v>
      </c>
      <c r="H159" s="10" t="str">
        <f t="shared" ca="1" si="20"/>
        <v>Month 6 (May 15)</v>
      </c>
      <c r="I159" s="10">
        <f t="shared" si="24"/>
        <v>6</v>
      </c>
      <c r="J159" s="146">
        <f t="shared" si="25"/>
        <v>42155</v>
      </c>
      <c r="K159" s="146">
        <f t="shared" ca="1" si="18"/>
        <v>0</v>
      </c>
      <c r="M159" s="146">
        <f t="shared" si="21"/>
        <v>42155</v>
      </c>
      <c r="N159" s="10">
        <v>154</v>
      </c>
      <c r="O159" s="146">
        <f ca="1">OFFSET($M$6,VLOOKUP('Vacation Summary - Custom'!$D$5,Dummy!$M$6:$N$383,2,FALSE)+N158,0)</f>
        <v>42159</v>
      </c>
      <c r="P159" s="146" t="str">
        <f t="shared" si="22"/>
        <v/>
      </c>
      <c r="Q159" s="10" t="str">
        <f t="shared" si="23"/>
        <v/>
      </c>
    </row>
    <row r="160" spans="6:17" x14ac:dyDescent="0.3">
      <c r="F160" s="10" t="str">
        <f t="shared" ca="1" si="19"/>
        <v>Week 23 (06/01/15 - 06/07/15)</v>
      </c>
      <c r="G160" s="10">
        <f t="shared" si="26"/>
        <v>23</v>
      </c>
      <c r="H160" s="10" t="str">
        <f t="shared" ca="1" si="20"/>
        <v>Month 7 (Jun 15)</v>
      </c>
      <c r="I160" s="10">
        <f t="shared" si="24"/>
        <v>7</v>
      </c>
      <c r="J160" s="146">
        <f t="shared" si="25"/>
        <v>42156</v>
      </c>
      <c r="K160" s="146">
        <f t="shared" ca="1" si="18"/>
        <v>0</v>
      </c>
      <c r="M160" s="146">
        <f t="shared" si="21"/>
        <v>42156</v>
      </c>
      <c r="N160" s="10">
        <v>155</v>
      </c>
      <c r="O160" s="146">
        <f ca="1">OFFSET($M$6,VLOOKUP('Vacation Summary - Custom'!$D$5,Dummy!$M$6:$N$383,2,FALSE)+N159,0)</f>
        <v>42160</v>
      </c>
      <c r="P160" s="146" t="str">
        <f t="shared" si="22"/>
        <v/>
      </c>
      <c r="Q160" s="10" t="str">
        <f t="shared" si="23"/>
        <v/>
      </c>
    </row>
    <row r="161" spans="6:17" x14ac:dyDescent="0.3">
      <c r="F161" s="10" t="str">
        <f t="shared" ca="1" si="19"/>
        <v>Week 23 (06/01/15 - 06/07/15)</v>
      </c>
      <c r="G161" s="10">
        <f t="shared" si="26"/>
        <v>23</v>
      </c>
      <c r="H161" s="10" t="str">
        <f t="shared" ca="1" si="20"/>
        <v>Month 7 (Jun 15)</v>
      </c>
      <c r="I161" s="10">
        <f t="shared" si="24"/>
        <v>7</v>
      </c>
      <c r="J161" s="146">
        <f t="shared" si="25"/>
        <v>42157</v>
      </c>
      <c r="K161" s="146">
        <f t="shared" ca="1" si="18"/>
        <v>0</v>
      </c>
      <c r="M161" s="146">
        <f t="shared" si="21"/>
        <v>42157</v>
      </c>
      <c r="N161" s="10">
        <v>156</v>
      </c>
      <c r="O161" s="146">
        <f ca="1">OFFSET($M$6,VLOOKUP('Vacation Summary - Custom'!$D$5,Dummy!$M$6:$N$383,2,FALSE)+N160,0)</f>
        <v>42161</v>
      </c>
      <c r="P161" s="146" t="str">
        <f t="shared" si="22"/>
        <v/>
      </c>
      <c r="Q161" s="10" t="str">
        <f t="shared" si="23"/>
        <v/>
      </c>
    </row>
    <row r="162" spans="6:17" x14ac:dyDescent="0.3">
      <c r="F162" s="10" t="str">
        <f t="shared" ca="1" si="19"/>
        <v>Week 23 (06/01/15 - 06/07/15)</v>
      </c>
      <c r="G162" s="10">
        <f t="shared" si="26"/>
        <v>23</v>
      </c>
      <c r="H162" s="10" t="str">
        <f t="shared" ca="1" si="20"/>
        <v>Month 7 (Jun 15)</v>
      </c>
      <c r="I162" s="10">
        <f t="shared" si="24"/>
        <v>7</v>
      </c>
      <c r="J162" s="146">
        <f t="shared" si="25"/>
        <v>42158</v>
      </c>
      <c r="K162" s="146">
        <f t="shared" ca="1" si="18"/>
        <v>0</v>
      </c>
      <c r="M162" s="146">
        <f t="shared" si="21"/>
        <v>42158</v>
      </c>
      <c r="N162" s="10">
        <v>157</v>
      </c>
      <c r="O162" s="146">
        <f ca="1">OFFSET($M$6,VLOOKUP('Vacation Summary - Custom'!$D$5,Dummy!$M$6:$N$383,2,FALSE)+N161,0)</f>
        <v>42162</v>
      </c>
      <c r="P162" s="146" t="str">
        <f t="shared" si="22"/>
        <v/>
      </c>
      <c r="Q162" s="10" t="str">
        <f t="shared" si="23"/>
        <v/>
      </c>
    </row>
    <row r="163" spans="6:17" x14ac:dyDescent="0.3">
      <c r="F163" s="10" t="str">
        <f t="shared" ca="1" si="19"/>
        <v>Week 23 (06/01/15 - 06/07/15)</v>
      </c>
      <c r="G163" s="10">
        <f t="shared" si="26"/>
        <v>23</v>
      </c>
      <c r="H163" s="10" t="str">
        <f t="shared" ca="1" si="20"/>
        <v>Month 7 (Jun 15)</v>
      </c>
      <c r="I163" s="10">
        <f t="shared" si="24"/>
        <v>7</v>
      </c>
      <c r="J163" s="146">
        <f t="shared" si="25"/>
        <v>42159</v>
      </c>
      <c r="K163" s="146">
        <f t="shared" ca="1" si="18"/>
        <v>0</v>
      </c>
      <c r="M163" s="146">
        <f t="shared" si="21"/>
        <v>42159</v>
      </c>
      <c r="N163" s="10">
        <v>158</v>
      </c>
      <c r="O163" s="146">
        <f ca="1">OFFSET($M$6,VLOOKUP('Vacation Summary - Custom'!$D$5,Dummy!$M$6:$N$383,2,FALSE)+N162,0)</f>
        <v>42163</v>
      </c>
      <c r="P163" s="146" t="str">
        <f t="shared" si="22"/>
        <v/>
      </c>
      <c r="Q163" s="10" t="str">
        <f t="shared" si="23"/>
        <v/>
      </c>
    </row>
    <row r="164" spans="6:17" x14ac:dyDescent="0.3">
      <c r="F164" s="10" t="str">
        <f t="shared" ca="1" si="19"/>
        <v>Week 23 (06/01/15 - 06/07/15)</v>
      </c>
      <c r="G164" s="10">
        <f t="shared" si="26"/>
        <v>23</v>
      </c>
      <c r="H164" s="10" t="str">
        <f t="shared" ca="1" si="20"/>
        <v>Month 7 (Jun 15)</v>
      </c>
      <c r="I164" s="10">
        <f t="shared" si="24"/>
        <v>7</v>
      </c>
      <c r="J164" s="146">
        <f t="shared" si="25"/>
        <v>42160</v>
      </c>
      <c r="K164" s="146">
        <f t="shared" ca="1" si="18"/>
        <v>0</v>
      </c>
      <c r="M164" s="146">
        <f t="shared" si="21"/>
        <v>42160</v>
      </c>
      <c r="N164" s="10">
        <v>159</v>
      </c>
      <c r="O164" s="146">
        <f ca="1">OFFSET($M$6,VLOOKUP('Vacation Summary - Custom'!$D$5,Dummy!$M$6:$N$383,2,FALSE)+N163,0)</f>
        <v>42164</v>
      </c>
      <c r="P164" s="146" t="str">
        <f t="shared" si="22"/>
        <v/>
      </c>
      <c r="Q164" s="10" t="str">
        <f t="shared" si="23"/>
        <v/>
      </c>
    </row>
    <row r="165" spans="6:17" x14ac:dyDescent="0.3">
      <c r="F165" s="10" t="str">
        <f t="shared" ca="1" si="19"/>
        <v>Week 23 (06/01/15 - 06/07/15)</v>
      </c>
      <c r="G165" s="10">
        <f t="shared" si="26"/>
        <v>23</v>
      </c>
      <c r="H165" s="10" t="str">
        <f t="shared" ca="1" si="20"/>
        <v>Month 7 (Jun 15)</v>
      </c>
      <c r="I165" s="10">
        <f t="shared" si="24"/>
        <v>7</v>
      </c>
      <c r="J165" s="146">
        <f t="shared" si="25"/>
        <v>42161</v>
      </c>
      <c r="K165" s="146">
        <f t="shared" ca="1" si="18"/>
        <v>0</v>
      </c>
      <c r="M165" s="146">
        <f t="shared" si="21"/>
        <v>42161</v>
      </c>
      <c r="N165" s="10">
        <v>160</v>
      </c>
      <c r="O165" s="146">
        <f ca="1">OFFSET($M$6,VLOOKUP('Vacation Summary - Custom'!$D$5,Dummy!$M$6:$N$383,2,FALSE)+N164,0)</f>
        <v>42165</v>
      </c>
      <c r="P165" s="146" t="str">
        <f t="shared" si="22"/>
        <v/>
      </c>
      <c r="Q165" s="10" t="str">
        <f t="shared" si="23"/>
        <v/>
      </c>
    </row>
    <row r="166" spans="6:17" x14ac:dyDescent="0.3">
      <c r="F166" s="10" t="str">
        <f t="shared" ca="1" si="19"/>
        <v>Week 23 (06/01/15 - 06/07/15)</v>
      </c>
      <c r="G166" s="10">
        <f t="shared" si="26"/>
        <v>23</v>
      </c>
      <c r="H166" s="10" t="str">
        <f t="shared" ca="1" si="20"/>
        <v>Month 7 (Jun 15)</v>
      </c>
      <c r="I166" s="10">
        <f t="shared" si="24"/>
        <v>7</v>
      </c>
      <c r="J166" s="146">
        <f t="shared" si="25"/>
        <v>42162</v>
      </c>
      <c r="K166" s="146">
        <f t="shared" ca="1" si="18"/>
        <v>0</v>
      </c>
      <c r="M166" s="146">
        <f t="shared" si="21"/>
        <v>42162</v>
      </c>
      <c r="N166" s="10">
        <v>161</v>
      </c>
      <c r="O166" s="146">
        <f ca="1">OFFSET($M$6,VLOOKUP('Vacation Summary - Custom'!$D$5,Dummy!$M$6:$N$383,2,FALSE)+N165,0)</f>
        <v>42166</v>
      </c>
      <c r="P166" s="146" t="str">
        <f t="shared" si="22"/>
        <v/>
      </c>
      <c r="Q166" s="10" t="str">
        <f t="shared" si="23"/>
        <v/>
      </c>
    </row>
    <row r="167" spans="6:17" x14ac:dyDescent="0.3">
      <c r="F167" s="10" t="str">
        <f t="shared" ca="1" si="19"/>
        <v>Week 24 (06/08/15 - 06/14/15)</v>
      </c>
      <c r="G167" s="10">
        <f t="shared" si="26"/>
        <v>24</v>
      </c>
      <c r="H167" s="10" t="str">
        <f t="shared" ca="1" si="20"/>
        <v>Month 7 (Jun 15)</v>
      </c>
      <c r="I167" s="10">
        <f t="shared" si="24"/>
        <v>7</v>
      </c>
      <c r="J167" s="146">
        <f t="shared" si="25"/>
        <v>42163</v>
      </c>
      <c r="K167" s="146">
        <f t="shared" ca="1" si="18"/>
        <v>0</v>
      </c>
      <c r="M167" s="146">
        <f t="shared" si="21"/>
        <v>42163</v>
      </c>
      <c r="N167" s="10">
        <v>162</v>
      </c>
      <c r="O167" s="146">
        <f ca="1">OFFSET($M$6,VLOOKUP('Vacation Summary - Custom'!$D$5,Dummy!$M$6:$N$383,2,FALSE)+N166,0)</f>
        <v>42167</v>
      </c>
      <c r="P167" s="146" t="str">
        <f t="shared" si="22"/>
        <v/>
      </c>
      <c r="Q167" s="10" t="str">
        <f t="shared" si="23"/>
        <v/>
      </c>
    </row>
    <row r="168" spans="6:17" x14ac:dyDescent="0.3">
      <c r="F168" s="10" t="str">
        <f t="shared" ca="1" si="19"/>
        <v>Week 24 (06/08/15 - 06/14/15)</v>
      </c>
      <c r="G168" s="10">
        <f t="shared" si="26"/>
        <v>24</v>
      </c>
      <c r="H168" s="10" t="str">
        <f t="shared" ca="1" si="20"/>
        <v>Month 7 (Jun 15)</v>
      </c>
      <c r="I168" s="10">
        <f t="shared" si="24"/>
        <v>7</v>
      </c>
      <c r="J168" s="146">
        <f t="shared" si="25"/>
        <v>42164</v>
      </c>
      <c r="K168" s="146">
        <f t="shared" ca="1" si="18"/>
        <v>0</v>
      </c>
      <c r="M168" s="146">
        <f t="shared" si="21"/>
        <v>42164</v>
      </c>
      <c r="N168" s="10">
        <v>163</v>
      </c>
      <c r="O168" s="146">
        <f ca="1">OFFSET($M$6,VLOOKUP('Vacation Summary - Custom'!$D$5,Dummy!$M$6:$N$383,2,FALSE)+N167,0)</f>
        <v>42168</v>
      </c>
      <c r="P168" s="146" t="str">
        <f t="shared" si="22"/>
        <v/>
      </c>
      <c r="Q168" s="10" t="str">
        <f t="shared" si="23"/>
        <v/>
      </c>
    </row>
    <row r="169" spans="6:17" x14ac:dyDescent="0.3">
      <c r="F169" s="10" t="str">
        <f t="shared" ca="1" si="19"/>
        <v>Week 24 (06/08/15 - 06/14/15)</v>
      </c>
      <c r="G169" s="10">
        <f t="shared" si="26"/>
        <v>24</v>
      </c>
      <c r="H169" s="10" t="str">
        <f t="shared" ca="1" si="20"/>
        <v>Month 7 (Jun 15)</v>
      </c>
      <c r="I169" s="10">
        <f t="shared" si="24"/>
        <v>7</v>
      </c>
      <c r="J169" s="146">
        <f t="shared" si="25"/>
        <v>42165</v>
      </c>
      <c r="K169" s="146">
        <f t="shared" ca="1" si="18"/>
        <v>0</v>
      </c>
      <c r="M169" s="146">
        <f t="shared" si="21"/>
        <v>42165</v>
      </c>
      <c r="N169" s="10">
        <v>164</v>
      </c>
      <c r="O169" s="146">
        <f ca="1">OFFSET($M$6,VLOOKUP('Vacation Summary - Custom'!$D$5,Dummy!$M$6:$N$383,2,FALSE)+N168,0)</f>
        <v>42169</v>
      </c>
      <c r="P169" s="146" t="str">
        <f t="shared" si="22"/>
        <v/>
      </c>
      <c r="Q169" s="10" t="str">
        <f t="shared" si="23"/>
        <v/>
      </c>
    </row>
    <row r="170" spans="6:17" x14ac:dyDescent="0.3">
      <c r="F170" s="10" t="str">
        <f t="shared" ca="1" si="19"/>
        <v>Week 24 (06/08/15 - 06/14/15)</v>
      </c>
      <c r="G170" s="10">
        <f t="shared" si="26"/>
        <v>24</v>
      </c>
      <c r="H170" s="10" t="str">
        <f t="shared" ca="1" si="20"/>
        <v>Month 7 (Jun 15)</v>
      </c>
      <c r="I170" s="10">
        <f t="shared" si="24"/>
        <v>7</v>
      </c>
      <c r="J170" s="146">
        <f t="shared" si="25"/>
        <v>42166</v>
      </c>
      <c r="K170" s="146">
        <f t="shared" ca="1" si="18"/>
        <v>0</v>
      </c>
      <c r="M170" s="146">
        <f t="shared" si="21"/>
        <v>42166</v>
      </c>
      <c r="N170" s="10">
        <v>165</v>
      </c>
      <c r="O170" s="146">
        <f ca="1">OFFSET($M$6,VLOOKUP('Vacation Summary - Custom'!$D$5,Dummy!$M$6:$N$383,2,FALSE)+N169,0)</f>
        <v>42170</v>
      </c>
      <c r="P170" s="146" t="str">
        <f t="shared" si="22"/>
        <v/>
      </c>
      <c r="Q170" s="10" t="str">
        <f t="shared" si="23"/>
        <v/>
      </c>
    </row>
    <row r="171" spans="6:17" x14ac:dyDescent="0.3">
      <c r="F171" s="10" t="str">
        <f t="shared" ca="1" si="19"/>
        <v>Week 24 (06/08/15 - 06/14/15)</v>
      </c>
      <c r="G171" s="10">
        <f t="shared" si="26"/>
        <v>24</v>
      </c>
      <c r="H171" s="10" t="str">
        <f t="shared" ca="1" si="20"/>
        <v>Month 7 (Jun 15)</v>
      </c>
      <c r="I171" s="10">
        <f t="shared" si="24"/>
        <v>7</v>
      </c>
      <c r="J171" s="146">
        <f t="shared" si="25"/>
        <v>42167</v>
      </c>
      <c r="K171" s="146">
        <f t="shared" ca="1" si="18"/>
        <v>0</v>
      </c>
      <c r="M171" s="146">
        <f t="shared" si="21"/>
        <v>42167</v>
      </c>
      <c r="N171" s="10">
        <v>166</v>
      </c>
      <c r="O171" s="146">
        <f ca="1">OFFSET($M$6,VLOOKUP('Vacation Summary - Custom'!$D$5,Dummy!$M$6:$N$383,2,FALSE)+N170,0)</f>
        <v>42171</v>
      </c>
      <c r="P171" s="146" t="str">
        <f t="shared" si="22"/>
        <v/>
      </c>
      <c r="Q171" s="10" t="str">
        <f t="shared" si="23"/>
        <v/>
      </c>
    </row>
    <row r="172" spans="6:17" x14ac:dyDescent="0.3">
      <c r="F172" s="10" t="str">
        <f t="shared" ca="1" si="19"/>
        <v>Week 24 (06/08/15 - 06/14/15)</v>
      </c>
      <c r="G172" s="10">
        <f t="shared" si="26"/>
        <v>24</v>
      </c>
      <c r="H172" s="10" t="str">
        <f t="shared" ca="1" si="20"/>
        <v>Month 7 (Jun 15)</v>
      </c>
      <c r="I172" s="10">
        <f t="shared" si="24"/>
        <v>7</v>
      </c>
      <c r="J172" s="146">
        <f t="shared" si="25"/>
        <v>42168</v>
      </c>
      <c r="K172" s="146">
        <f t="shared" ca="1" si="18"/>
        <v>0</v>
      </c>
      <c r="M172" s="146">
        <f t="shared" si="21"/>
        <v>42168</v>
      </c>
      <c r="N172" s="10">
        <v>167</v>
      </c>
      <c r="O172" s="146">
        <f ca="1">OFFSET($M$6,VLOOKUP('Vacation Summary - Custom'!$D$5,Dummy!$M$6:$N$383,2,FALSE)+N171,0)</f>
        <v>42172</v>
      </c>
      <c r="P172" s="146" t="str">
        <f t="shared" si="22"/>
        <v/>
      </c>
      <c r="Q172" s="10" t="str">
        <f t="shared" si="23"/>
        <v/>
      </c>
    </row>
    <row r="173" spans="6:17" x14ac:dyDescent="0.3">
      <c r="F173" s="10" t="str">
        <f t="shared" ca="1" si="19"/>
        <v>Week 24 (06/08/15 - 06/14/15)</v>
      </c>
      <c r="G173" s="10">
        <f t="shared" si="26"/>
        <v>24</v>
      </c>
      <c r="H173" s="10" t="str">
        <f t="shared" ca="1" si="20"/>
        <v>Month 7 (Jun 15)</v>
      </c>
      <c r="I173" s="10">
        <f t="shared" si="24"/>
        <v>7</v>
      </c>
      <c r="J173" s="146">
        <f t="shared" si="25"/>
        <v>42169</v>
      </c>
      <c r="K173" s="146">
        <f t="shared" ca="1" si="18"/>
        <v>0</v>
      </c>
      <c r="M173" s="146">
        <f t="shared" si="21"/>
        <v>42169</v>
      </c>
      <c r="N173" s="10">
        <v>168</v>
      </c>
      <c r="O173" s="146">
        <f ca="1">OFFSET($M$6,VLOOKUP('Vacation Summary - Custom'!$D$5,Dummy!$M$6:$N$383,2,FALSE)+N172,0)</f>
        <v>42173</v>
      </c>
      <c r="P173" s="146" t="str">
        <f t="shared" si="22"/>
        <v/>
      </c>
      <c r="Q173" s="10" t="str">
        <f t="shared" si="23"/>
        <v/>
      </c>
    </row>
    <row r="174" spans="6:17" x14ac:dyDescent="0.3">
      <c r="F174" s="10" t="str">
        <f t="shared" ca="1" si="19"/>
        <v>Week 25 (06/15/15 - 06/21/15)</v>
      </c>
      <c r="G174" s="10">
        <f t="shared" si="26"/>
        <v>25</v>
      </c>
      <c r="H174" s="10" t="str">
        <f t="shared" ca="1" si="20"/>
        <v>Month 7 (Jun 15)</v>
      </c>
      <c r="I174" s="10">
        <f t="shared" si="24"/>
        <v>7</v>
      </c>
      <c r="J174" s="146">
        <f t="shared" si="25"/>
        <v>42170</v>
      </c>
      <c r="K174" s="146">
        <f t="shared" ca="1" si="18"/>
        <v>0</v>
      </c>
      <c r="M174" s="146">
        <f t="shared" si="21"/>
        <v>42170</v>
      </c>
      <c r="N174" s="10">
        <v>169</v>
      </c>
      <c r="O174" s="146">
        <f ca="1">OFFSET($M$6,VLOOKUP('Vacation Summary - Custom'!$D$5,Dummy!$M$6:$N$383,2,FALSE)+N173,0)</f>
        <v>42174</v>
      </c>
      <c r="P174" s="146" t="str">
        <f t="shared" si="22"/>
        <v/>
      </c>
      <c r="Q174" s="10" t="str">
        <f t="shared" si="23"/>
        <v/>
      </c>
    </row>
    <row r="175" spans="6:17" x14ac:dyDescent="0.3">
      <c r="F175" s="10" t="str">
        <f t="shared" ca="1" si="19"/>
        <v>Week 25 (06/15/15 - 06/21/15)</v>
      </c>
      <c r="G175" s="10">
        <f t="shared" si="26"/>
        <v>25</v>
      </c>
      <c r="H175" s="10" t="str">
        <f t="shared" ca="1" si="20"/>
        <v>Month 7 (Jun 15)</v>
      </c>
      <c r="I175" s="10">
        <f t="shared" si="24"/>
        <v>7</v>
      </c>
      <c r="J175" s="146">
        <f t="shared" si="25"/>
        <v>42171</v>
      </c>
      <c r="K175" s="146">
        <f t="shared" ca="1" si="18"/>
        <v>0</v>
      </c>
      <c r="M175" s="146">
        <f t="shared" si="21"/>
        <v>42171</v>
      </c>
      <c r="N175" s="10">
        <v>170</v>
      </c>
      <c r="O175" s="146">
        <f ca="1">OFFSET($M$6,VLOOKUP('Vacation Summary - Custom'!$D$5,Dummy!$M$6:$N$383,2,FALSE)+N174,0)</f>
        <v>42175</v>
      </c>
      <c r="P175" s="146" t="str">
        <f t="shared" si="22"/>
        <v/>
      </c>
      <c r="Q175" s="10" t="str">
        <f t="shared" si="23"/>
        <v/>
      </c>
    </row>
    <row r="176" spans="6:17" x14ac:dyDescent="0.3">
      <c r="F176" s="10" t="str">
        <f t="shared" ca="1" si="19"/>
        <v>Week 25 (06/15/15 - 06/21/15)</v>
      </c>
      <c r="G176" s="10">
        <f t="shared" si="26"/>
        <v>25</v>
      </c>
      <c r="H176" s="10" t="str">
        <f t="shared" ca="1" si="20"/>
        <v>Month 7 (Jun 15)</v>
      </c>
      <c r="I176" s="10">
        <f t="shared" si="24"/>
        <v>7</v>
      </c>
      <c r="J176" s="146">
        <f t="shared" si="25"/>
        <v>42172</v>
      </c>
      <c r="K176" s="146">
        <f t="shared" ca="1" si="18"/>
        <v>0</v>
      </c>
      <c r="M176" s="146">
        <f t="shared" si="21"/>
        <v>42172</v>
      </c>
      <c r="N176" s="10">
        <v>171</v>
      </c>
      <c r="O176" s="146">
        <f ca="1">OFFSET($M$6,VLOOKUP('Vacation Summary - Custom'!$D$5,Dummy!$M$6:$N$383,2,FALSE)+N175,0)</f>
        <v>42176</v>
      </c>
      <c r="P176" s="146" t="str">
        <f t="shared" si="22"/>
        <v/>
      </c>
      <c r="Q176" s="10" t="str">
        <f t="shared" si="23"/>
        <v/>
      </c>
    </row>
    <row r="177" spans="6:17" x14ac:dyDescent="0.3">
      <c r="F177" s="10" t="str">
        <f t="shared" ca="1" si="19"/>
        <v>Week 25 (06/15/15 - 06/21/15)</v>
      </c>
      <c r="G177" s="10">
        <f t="shared" si="26"/>
        <v>25</v>
      </c>
      <c r="H177" s="10" t="str">
        <f t="shared" ca="1" si="20"/>
        <v>Month 7 (Jun 15)</v>
      </c>
      <c r="I177" s="10">
        <f t="shared" si="24"/>
        <v>7</v>
      </c>
      <c r="J177" s="146">
        <f t="shared" si="25"/>
        <v>42173</v>
      </c>
      <c r="K177" s="146">
        <f t="shared" ca="1" si="18"/>
        <v>0</v>
      </c>
      <c r="M177" s="146">
        <f t="shared" si="21"/>
        <v>42173</v>
      </c>
      <c r="N177" s="10">
        <v>172</v>
      </c>
      <c r="O177" s="146">
        <f ca="1">OFFSET($M$6,VLOOKUP('Vacation Summary - Custom'!$D$5,Dummy!$M$6:$N$383,2,FALSE)+N176,0)</f>
        <v>42177</v>
      </c>
      <c r="P177" s="146" t="str">
        <f t="shared" si="22"/>
        <v/>
      </c>
      <c r="Q177" s="10" t="str">
        <f t="shared" si="23"/>
        <v/>
      </c>
    </row>
    <row r="178" spans="6:17" x14ac:dyDescent="0.3">
      <c r="F178" s="10" t="str">
        <f t="shared" ca="1" si="19"/>
        <v>Week 25 (06/15/15 - 06/21/15)</v>
      </c>
      <c r="G178" s="10">
        <f t="shared" si="26"/>
        <v>25</v>
      </c>
      <c r="H178" s="10" t="str">
        <f t="shared" ca="1" si="20"/>
        <v>Month 7 (Jun 15)</v>
      </c>
      <c r="I178" s="10">
        <f t="shared" si="24"/>
        <v>7</v>
      </c>
      <c r="J178" s="146">
        <f t="shared" si="25"/>
        <v>42174</v>
      </c>
      <c r="K178" s="146">
        <f t="shared" ca="1" si="18"/>
        <v>0</v>
      </c>
      <c r="M178" s="146">
        <f t="shared" si="21"/>
        <v>42174</v>
      </c>
      <c r="N178" s="10">
        <v>173</v>
      </c>
      <c r="O178" s="146">
        <f ca="1">OFFSET($M$6,VLOOKUP('Vacation Summary - Custom'!$D$5,Dummy!$M$6:$N$383,2,FALSE)+N177,0)</f>
        <v>42178</v>
      </c>
      <c r="P178" s="146" t="str">
        <f t="shared" si="22"/>
        <v/>
      </c>
      <c r="Q178" s="10" t="str">
        <f t="shared" si="23"/>
        <v/>
      </c>
    </row>
    <row r="179" spans="6:17" x14ac:dyDescent="0.3">
      <c r="F179" s="10" t="str">
        <f t="shared" ca="1" si="19"/>
        <v>Week 25 (06/15/15 - 06/21/15)</v>
      </c>
      <c r="G179" s="10">
        <f t="shared" si="26"/>
        <v>25</v>
      </c>
      <c r="H179" s="10" t="str">
        <f t="shared" ca="1" si="20"/>
        <v>Month 7 (Jun 15)</v>
      </c>
      <c r="I179" s="10">
        <f t="shared" si="24"/>
        <v>7</v>
      </c>
      <c r="J179" s="146">
        <f t="shared" si="25"/>
        <v>42175</v>
      </c>
      <c r="K179" s="146">
        <f t="shared" ca="1" si="18"/>
        <v>0</v>
      </c>
      <c r="M179" s="146">
        <f t="shared" si="21"/>
        <v>42175</v>
      </c>
      <c r="N179" s="10">
        <v>174</v>
      </c>
      <c r="O179" s="146">
        <f ca="1">OFFSET($M$6,VLOOKUP('Vacation Summary - Custom'!$D$5,Dummy!$M$6:$N$383,2,FALSE)+N178,0)</f>
        <v>42179</v>
      </c>
      <c r="P179" s="146" t="str">
        <f t="shared" si="22"/>
        <v/>
      </c>
      <c r="Q179" s="10" t="str">
        <f t="shared" si="23"/>
        <v/>
      </c>
    </row>
    <row r="180" spans="6:17" x14ac:dyDescent="0.3">
      <c r="F180" s="10" t="str">
        <f t="shared" ca="1" si="19"/>
        <v>Week 25 (06/15/15 - 06/21/15)</v>
      </c>
      <c r="G180" s="10">
        <f t="shared" si="26"/>
        <v>25</v>
      </c>
      <c r="H180" s="10" t="str">
        <f t="shared" ca="1" si="20"/>
        <v>Month 7 (Jun 15)</v>
      </c>
      <c r="I180" s="10">
        <f t="shared" si="24"/>
        <v>7</v>
      </c>
      <c r="J180" s="146">
        <f t="shared" si="25"/>
        <v>42176</v>
      </c>
      <c r="K180" s="146">
        <f t="shared" ca="1" si="18"/>
        <v>0</v>
      </c>
      <c r="M180" s="146">
        <f t="shared" si="21"/>
        <v>42176</v>
      </c>
      <c r="N180" s="10">
        <v>175</v>
      </c>
      <c r="O180" s="146">
        <f ca="1">OFFSET($M$6,VLOOKUP('Vacation Summary - Custom'!$D$5,Dummy!$M$6:$N$383,2,FALSE)+N179,0)</f>
        <v>42180</v>
      </c>
      <c r="P180" s="146" t="str">
        <f t="shared" si="22"/>
        <v/>
      </c>
      <c r="Q180" s="10" t="str">
        <f t="shared" si="23"/>
        <v/>
      </c>
    </row>
    <row r="181" spans="6:17" x14ac:dyDescent="0.3">
      <c r="F181" s="10" t="str">
        <f t="shared" ca="1" si="19"/>
        <v>Week 26 (06/22/15 - 06/28/15)</v>
      </c>
      <c r="G181" s="10">
        <f t="shared" si="26"/>
        <v>26</v>
      </c>
      <c r="H181" s="10" t="str">
        <f t="shared" ca="1" si="20"/>
        <v>Month 7 (Jun 15)</v>
      </c>
      <c r="I181" s="10">
        <f t="shared" si="24"/>
        <v>7</v>
      </c>
      <c r="J181" s="146">
        <f t="shared" si="25"/>
        <v>42177</v>
      </c>
      <c r="K181" s="146">
        <f t="shared" ca="1" si="18"/>
        <v>0</v>
      </c>
      <c r="M181" s="146">
        <f t="shared" si="21"/>
        <v>42177</v>
      </c>
      <c r="N181" s="10">
        <v>176</v>
      </c>
      <c r="O181" s="146">
        <f ca="1">OFFSET($M$6,VLOOKUP('Vacation Summary - Custom'!$D$5,Dummy!$M$6:$N$383,2,FALSE)+N180,0)</f>
        <v>42181</v>
      </c>
      <c r="P181" s="146" t="str">
        <f t="shared" si="22"/>
        <v/>
      </c>
      <c r="Q181" s="10" t="str">
        <f t="shared" si="23"/>
        <v/>
      </c>
    </row>
    <row r="182" spans="6:17" x14ac:dyDescent="0.3">
      <c r="F182" s="10" t="str">
        <f t="shared" ca="1" si="19"/>
        <v>Week 26 (06/22/15 - 06/28/15)</v>
      </c>
      <c r="G182" s="10">
        <f t="shared" si="26"/>
        <v>26</v>
      </c>
      <c r="H182" s="10" t="str">
        <f t="shared" ca="1" si="20"/>
        <v>Month 7 (Jun 15)</v>
      </c>
      <c r="I182" s="10">
        <f t="shared" si="24"/>
        <v>7</v>
      </c>
      <c r="J182" s="146">
        <f t="shared" si="25"/>
        <v>42178</v>
      </c>
      <c r="K182" s="146">
        <f t="shared" ca="1" si="18"/>
        <v>0</v>
      </c>
      <c r="M182" s="146">
        <f t="shared" si="21"/>
        <v>42178</v>
      </c>
      <c r="N182" s="10">
        <v>177</v>
      </c>
      <c r="O182" s="146">
        <f ca="1">OFFSET($M$6,VLOOKUP('Vacation Summary - Custom'!$D$5,Dummy!$M$6:$N$383,2,FALSE)+N181,0)</f>
        <v>42182</v>
      </c>
      <c r="P182" s="146" t="str">
        <f t="shared" si="22"/>
        <v/>
      </c>
      <c r="Q182" s="10" t="str">
        <f t="shared" si="23"/>
        <v/>
      </c>
    </row>
    <row r="183" spans="6:17" x14ac:dyDescent="0.3">
      <c r="F183" s="10" t="str">
        <f t="shared" ca="1" si="19"/>
        <v>Week 26 (06/22/15 - 06/28/15)</v>
      </c>
      <c r="G183" s="10">
        <f t="shared" si="26"/>
        <v>26</v>
      </c>
      <c r="H183" s="10" t="str">
        <f t="shared" ca="1" si="20"/>
        <v>Month 7 (Jun 15)</v>
      </c>
      <c r="I183" s="10">
        <f t="shared" si="24"/>
        <v>7</v>
      </c>
      <c r="J183" s="146">
        <f t="shared" si="25"/>
        <v>42179</v>
      </c>
      <c r="K183" s="146">
        <f t="shared" ca="1" si="18"/>
        <v>0</v>
      </c>
      <c r="M183" s="146">
        <f t="shared" si="21"/>
        <v>42179</v>
      </c>
      <c r="N183" s="10">
        <v>178</v>
      </c>
      <c r="O183" s="146">
        <f ca="1">OFFSET($M$6,VLOOKUP('Vacation Summary - Custom'!$D$5,Dummy!$M$6:$N$383,2,FALSE)+N182,0)</f>
        <v>42183</v>
      </c>
      <c r="P183" s="146" t="str">
        <f t="shared" si="22"/>
        <v/>
      </c>
      <c r="Q183" s="10" t="str">
        <f t="shared" si="23"/>
        <v/>
      </c>
    </row>
    <row r="184" spans="6:17" x14ac:dyDescent="0.3">
      <c r="F184" s="10" t="str">
        <f t="shared" ca="1" si="19"/>
        <v>Week 26 (06/22/15 - 06/28/15)</v>
      </c>
      <c r="G184" s="10">
        <f t="shared" si="26"/>
        <v>26</v>
      </c>
      <c r="H184" s="10" t="str">
        <f t="shared" ca="1" si="20"/>
        <v>Month 7 (Jun 15)</v>
      </c>
      <c r="I184" s="10">
        <f t="shared" si="24"/>
        <v>7</v>
      </c>
      <c r="J184" s="146">
        <f t="shared" si="25"/>
        <v>42180</v>
      </c>
      <c r="K184" s="146">
        <f t="shared" ca="1" si="18"/>
        <v>0</v>
      </c>
      <c r="M184" s="146">
        <f t="shared" si="21"/>
        <v>42180</v>
      </c>
      <c r="N184" s="10">
        <v>179</v>
      </c>
      <c r="O184" s="146">
        <f ca="1">OFFSET($M$6,VLOOKUP('Vacation Summary - Custom'!$D$5,Dummy!$M$6:$N$383,2,FALSE)+N183,0)</f>
        <v>42184</v>
      </c>
      <c r="P184" s="146" t="str">
        <f t="shared" si="22"/>
        <v/>
      </c>
      <c r="Q184" s="10" t="str">
        <f t="shared" si="23"/>
        <v/>
      </c>
    </row>
    <row r="185" spans="6:17" x14ac:dyDescent="0.3">
      <c r="F185" s="10" t="str">
        <f t="shared" ca="1" si="19"/>
        <v>Week 26 (06/22/15 - 06/28/15)</v>
      </c>
      <c r="G185" s="10">
        <f t="shared" si="26"/>
        <v>26</v>
      </c>
      <c r="H185" s="10" t="str">
        <f t="shared" ca="1" si="20"/>
        <v>Month 7 (Jun 15)</v>
      </c>
      <c r="I185" s="10">
        <f t="shared" si="24"/>
        <v>7</v>
      </c>
      <c r="J185" s="146">
        <f t="shared" si="25"/>
        <v>42181</v>
      </c>
      <c r="K185" s="146">
        <f t="shared" ca="1" si="18"/>
        <v>0</v>
      </c>
      <c r="M185" s="146">
        <f t="shared" si="21"/>
        <v>42181</v>
      </c>
      <c r="N185" s="10">
        <v>180</v>
      </c>
      <c r="O185" s="146">
        <f ca="1">OFFSET($M$6,VLOOKUP('Vacation Summary - Custom'!$D$5,Dummy!$M$6:$N$383,2,FALSE)+N184,0)</f>
        <v>42185</v>
      </c>
      <c r="P185" s="146" t="str">
        <f t="shared" si="22"/>
        <v/>
      </c>
      <c r="Q185" s="10" t="str">
        <f t="shared" si="23"/>
        <v/>
      </c>
    </row>
    <row r="186" spans="6:17" x14ac:dyDescent="0.3">
      <c r="F186" s="10" t="str">
        <f t="shared" ca="1" si="19"/>
        <v>Week 26 (06/22/15 - 06/28/15)</v>
      </c>
      <c r="G186" s="10">
        <f t="shared" si="26"/>
        <v>26</v>
      </c>
      <c r="H186" s="10" t="str">
        <f t="shared" ca="1" si="20"/>
        <v>Month 7 (Jun 15)</v>
      </c>
      <c r="I186" s="10">
        <f t="shared" si="24"/>
        <v>7</v>
      </c>
      <c r="J186" s="146">
        <f t="shared" si="25"/>
        <v>42182</v>
      </c>
      <c r="K186" s="146">
        <f t="shared" ca="1" si="18"/>
        <v>0</v>
      </c>
      <c r="M186" s="146">
        <f t="shared" si="21"/>
        <v>42182</v>
      </c>
      <c r="N186" s="10">
        <v>181</v>
      </c>
      <c r="O186" s="146">
        <f ca="1">OFFSET($M$6,VLOOKUP('Vacation Summary - Custom'!$D$5,Dummy!$M$6:$N$383,2,FALSE)+N185,0)</f>
        <v>42186</v>
      </c>
      <c r="P186" s="146" t="str">
        <f t="shared" si="22"/>
        <v/>
      </c>
      <c r="Q186" s="10" t="str">
        <f t="shared" si="23"/>
        <v/>
      </c>
    </row>
    <row r="187" spans="6:17" x14ac:dyDescent="0.3">
      <c r="F187" s="10" t="str">
        <f t="shared" ca="1" si="19"/>
        <v>Week 26 (06/22/15 - 06/28/15)</v>
      </c>
      <c r="G187" s="10">
        <f t="shared" si="26"/>
        <v>26</v>
      </c>
      <c r="H187" s="10" t="str">
        <f t="shared" ca="1" si="20"/>
        <v>Month 7 (Jun 15)</v>
      </c>
      <c r="I187" s="10">
        <f t="shared" si="24"/>
        <v>7</v>
      </c>
      <c r="J187" s="146">
        <f t="shared" si="25"/>
        <v>42183</v>
      </c>
      <c r="K187" s="146">
        <f t="shared" ca="1" si="18"/>
        <v>0</v>
      </c>
      <c r="M187" s="146">
        <f t="shared" si="21"/>
        <v>42183</v>
      </c>
      <c r="N187" s="10">
        <v>182</v>
      </c>
      <c r="O187" s="146">
        <f ca="1">OFFSET($M$6,VLOOKUP('Vacation Summary - Custom'!$D$5,Dummy!$M$6:$N$383,2,FALSE)+N186,0)</f>
        <v>42187</v>
      </c>
      <c r="P187" s="146" t="str">
        <f t="shared" si="22"/>
        <v/>
      </c>
      <c r="Q187" s="10" t="str">
        <f t="shared" si="23"/>
        <v/>
      </c>
    </row>
    <row r="188" spans="6:17" x14ac:dyDescent="0.3">
      <c r="F188" s="10" t="str">
        <f t="shared" ca="1" si="19"/>
        <v>Week 27 (06/29/15 - 07/05/15)</v>
      </c>
      <c r="G188" s="10">
        <f t="shared" si="26"/>
        <v>27</v>
      </c>
      <c r="H188" s="10" t="str">
        <f t="shared" ca="1" si="20"/>
        <v>Month 7 (Jun 15)</v>
      </c>
      <c r="I188" s="10">
        <f t="shared" si="24"/>
        <v>7</v>
      </c>
      <c r="J188" s="146">
        <f t="shared" si="25"/>
        <v>42184</v>
      </c>
      <c r="K188" s="146">
        <f t="shared" ca="1" si="18"/>
        <v>0</v>
      </c>
      <c r="M188" s="146">
        <f t="shared" si="21"/>
        <v>42184</v>
      </c>
      <c r="N188" s="10">
        <v>183</v>
      </c>
      <c r="O188" s="146">
        <f ca="1">OFFSET($M$6,VLOOKUP('Vacation Summary - Custom'!$D$5,Dummy!$M$6:$N$383,2,FALSE)+N187,0)</f>
        <v>42188</v>
      </c>
      <c r="P188" s="146" t="str">
        <f t="shared" si="22"/>
        <v/>
      </c>
      <c r="Q188" s="10" t="str">
        <f t="shared" si="23"/>
        <v/>
      </c>
    </row>
    <row r="189" spans="6:17" x14ac:dyDescent="0.3">
      <c r="F189" s="10" t="str">
        <f t="shared" ca="1" si="19"/>
        <v>Week 27 (06/29/15 - 07/05/15)</v>
      </c>
      <c r="G189" s="10">
        <f t="shared" si="26"/>
        <v>27</v>
      </c>
      <c r="H189" s="10" t="str">
        <f t="shared" ca="1" si="20"/>
        <v>Month 7 (Jun 15)</v>
      </c>
      <c r="I189" s="10">
        <f t="shared" si="24"/>
        <v>7</v>
      </c>
      <c r="J189" s="146">
        <f t="shared" si="25"/>
        <v>42185</v>
      </c>
      <c r="K189" s="146">
        <f t="shared" ca="1" si="18"/>
        <v>0</v>
      </c>
      <c r="M189" s="146">
        <f t="shared" si="21"/>
        <v>42185</v>
      </c>
      <c r="N189" s="10">
        <v>184</v>
      </c>
      <c r="O189" s="146">
        <f ca="1">OFFSET($M$6,VLOOKUP('Vacation Summary - Custom'!$D$5,Dummy!$M$6:$N$383,2,FALSE)+N188,0)</f>
        <v>42189</v>
      </c>
      <c r="P189" s="146" t="str">
        <f t="shared" si="22"/>
        <v/>
      </c>
      <c r="Q189" s="10" t="str">
        <f t="shared" si="23"/>
        <v/>
      </c>
    </row>
    <row r="190" spans="6:17" x14ac:dyDescent="0.3">
      <c r="F190" s="10" t="str">
        <f t="shared" ca="1" si="19"/>
        <v>Week 27 (06/29/15 - 07/05/15)</v>
      </c>
      <c r="G190" s="10">
        <f t="shared" si="26"/>
        <v>27</v>
      </c>
      <c r="H190" s="10" t="str">
        <f t="shared" ca="1" si="20"/>
        <v>Month 8 (Jul 15)</v>
      </c>
      <c r="I190" s="10">
        <f t="shared" si="24"/>
        <v>8</v>
      </c>
      <c r="J190" s="146">
        <f t="shared" si="25"/>
        <v>42186</v>
      </c>
      <c r="K190" s="146">
        <f t="shared" ca="1" si="18"/>
        <v>0</v>
      </c>
      <c r="M190" s="146">
        <f t="shared" si="21"/>
        <v>42186</v>
      </c>
      <c r="N190" s="10">
        <v>185</v>
      </c>
      <c r="O190" s="146">
        <f ca="1">OFFSET($M$6,VLOOKUP('Vacation Summary - Custom'!$D$5,Dummy!$M$6:$N$383,2,FALSE)+N189,0)</f>
        <v>42190</v>
      </c>
      <c r="P190" s="146" t="str">
        <f t="shared" si="22"/>
        <v/>
      </c>
      <c r="Q190" s="10" t="str">
        <f t="shared" si="23"/>
        <v/>
      </c>
    </row>
    <row r="191" spans="6:17" x14ac:dyDescent="0.3">
      <c r="F191" s="10" t="str">
        <f t="shared" ca="1" si="19"/>
        <v>Week 27 (06/29/15 - 07/05/15)</v>
      </c>
      <c r="G191" s="10">
        <f t="shared" si="26"/>
        <v>27</v>
      </c>
      <c r="H191" s="10" t="str">
        <f t="shared" ca="1" si="20"/>
        <v>Month 8 (Jul 15)</v>
      </c>
      <c r="I191" s="10">
        <f t="shared" si="24"/>
        <v>8</v>
      </c>
      <c r="J191" s="146">
        <f t="shared" si="25"/>
        <v>42187</v>
      </c>
      <c r="K191" s="146">
        <f t="shared" ca="1" si="18"/>
        <v>0</v>
      </c>
      <c r="M191" s="146">
        <f t="shared" si="21"/>
        <v>42187</v>
      </c>
      <c r="N191" s="10">
        <v>186</v>
      </c>
      <c r="O191" s="146">
        <f ca="1">OFFSET($M$6,VLOOKUP('Vacation Summary - Custom'!$D$5,Dummy!$M$6:$N$383,2,FALSE)+N190,0)</f>
        <v>42191</v>
      </c>
      <c r="P191" s="146" t="str">
        <f t="shared" si="22"/>
        <v/>
      </c>
      <c r="Q191" s="10" t="str">
        <f t="shared" si="23"/>
        <v/>
      </c>
    </row>
    <row r="192" spans="6:17" x14ac:dyDescent="0.3">
      <c r="F192" s="10" t="str">
        <f t="shared" ca="1" si="19"/>
        <v>Week 27 (06/29/15 - 07/05/15)</v>
      </c>
      <c r="G192" s="10">
        <f t="shared" si="26"/>
        <v>27</v>
      </c>
      <c r="H192" s="10" t="str">
        <f t="shared" ca="1" si="20"/>
        <v>Month 8 (Jul 15)</v>
      </c>
      <c r="I192" s="10">
        <f t="shared" si="24"/>
        <v>8</v>
      </c>
      <c r="J192" s="146">
        <f t="shared" si="25"/>
        <v>42188</v>
      </c>
      <c r="K192" s="146">
        <f t="shared" ca="1" si="18"/>
        <v>0</v>
      </c>
      <c r="M192" s="146">
        <f t="shared" si="21"/>
        <v>42188</v>
      </c>
      <c r="N192" s="10">
        <v>187</v>
      </c>
      <c r="O192" s="146">
        <f ca="1">OFFSET($M$6,VLOOKUP('Vacation Summary - Custom'!$D$5,Dummy!$M$6:$N$383,2,FALSE)+N191,0)</f>
        <v>42192</v>
      </c>
      <c r="P192" s="146" t="str">
        <f t="shared" si="22"/>
        <v/>
      </c>
      <c r="Q192" s="10" t="str">
        <f t="shared" si="23"/>
        <v/>
      </c>
    </row>
    <row r="193" spans="6:17" x14ac:dyDescent="0.3">
      <c r="F193" s="10" t="str">
        <f t="shared" ca="1" si="19"/>
        <v>Week 27 (06/29/15 - 07/05/15)</v>
      </c>
      <c r="G193" s="10">
        <f t="shared" si="26"/>
        <v>27</v>
      </c>
      <c r="H193" s="10" t="str">
        <f t="shared" ca="1" si="20"/>
        <v>Month 8 (Jul 15)</v>
      </c>
      <c r="I193" s="10">
        <f t="shared" si="24"/>
        <v>8</v>
      </c>
      <c r="J193" s="146">
        <f t="shared" si="25"/>
        <v>42189</v>
      </c>
      <c r="K193" s="146">
        <f t="shared" ca="1" si="18"/>
        <v>0</v>
      </c>
      <c r="M193" s="146">
        <f t="shared" si="21"/>
        <v>42189</v>
      </c>
      <c r="N193" s="10">
        <v>188</v>
      </c>
      <c r="O193" s="146">
        <f ca="1">OFFSET($M$6,VLOOKUP('Vacation Summary - Custom'!$D$5,Dummy!$M$6:$N$383,2,FALSE)+N192,0)</f>
        <v>42193</v>
      </c>
      <c r="P193" s="146" t="str">
        <f t="shared" si="22"/>
        <v/>
      </c>
      <c r="Q193" s="10" t="str">
        <f t="shared" si="23"/>
        <v/>
      </c>
    </row>
    <row r="194" spans="6:17" x14ac:dyDescent="0.3">
      <c r="F194" s="10" t="str">
        <f t="shared" ca="1" si="19"/>
        <v>Week 27 (06/29/15 - 07/05/15)</v>
      </c>
      <c r="G194" s="10">
        <f t="shared" si="26"/>
        <v>27</v>
      </c>
      <c r="H194" s="10" t="str">
        <f t="shared" ca="1" si="20"/>
        <v>Month 8 (Jul 15)</v>
      </c>
      <c r="I194" s="10">
        <f t="shared" si="24"/>
        <v>8</v>
      </c>
      <c r="J194" s="146">
        <f t="shared" si="25"/>
        <v>42190</v>
      </c>
      <c r="K194" s="146">
        <f t="shared" ca="1" si="18"/>
        <v>0</v>
      </c>
      <c r="M194" s="146">
        <f t="shared" si="21"/>
        <v>42190</v>
      </c>
      <c r="N194" s="10">
        <v>189</v>
      </c>
      <c r="O194" s="146">
        <f ca="1">OFFSET($M$6,VLOOKUP('Vacation Summary - Custom'!$D$5,Dummy!$M$6:$N$383,2,FALSE)+N193,0)</f>
        <v>42194</v>
      </c>
      <c r="P194" s="146" t="str">
        <f t="shared" si="22"/>
        <v/>
      </c>
      <c r="Q194" s="10" t="str">
        <f t="shared" si="23"/>
        <v/>
      </c>
    </row>
    <row r="195" spans="6:17" x14ac:dyDescent="0.3">
      <c r="F195" s="10" t="str">
        <f t="shared" ca="1" si="19"/>
        <v>Week 28 (07/06/15 - 07/12/15)</v>
      </c>
      <c r="G195" s="10">
        <f t="shared" si="26"/>
        <v>28</v>
      </c>
      <c r="H195" s="10" t="str">
        <f t="shared" ca="1" si="20"/>
        <v>Month 8 (Jul 15)</v>
      </c>
      <c r="I195" s="10">
        <f t="shared" si="24"/>
        <v>8</v>
      </c>
      <c r="J195" s="146">
        <f t="shared" si="25"/>
        <v>42191</v>
      </c>
      <c r="K195" s="146">
        <f t="shared" ca="1" si="18"/>
        <v>0</v>
      </c>
      <c r="M195" s="146">
        <f t="shared" si="21"/>
        <v>42191</v>
      </c>
      <c r="N195" s="10">
        <v>190</v>
      </c>
      <c r="O195" s="146">
        <f ca="1">OFFSET($M$6,VLOOKUP('Vacation Summary - Custom'!$D$5,Dummy!$M$6:$N$383,2,FALSE)+N194,0)</f>
        <v>42195</v>
      </c>
      <c r="P195" s="146" t="str">
        <f t="shared" si="22"/>
        <v/>
      </c>
      <c r="Q195" s="10" t="str">
        <f t="shared" si="23"/>
        <v/>
      </c>
    </row>
    <row r="196" spans="6:17" x14ac:dyDescent="0.3">
      <c r="F196" s="10" t="str">
        <f t="shared" ca="1" si="19"/>
        <v>Week 28 (07/06/15 - 07/12/15)</v>
      </c>
      <c r="G196" s="10">
        <f t="shared" si="26"/>
        <v>28</v>
      </c>
      <c r="H196" s="10" t="str">
        <f t="shared" ca="1" si="20"/>
        <v>Month 8 (Jul 15)</v>
      </c>
      <c r="I196" s="10">
        <f t="shared" si="24"/>
        <v>8</v>
      </c>
      <c r="J196" s="146">
        <f t="shared" si="25"/>
        <v>42192</v>
      </c>
      <c r="K196" s="146">
        <f t="shared" ca="1" si="18"/>
        <v>0</v>
      </c>
      <c r="M196" s="146">
        <f t="shared" si="21"/>
        <v>42192</v>
      </c>
      <c r="N196" s="10">
        <v>191</v>
      </c>
      <c r="O196" s="146">
        <f ca="1">OFFSET($M$6,VLOOKUP('Vacation Summary - Custom'!$D$5,Dummy!$M$6:$N$383,2,FALSE)+N195,0)</f>
        <v>42196</v>
      </c>
      <c r="P196" s="146" t="str">
        <f t="shared" si="22"/>
        <v/>
      </c>
      <c r="Q196" s="10" t="str">
        <f t="shared" si="23"/>
        <v/>
      </c>
    </row>
    <row r="197" spans="6:17" x14ac:dyDescent="0.3">
      <c r="F197" s="10" t="str">
        <f t="shared" ca="1" si="19"/>
        <v>Week 28 (07/06/15 - 07/12/15)</v>
      </c>
      <c r="G197" s="10">
        <f t="shared" si="26"/>
        <v>28</v>
      </c>
      <c r="H197" s="10" t="str">
        <f t="shared" ca="1" si="20"/>
        <v>Month 8 (Jul 15)</v>
      </c>
      <c r="I197" s="10">
        <f t="shared" si="24"/>
        <v>8</v>
      </c>
      <c r="J197" s="146">
        <f t="shared" si="25"/>
        <v>42193</v>
      </c>
      <c r="K197" s="146">
        <f t="shared" ca="1" si="18"/>
        <v>0</v>
      </c>
      <c r="M197" s="146">
        <f t="shared" si="21"/>
        <v>42193</v>
      </c>
      <c r="N197" s="10">
        <v>192</v>
      </c>
      <c r="O197" s="146">
        <f ca="1">OFFSET($M$6,VLOOKUP('Vacation Summary - Custom'!$D$5,Dummy!$M$6:$N$383,2,FALSE)+N196,0)</f>
        <v>42197</v>
      </c>
      <c r="P197" s="146" t="str">
        <f t="shared" si="22"/>
        <v/>
      </c>
      <c r="Q197" s="10" t="str">
        <f t="shared" si="23"/>
        <v/>
      </c>
    </row>
    <row r="198" spans="6:17" x14ac:dyDescent="0.3">
      <c r="F198" s="10" t="str">
        <f t="shared" ca="1" si="19"/>
        <v>Week 28 (07/06/15 - 07/12/15)</v>
      </c>
      <c r="G198" s="10">
        <f t="shared" si="26"/>
        <v>28</v>
      </c>
      <c r="H198" s="10" t="str">
        <f t="shared" ca="1" si="20"/>
        <v>Month 8 (Jul 15)</v>
      </c>
      <c r="I198" s="10">
        <f t="shared" si="24"/>
        <v>8</v>
      </c>
      <c r="J198" s="146">
        <f t="shared" si="25"/>
        <v>42194</v>
      </c>
      <c r="K198" s="146">
        <f t="shared" ref="K198:K261" ca="1" si="27">IF($M$4=1,IF(ISNA(MATCH(F198,RefCustom,0)),0,J198),IF($M$4=2,IF(ISNA(MATCH(H198,RefCustom,0)),0,J198),IF(ISNA(MATCH(J198,RefCustom,0)),0,J198)))</f>
        <v>0</v>
      </c>
      <c r="M198" s="146">
        <f t="shared" si="21"/>
        <v>42194</v>
      </c>
      <c r="N198" s="10">
        <v>193</v>
      </c>
      <c r="O198" s="146">
        <f ca="1">OFFSET($M$6,VLOOKUP('Vacation Summary - Custom'!$D$5,Dummy!$M$6:$N$383,2,FALSE)+N197,0)</f>
        <v>42198</v>
      </c>
      <c r="P198" s="146" t="str">
        <f t="shared" si="22"/>
        <v/>
      </c>
      <c r="Q198" s="10" t="str">
        <f t="shared" si="23"/>
        <v/>
      </c>
    </row>
    <row r="199" spans="6:17" x14ac:dyDescent="0.3">
      <c r="F199" s="10" t="str">
        <f t="shared" ref="F199:F262" ca="1" si="28">OFFSET($B$6,G199-1,0)</f>
        <v>Week 28 (07/06/15 - 07/12/15)</v>
      </c>
      <c r="G199" s="10">
        <f t="shared" si="26"/>
        <v>28</v>
      </c>
      <c r="H199" s="10" t="str">
        <f t="shared" ref="H199:H262" ca="1" si="29">OFFSET($D$6,I199-1,0)</f>
        <v>Month 8 (Jul 15)</v>
      </c>
      <c r="I199" s="10">
        <f t="shared" si="24"/>
        <v>8</v>
      </c>
      <c r="J199" s="146">
        <f t="shared" si="25"/>
        <v>42195</v>
      </c>
      <c r="K199" s="146">
        <f t="shared" ca="1" si="27"/>
        <v>0</v>
      </c>
      <c r="M199" s="146">
        <f t="shared" ref="M199:M262" si="30">IF($M$4=1,B199,IF($M$4=2,D199,J199))</f>
        <v>42195</v>
      </c>
      <c r="N199" s="10">
        <v>194</v>
      </c>
      <c r="O199" s="146">
        <f ca="1">OFFSET($M$6,VLOOKUP('Vacation Summary - Custom'!$D$5,Dummy!$M$6:$N$383,2,FALSE)+N198,0)</f>
        <v>42199</v>
      </c>
      <c r="P199" s="146" t="str">
        <f t="shared" ref="P199:P262" si="31">IFERROR(INDEX($M$6:$M$383,MATCH(Q198+1,$N$6:$N$383,0),0),"")</f>
        <v/>
      </c>
      <c r="Q199" s="10" t="str">
        <f t="shared" ref="Q199:Q262" si="32">IF(OR(Q198="",Q198=$Q$4-1),"",Q198+1)</f>
        <v/>
      </c>
    </row>
    <row r="200" spans="6:17" x14ac:dyDescent="0.3">
      <c r="F200" s="10" t="str">
        <f t="shared" ca="1" si="28"/>
        <v>Week 28 (07/06/15 - 07/12/15)</v>
      </c>
      <c r="G200" s="10">
        <f t="shared" si="26"/>
        <v>28</v>
      </c>
      <c r="H200" s="10" t="str">
        <f t="shared" ca="1" si="29"/>
        <v>Month 8 (Jul 15)</v>
      </c>
      <c r="I200" s="10">
        <f t="shared" ref="I200:I263" si="33">IF(MONTH(J200)&lt;&gt;MONTH(J199),I199+1,I199)</f>
        <v>8</v>
      </c>
      <c r="J200" s="146">
        <f t="shared" ref="J200:J263" si="34">J199+1</f>
        <v>42196</v>
      </c>
      <c r="K200" s="146">
        <f t="shared" ca="1" si="27"/>
        <v>0</v>
      </c>
      <c r="M200" s="146">
        <f t="shared" si="30"/>
        <v>42196</v>
      </c>
      <c r="N200" s="10">
        <v>195</v>
      </c>
      <c r="O200" s="146">
        <f ca="1">OFFSET($M$6,VLOOKUP('Vacation Summary - Custom'!$D$5,Dummy!$M$6:$N$383,2,FALSE)+N199,0)</f>
        <v>42200</v>
      </c>
      <c r="P200" s="146" t="str">
        <f t="shared" si="31"/>
        <v/>
      </c>
      <c r="Q200" s="10" t="str">
        <f t="shared" si="32"/>
        <v/>
      </c>
    </row>
    <row r="201" spans="6:17" x14ac:dyDescent="0.3">
      <c r="F201" s="10" t="str">
        <f t="shared" ca="1" si="28"/>
        <v>Week 28 (07/06/15 - 07/12/15)</v>
      </c>
      <c r="G201" s="10">
        <f t="shared" si="26"/>
        <v>28</v>
      </c>
      <c r="H201" s="10" t="str">
        <f t="shared" ca="1" si="29"/>
        <v>Month 8 (Jul 15)</v>
      </c>
      <c r="I201" s="10">
        <f t="shared" si="33"/>
        <v>8</v>
      </c>
      <c r="J201" s="146">
        <f t="shared" si="34"/>
        <v>42197</v>
      </c>
      <c r="K201" s="146">
        <f t="shared" ca="1" si="27"/>
        <v>0</v>
      </c>
      <c r="M201" s="146">
        <f t="shared" si="30"/>
        <v>42197</v>
      </c>
      <c r="N201" s="10">
        <v>196</v>
      </c>
      <c r="O201" s="146">
        <f ca="1">OFFSET($M$6,VLOOKUP('Vacation Summary - Custom'!$D$5,Dummy!$M$6:$N$383,2,FALSE)+N200,0)</f>
        <v>42201</v>
      </c>
      <c r="P201" s="146" t="str">
        <f t="shared" si="31"/>
        <v/>
      </c>
      <c r="Q201" s="10" t="str">
        <f t="shared" si="32"/>
        <v/>
      </c>
    </row>
    <row r="202" spans="6:17" x14ac:dyDescent="0.3">
      <c r="F202" s="10" t="str">
        <f t="shared" ca="1" si="28"/>
        <v>Week 29 (07/13/15 - 07/19/15)</v>
      </c>
      <c r="G202" s="10">
        <f t="shared" si="26"/>
        <v>29</v>
      </c>
      <c r="H202" s="10" t="str">
        <f t="shared" ca="1" si="29"/>
        <v>Month 8 (Jul 15)</v>
      </c>
      <c r="I202" s="10">
        <f t="shared" si="33"/>
        <v>8</v>
      </c>
      <c r="J202" s="146">
        <f t="shared" si="34"/>
        <v>42198</v>
      </c>
      <c r="K202" s="146">
        <f t="shared" ca="1" si="27"/>
        <v>0</v>
      </c>
      <c r="M202" s="146">
        <f t="shared" si="30"/>
        <v>42198</v>
      </c>
      <c r="N202" s="10">
        <v>197</v>
      </c>
      <c r="O202" s="146">
        <f ca="1">OFFSET($M$6,VLOOKUP('Vacation Summary - Custom'!$D$5,Dummy!$M$6:$N$383,2,FALSE)+N201,0)</f>
        <v>42202</v>
      </c>
      <c r="P202" s="146" t="str">
        <f t="shared" si="31"/>
        <v/>
      </c>
      <c r="Q202" s="10" t="str">
        <f t="shared" si="32"/>
        <v/>
      </c>
    </row>
    <row r="203" spans="6:17" x14ac:dyDescent="0.3">
      <c r="F203" s="10" t="str">
        <f t="shared" ca="1" si="28"/>
        <v>Week 29 (07/13/15 - 07/19/15)</v>
      </c>
      <c r="G203" s="10">
        <f t="shared" si="26"/>
        <v>29</v>
      </c>
      <c r="H203" s="10" t="str">
        <f t="shared" ca="1" si="29"/>
        <v>Month 8 (Jul 15)</v>
      </c>
      <c r="I203" s="10">
        <f t="shared" si="33"/>
        <v>8</v>
      </c>
      <c r="J203" s="146">
        <f t="shared" si="34"/>
        <v>42199</v>
      </c>
      <c r="K203" s="146">
        <f t="shared" ca="1" si="27"/>
        <v>0</v>
      </c>
      <c r="M203" s="146">
        <f t="shared" si="30"/>
        <v>42199</v>
      </c>
      <c r="N203" s="10">
        <v>198</v>
      </c>
      <c r="O203" s="146">
        <f ca="1">OFFSET($M$6,VLOOKUP('Vacation Summary - Custom'!$D$5,Dummy!$M$6:$N$383,2,FALSE)+N202,0)</f>
        <v>42203</v>
      </c>
      <c r="P203" s="146" t="str">
        <f t="shared" si="31"/>
        <v/>
      </c>
      <c r="Q203" s="10" t="str">
        <f t="shared" si="32"/>
        <v/>
      </c>
    </row>
    <row r="204" spans="6:17" x14ac:dyDescent="0.3">
      <c r="F204" s="10" t="str">
        <f t="shared" ca="1" si="28"/>
        <v>Week 29 (07/13/15 - 07/19/15)</v>
      </c>
      <c r="G204" s="10">
        <f t="shared" si="26"/>
        <v>29</v>
      </c>
      <c r="H204" s="10" t="str">
        <f t="shared" ca="1" si="29"/>
        <v>Month 8 (Jul 15)</v>
      </c>
      <c r="I204" s="10">
        <f t="shared" si="33"/>
        <v>8</v>
      </c>
      <c r="J204" s="146">
        <f t="shared" si="34"/>
        <v>42200</v>
      </c>
      <c r="K204" s="146">
        <f t="shared" ca="1" si="27"/>
        <v>0</v>
      </c>
      <c r="M204" s="146">
        <f t="shared" si="30"/>
        <v>42200</v>
      </c>
      <c r="N204" s="10">
        <v>199</v>
      </c>
      <c r="O204" s="146">
        <f ca="1">OFFSET($M$6,VLOOKUP('Vacation Summary - Custom'!$D$5,Dummy!$M$6:$N$383,2,FALSE)+N203,0)</f>
        <v>42204</v>
      </c>
      <c r="P204" s="146" t="str">
        <f t="shared" si="31"/>
        <v/>
      </c>
      <c r="Q204" s="10" t="str">
        <f t="shared" si="32"/>
        <v/>
      </c>
    </row>
    <row r="205" spans="6:17" x14ac:dyDescent="0.3">
      <c r="F205" s="10" t="str">
        <f t="shared" ca="1" si="28"/>
        <v>Week 29 (07/13/15 - 07/19/15)</v>
      </c>
      <c r="G205" s="10">
        <f t="shared" si="26"/>
        <v>29</v>
      </c>
      <c r="H205" s="10" t="str">
        <f t="shared" ca="1" si="29"/>
        <v>Month 8 (Jul 15)</v>
      </c>
      <c r="I205" s="10">
        <f t="shared" si="33"/>
        <v>8</v>
      </c>
      <c r="J205" s="146">
        <f t="shared" si="34"/>
        <v>42201</v>
      </c>
      <c r="K205" s="146">
        <f t="shared" ca="1" si="27"/>
        <v>0</v>
      </c>
      <c r="M205" s="146">
        <f t="shared" si="30"/>
        <v>42201</v>
      </c>
      <c r="N205" s="10">
        <v>200</v>
      </c>
      <c r="O205" s="146">
        <f ca="1">OFFSET($M$6,VLOOKUP('Vacation Summary - Custom'!$D$5,Dummy!$M$6:$N$383,2,FALSE)+N204,0)</f>
        <v>42205</v>
      </c>
      <c r="P205" s="146" t="str">
        <f t="shared" si="31"/>
        <v/>
      </c>
      <c r="Q205" s="10" t="str">
        <f t="shared" si="32"/>
        <v/>
      </c>
    </row>
    <row r="206" spans="6:17" x14ac:dyDescent="0.3">
      <c r="F206" s="10" t="str">
        <f t="shared" ca="1" si="28"/>
        <v>Week 29 (07/13/15 - 07/19/15)</v>
      </c>
      <c r="G206" s="10">
        <f t="shared" ref="G206:G269" si="35">G199+1</f>
        <v>29</v>
      </c>
      <c r="H206" s="10" t="str">
        <f t="shared" ca="1" si="29"/>
        <v>Month 8 (Jul 15)</v>
      </c>
      <c r="I206" s="10">
        <f t="shared" si="33"/>
        <v>8</v>
      </c>
      <c r="J206" s="146">
        <f t="shared" si="34"/>
        <v>42202</v>
      </c>
      <c r="K206" s="146">
        <f t="shared" ca="1" si="27"/>
        <v>0</v>
      </c>
      <c r="M206" s="146">
        <f t="shared" si="30"/>
        <v>42202</v>
      </c>
      <c r="N206" s="10">
        <v>201</v>
      </c>
      <c r="O206" s="146">
        <f ca="1">OFFSET($M$6,VLOOKUP('Vacation Summary - Custom'!$D$5,Dummy!$M$6:$N$383,2,FALSE)+N205,0)</f>
        <v>42206</v>
      </c>
      <c r="P206" s="146" t="str">
        <f t="shared" si="31"/>
        <v/>
      </c>
      <c r="Q206" s="10" t="str">
        <f t="shared" si="32"/>
        <v/>
      </c>
    </row>
    <row r="207" spans="6:17" x14ac:dyDescent="0.3">
      <c r="F207" s="10" t="str">
        <f t="shared" ca="1" si="28"/>
        <v>Week 29 (07/13/15 - 07/19/15)</v>
      </c>
      <c r="G207" s="10">
        <f t="shared" si="35"/>
        <v>29</v>
      </c>
      <c r="H207" s="10" t="str">
        <f t="shared" ca="1" si="29"/>
        <v>Month 8 (Jul 15)</v>
      </c>
      <c r="I207" s="10">
        <f t="shared" si="33"/>
        <v>8</v>
      </c>
      <c r="J207" s="146">
        <f t="shared" si="34"/>
        <v>42203</v>
      </c>
      <c r="K207" s="146">
        <f t="shared" ca="1" si="27"/>
        <v>0</v>
      </c>
      <c r="M207" s="146">
        <f t="shared" si="30"/>
        <v>42203</v>
      </c>
      <c r="N207" s="10">
        <v>202</v>
      </c>
      <c r="O207" s="146">
        <f ca="1">OFFSET($M$6,VLOOKUP('Vacation Summary - Custom'!$D$5,Dummy!$M$6:$N$383,2,FALSE)+N206,0)</f>
        <v>42207</v>
      </c>
      <c r="P207" s="146" t="str">
        <f t="shared" si="31"/>
        <v/>
      </c>
      <c r="Q207" s="10" t="str">
        <f t="shared" si="32"/>
        <v/>
      </c>
    </row>
    <row r="208" spans="6:17" x14ac:dyDescent="0.3">
      <c r="F208" s="10" t="str">
        <f t="shared" ca="1" si="28"/>
        <v>Week 29 (07/13/15 - 07/19/15)</v>
      </c>
      <c r="G208" s="10">
        <f t="shared" si="35"/>
        <v>29</v>
      </c>
      <c r="H208" s="10" t="str">
        <f t="shared" ca="1" si="29"/>
        <v>Month 8 (Jul 15)</v>
      </c>
      <c r="I208" s="10">
        <f t="shared" si="33"/>
        <v>8</v>
      </c>
      <c r="J208" s="146">
        <f t="shared" si="34"/>
        <v>42204</v>
      </c>
      <c r="K208" s="146">
        <f t="shared" ca="1" si="27"/>
        <v>0</v>
      </c>
      <c r="M208" s="146">
        <f t="shared" si="30"/>
        <v>42204</v>
      </c>
      <c r="N208" s="10">
        <v>203</v>
      </c>
      <c r="O208" s="146">
        <f ca="1">OFFSET($M$6,VLOOKUP('Vacation Summary - Custom'!$D$5,Dummy!$M$6:$N$383,2,FALSE)+N207,0)</f>
        <v>42208</v>
      </c>
      <c r="P208" s="146" t="str">
        <f t="shared" si="31"/>
        <v/>
      </c>
      <c r="Q208" s="10" t="str">
        <f t="shared" si="32"/>
        <v/>
      </c>
    </row>
    <row r="209" spans="6:17" x14ac:dyDescent="0.3">
      <c r="F209" s="10" t="str">
        <f t="shared" ca="1" si="28"/>
        <v>Week 30 (07/20/15 - 07/26/15)</v>
      </c>
      <c r="G209" s="10">
        <f t="shared" si="35"/>
        <v>30</v>
      </c>
      <c r="H209" s="10" t="str">
        <f t="shared" ca="1" si="29"/>
        <v>Month 8 (Jul 15)</v>
      </c>
      <c r="I209" s="10">
        <f t="shared" si="33"/>
        <v>8</v>
      </c>
      <c r="J209" s="146">
        <f t="shared" si="34"/>
        <v>42205</v>
      </c>
      <c r="K209" s="146">
        <f t="shared" ca="1" si="27"/>
        <v>0</v>
      </c>
      <c r="M209" s="146">
        <f t="shared" si="30"/>
        <v>42205</v>
      </c>
      <c r="N209" s="10">
        <v>204</v>
      </c>
      <c r="O209" s="146">
        <f ca="1">OFFSET($M$6,VLOOKUP('Vacation Summary - Custom'!$D$5,Dummy!$M$6:$N$383,2,FALSE)+N208,0)</f>
        <v>42209</v>
      </c>
      <c r="P209" s="146" t="str">
        <f t="shared" si="31"/>
        <v/>
      </c>
      <c r="Q209" s="10" t="str">
        <f t="shared" si="32"/>
        <v/>
      </c>
    </row>
    <row r="210" spans="6:17" x14ac:dyDescent="0.3">
      <c r="F210" s="10" t="str">
        <f t="shared" ca="1" si="28"/>
        <v>Week 30 (07/20/15 - 07/26/15)</v>
      </c>
      <c r="G210" s="10">
        <f t="shared" si="35"/>
        <v>30</v>
      </c>
      <c r="H210" s="10" t="str">
        <f t="shared" ca="1" si="29"/>
        <v>Month 8 (Jul 15)</v>
      </c>
      <c r="I210" s="10">
        <f t="shared" si="33"/>
        <v>8</v>
      </c>
      <c r="J210" s="146">
        <f t="shared" si="34"/>
        <v>42206</v>
      </c>
      <c r="K210" s="146">
        <f t="shared" ca="1" si="27"/>
        <v>0</v>
      </c>
      <c r="M210" s="146">
        <f t="shared" si="30"/>
        <v>42206</v>
      </c>
      <c r="N210" s="10">
        <v>205</v>
      </c>
      <c r="O210" s="146">
        <f ca="1">OFFSET($M$6,VLOOKUP('Vacation Summary - Custom'!$D$5,Dummy!$M$6:$N$383,2,FALSE)+N209,0)</f>
        <v>42210</v>
      </c>
      <c r="P210" s="146" t="str">
        <f t="shared" si="31"/>
        <v/>
      </c>
      <c r="Q210" s="10" t="str">
        <f t="shared" si="32"/>
        <v/>
      </c>
    </row>
    <row r="211" spans="6:17" x14ac:dyDescent="0.3">
      <c r="F211" s="10" t="str">
        <f t="shared" ca="1" si="28"/>
        <v>Week 30 (07/20/15 - 07/26/15)</v>
      </c>
      <c r="G211" s="10">
        <f t="shared" si="35"/>
        <v>30</v>
      </c>
      <c r="H211" s="10" t="str">
        <f t="shared" ca="1" si="29"/>
        <v>Month 8 (Jul 15)</v>
      </c>
      <c r="I211" s="10">
        <f t="shared" si="33"/>
        <v>8</v>
      </c>
      <c r="J211" s="146">
        <f t="shared" si="34"/>
        <v>42207</v>
      </c>
      <c r="K211" s="146">
        <f t="shared" ca="1" si="27"/>
        <v>0</v>
      </c>
      <c r="M211" s="146">
        <f t="shared" si="30"/>
        <v>42207</v>
      </c>
      <c r="N211" s="10">
        <v>206</v>
      </c>
      <c r="O211" s="146">
        <f ca="1">OFFSET($M$6,VLOOKUP('Vacation Summary - Custom'!$D$5,Dummy!$M$6:$N$383,2,FALSE)+N210,0)</f>
        <v>42211</v>
      </c>
      <c r="P211" s="146" t="str">
        <f t="shared" si="31"/>
        <v/>
      </c>
      <c r="Q211" s="10" t="str">
        <f t="shared" si="32"/>
        <v/>
      </c>
    </row>
    <row r="212" spans="6:17" x14ac:dyDescent="0.3">
      <c r="F212" s="10" t="str">
        <f t="shared" ca="1" si="28"/>
        <v>Week 30 (07/20/15 - 07/26/15)</v>
      </c>
      <c r="G212" s="10">
        <f t="shared" si="35"/>
        <v>30</v>
      </c>
      <c r="H212" s="10" t="str">
        <f t="shared" ca="1" si="29"/>
        <v>Month 8 (Jul 15)</v>
      </c>
      <c r="I212" s="10">
        <f t="shared" si="33"/>
        <v>8</v>
      </c>
      <c r="J212" s="146">
        <f t="shared" si="34"/>
        <v>42208</v>
      </c>
      <c r="K212" s="146">
        <f t="shared" ca="1" si="27"/>
        <v>0</v>
      </c>
      <c r="M212" s="146">
        <f t="shared" si="30"/>
        <v>42208</v>
      </c>
      <c r="N212" s="10">
        <v>207</v>
      </c>
      <c r="O212" s="146">
        <f ca="1">OFFSET($M$6,VLOOKUP('Vacation Summary - Custom'!$D$5,Dummy!$M$6:$N$383,2,FALSE)+N211,0)</f>
        <v>42212</v>
      </c>
      <c r="P212" s="146" t="str">
        <f t="shared" si="31"/>
        <v/>
      </c>
      <c r="Q212" s="10" t="str">
        <f t="shared" si="32"/>
        <v/>
      </c>
    </row>
    <row r="213" spans="6:17" x14ac:dyDescent="0.3">
      <c r="F213" s="10" t="str">
        <f t="shared" ca="1" si="28"/>
        <v>Week 30 (07/20/15 - 07/26/15)</v>
      </c>
      <c r="G213" s="10">
        <f t="shared" si="35"/>
        <v>30</v>
      </c>
      <c r="H213" s="10" t="str">
        <f t="shared" ca="1" si="29"/>
        <v>Month 8 (Jul 15)</v>
      </c>
      <c r="I213" s="10">
        <f t="shared" si="33"/>
        <v>8</v>
      </c>
      <c r="J213" s="146">
        <f t="shared" si="34"/>
        <v>42209</v>
      </c>
      <c r="K213" s="146">
        <f t="shared" ca="1" si="27"/>
        <v>0</v>
      </c>
      <c r="M213" s="146">
        <f t="shared" si="30"/>
        <v>42209</v>
      </c>
      <c r="N213" s="10">
        <v>208</v>
      </c>
      <c r="O213" s="146">
        <f ca="1">OFFSET($M$6,VLOOKUP('Vacation Summary - Custom'!$D$5,Dummy!$M$6:$N$383,2,FALSE)+N212,0)</f>
        <v>42213</v>
      </c>
      <c r="P213" s="146" t="str">
        <f t="shared" si="31"/>
        <v/>
      </c>
      <c r="Q213" s="10" t="str">
        <f t="shared" si="32"/>
        <v/>
      </c>
    </row>
    <row r="214" spans="6:17" x14ac:dyDescent="0.3">
      <c r="F214" s="10" t="str">
        <f t="shared" ca="1" si="28"/>
        <v>Week 30 (07/20/15 - 07/26/15)</v>
      </c>
      <c r="G214" s="10">
        <f t="shared" si="35"/>
        <v>30</v>
      </c>
      <c r="H214" s="10" t="str">
        <f t="shared" ca="1" si="29"/>
        <v>Month 8 (Jul 15)</v>
      </c>
      <c r="I214" s="10">
        <f t="shared" si="33"/>
        <v>8</v>
      </c>
      <c r="J214" s="146">
        <f t="shared" si="34"/>
        <v>42210</v>
      </c>
      <c r="K214" s="146">
        <f t="shared" ca="1" si="27"/>
        <v>0</v>
      </c>
      <c r="M214" s="146">
        <f t="shared" si="30"/>
        <v>42210</v>
      </c>
      <c r="N214" s="10">
        <v>209</v>
      </c>
      <c r="O214" s="146">
        <f ca="1">OFFSET($M$6,VLOOKUP('Vacation Summary - Custom'!$D$5,Dummy!$M$6:$N$383,2,FALSE)+N213,0)</f>
        <v>42214</v>
      </c>
      <c r="P214" s="146" t="str">
        <f t="shared" si="31"/>
        <v/>
      </c>
      <c r="Q214" s="10" t="str">
        <f t="shared" si="32"/>
        <v/>
      </c>
    </row>
    <row r="215" spans="6:17" x14ac:dyDescent="0.3">
      <c r="F215" s="10" t="str">
        <f t="shared" ca="1" si="28"/>
        <v>Week 30 (07/20/15 - 07/26/15)</v>
      </c>
      <c r="G215" s="10">
        <f t="shared" si="35"/>
        <v>30</v>
      </c>
      <c r="H215" s="10" t="str">
        <f t="shared" ca="1" si="29"/>
        <v>Month 8 (Jul 15)</v>
      </c>
      <c r="I215" s="10">
        <f t="shared" si="33"/>
        <v>8</v>
      </c>
      <c r="J215" s="146">
        <f t="shared" si="34"/>
        <v>42211</v>
      </c>
      <c r="K215" s="146">
        <f t="shared" ca="1" si="27"/>
        <v>0</v>
      </c>
      <c r="M215" s="146">
        <f t="shared" si="30"/>
        <v>42211</v>
      </c>
      <c r="N215" s="10">
        <v>210</v>
      </c>
      <c r="O215" s="146">
        <f ca="1">OFFSET($M$6,VLOOKUP('Vacation Summary - Custom'!$D$5,Dummy!$M$6:$N$383,2,FALSE)+N214,0)</f>
        <v>42215</v>
      </c>
      <c r="P215" s="146" t="str">
        <f t="shared" si="31"/>
        <v/>
      </c>
      <c r="Q215" s="10" t="str">
        <f t="shared" si="32"/>
        <v/>
      </c>
    </row>
    <row r="216" spans="6:17" x14ac:dyDescent="0.3">
      <c r="F216" s="10" t="str">
        <f t="shared" ca="1" si="28"/>
        <v>Week 31 (07/27/15 - 08/02/15)</v>
      </c>
      <c r="G216" s="10">
        <f t="shared" si="35"/>
        <v>31</v>
      </c>
      <c r="H216" s="10" t="str">
        <f t="shared" ca="1" si="29"/>
        <v>Month 8 (Jul 15)</v>
      </c>
      <c r="I216" s="10">
        <f t="shared" si="33"/>
        <v>8</v>
      </c>
      <c r="J216" s="146">
        <f t="shared" si="34"/>
        <v>42212</v>
      </c>
      <c r="K216" s="146">
        <f t="shared" ca="1" si="27"/>
        <v>0</v>
      </c>
      <c r="M216" s="146">
        <f t="shared" si="30"/>
        <v>42212</v>
      </c>
      <c r="N216" s="10">
        <v>211</v>
      </c>
      <c r="O216" s="146">
        <f ca="1">OFFSET($M$6,VLOOKUP('Vacation Summary - Custom'!$D$5,Dummy!$M$6:$N$383,2,FALSE)+N215,0)</f>
        <v>42216</v>
      </c>
      <c r="P216" s="146" t="str">
        <f t="shared" si="31"/>
        <v/>
      </c>
      <c r="Q216" s="10" t="str">
        <f t="shared" si="32"/>
        <v/>
      </c>
    </row>
    <row r="217" spans="6:17" x14ac:dyDescent="0.3">
      <c r="F217" s="10" t="str">
        <f t="shared" ca="1" si="28"/>
        <v>Week 31 (07/27/15 - 08/02/15)</v>
      </c>
      <c r="G217" s="10">
        <f t="shared" si="35"/>
        <v>31</v>
      </c>
      <c r="H217" s="10" t="str">
        <f t="shared" ca="1" si="29"/>
        <v>Month 8 (Jul 15)</v>
      </c>
      <c r="I217" s="10">
        <f t="shared" si="33"/>
        <v>8</v>
      </c>
      <c r="J217" s="146">
        <f t="shared" si="34"/>
        <v>42213</v>
      </c>
      <c r="K217" s="146">
        <f t="shared" ca="1" si="27"/>
        <v>0</v>
      </c>
      <c r="M217" s="146">
        <f t="shared" si="30"/>
        <v>42213</v>
      </c>
      <c r="N217" s="10">
        <v>212</v>
      </c>
      <c r="O217" s="146">
        <f ca="1">OFFSET($M$6,VLOOKUP('Vacation Summary - Custom'!$D$5,Dummy!$M$6:$N$383,2,FALSE)+N216,0)</f>
        <v>42217</v>
      </c>
      <c r="P217" s="146" t="str">
        <f t="shared" si="31"/>
        <v/>
      </c>
      <c r="Q217" s="10" t="str">
        <f t="shared" si="32"/>
        <v/>
      </c>
    </row>
    <row r="218" spans="6:17" x14ac:dyDescent="0.3">
      <c r="F218" s="10" t="str">
        <f t="shared" ca="1" si="28"/>
        <v>Week 31 (07/27/15 - 08/02/15)</v>
      </c>
      <c r="G218" s="10">
        <f t="shared" si="35"/>
        <v>31</v>
      </c>
      <c r="H218" s="10" t="str">
        <f t="shared" ca="1" si="29"/>
        <v>Month 8 (Jul 15)</v>
      </c>
      <c r="I218" s="10">
        <f t="shared" si="33"/>
        <v>8</v>
      </c>
      <c r="J218" s="146">
        <f t="shared" si="34"/>
        <v>42214</v>
      </c>
      <c r="K218" s="146">
        <f t="shared" ca="1" si="27"/>
        <v>0</v>
      </c>
      <c r="M218" s="146">
        <f t="shared" si="30"/>
        <v>42214</v>
      </c>
      <c r="N218" s="10">
        <v>213</v>
      </c>
      <c r="O218" s="146">
        <f ca="1">OFFSET($M$6,VLOOKUP('Vacation Summary - Custom'!$D$5,Dummy!$M$6:$N$383,2,FALSE)+N217,0)</f>
        <v>42218</v>
      </c>
      <c r="P218" s="146" t="str">
        <f t="shared" si="31"/>
        <v/>
      </c>
      <c r="Q218" s="10" t="str">
        <f t="shared" si="32"/>
        <v/>
      </c>
    </row>
    <row r="219" spans="6:17" x14ac:dyDescent="0.3">
      <c r="F219" s="10" t="str">
        <f t="shared" ca="1" si="28"/>
        <v>Week 31 (07/27/15 - 08/02/15)</v>
      </c>
      <c r="G219" s="10">
        <f t="shared" si="35"/>
        <v>31</v>
      </c>
      <c r="H219" s="10" t="str">
        <f t="shared" ca="1" si="29"/>
        <v>Month 8 (Jul 15)</v>
      </c>
      <c r="I219" s="10">
        <f t="shared" si="33"/>
        <v>8</v>
      </c>
      <c r="J219" s="146">
        <f t="shared" si="34"/>
        <v>42215</v>
      </c>
      <c r="K219" s="146">
        <f t="shared" ca="1" si="27"/>
        <v>0</v>
      </c>
      <c r="M219" s="146">
        <f t="shared" si="30"/>
        <v>42215</v>
      </c>
      <c r="N219" s="10">
        <v>214</v>
      </c>
      <c r="O219" s="146">
        <f ca="1">OFFSET($M$6,VLOOKUP('Vacation Summary - Custom'!$D$5,Dummy!$M$6:$N$383,2,FALSE)+N218,0)</f>
        <v>42219</v>
      </c>
      <c r="P219" s="146" t="str">
        <f t="shared" si="31"/>
        <v/>
      </c>
      <c r="Q219" s="10" t="str">
        <f t="shared" si="32"/>
        <v/>
      </c>
    </row>
    <row r="220" spans="6:17" x14ac:dyDescent="0.3">
      <c r="F220" s="10" t="str">
        <f t="shared" ca="1" si="28"/>
        <v>Week 31 (07/27/15 - 08/02/15)</v>
      </c>
      <c r="G220" s="10">
        <f t="shared" si="35"/>
        <v>31</v>
      </c>
      <c r="H220" s="10" t="str">
        <f t="shared" ca="1" si="29"/>
        <v>Month 8 (Jul 15)</v>
      </c>
      <c r="I220" s="10">
        <f t="shared" si="33"/>
        <v>8</v>
      </c>
      <c r="J220" s="146">
        <f t="shared" si="34"/>
        <v>42216</v>
      </c>
      <c r="K220" s="146">
        <f t="shared" ca="1" si="27"/>
        <v>0</v>
      </c>
      <c r="M220" s="146">
        <f t="shared" si="30"/>
        <v>42216</v>
      </c>
      <c r="N220" s="10">
        <v>215</v>
      </c>
      <c r="O220" s="146">
        <f ca="1">OFFSET($M$6,VLOOKUP('Vacation Summary - Custom'!$D$5,Dummy!$M$6:$N$383,2,FALSE)+N219,0)</f>
        <v>42220</v>
      </c>
      <c r="P220" s="146" t="str">
        <f t="shared" si="31"/>
        <v/>
      </c>
      <c r="Q220" s="10" t="str">
        <f t="shared" si="32"/>
        <v/>
      </c>
    </row>
    <row r="221" spans="6:17" x14ac:dyDescent="0.3">
      <c r="F221" s="10" t="str">
        <f t="shared" ca="1" si="28"/>
        <v>Week 31 (07/27/15 - 08/02/15)</v>
      </c>
      <c r="G221" s="10">
        <f t="shared" si="35"/>
        <v>31</v>
      </c>
      <c r="H221" s="10" t="str">
        <f t="shared" ca="1" si="29"/>
        <v>Month 9 (Aug 15)</v>
      </c>
      <c r="I221" s="10">
        <f t="shared" si="33"/>
        <v>9</v>
      </c>
      <c r="J221" s="146">
        <f t="shared" si="34"/>
        <v>42217</v>
      </c>
      <c r="K221" s="146">
        <f t="shared" ca="1" si="27"/>
        <v>0</v>
      </c>
      <c r="M221" s="146">
        <f t="shared" si="30"/>
        <v>42217</v>
      </c>
      <c r="N221" s="10">
        <v>216</v>
      </c>
      <c r="O221" s="146">
        <f ca="1">OFFSET($M$6,VLOOKUP('Vacation Summary - Custom'!$D$5,Dummy!$M$6:$N$383,2,FALSE)+N220,0)</f>
        <v>42221</v>
      </c>
      <c r="P221" s="146" t="str">
        <f t="shared" si="31"/>
        <v/>
      </c>
      <c r="Q221" s="10" t="str">
        <f t="shared" si="32"/>
        <v/>
      </c>
    </row>
    <row r="222" spans="6:17" x14ac:dyDescent="0.3">
      <c r="F222" s="10" t="str">
        <f t="shared" ca="1" si="28"/>
        <v>Week 31 (07/27/15 - 08/02/15)</v>
      </c>
      <c r="G222" s="10">
        <f t="shared" si="35"/>
        <v>31</v>
      </c>
      <c r="H222" s="10" t="str">
        <f t="shared" ca="1" si="29"/>
        <v>Month 9 (Aug 15)</v>
      </c>
      <c r="I222" s="10">
        <f t="shared" si="33"/>
        <v>9</v>
      </c>
      <c r="J222" s="146">
        <f t="shared" si="34"/>
        <v>42218</v>
      </c>
      <c r="K222" s="146">
        <f t="shared" ca="1" si="27"/>
        <v>0</v>
      </c>
      <c r="M222" s="146">
        <f t="shared" si="30"/>
        <v>42218</v>
      </c>
      <c r="N222" s="10">
        <v>217</v>
      </c>
      <c r="O222" s="146">
        <f ca="1">OFFSET($M$6,VLOOKUP('Vacation Summary - Custom'!$D$5,Dummy!$M$6:$N$383,2,FALSE)+N221,0)</f>
        <v>42222</v>
      </c>
      <c r="P222" s="146" t="str">
        <f t="shared" si="31"/>
        <v/>
      </c>
      <c r="Q222" s="10" t="str">
        <f t="shared" si="32"/>
        <v/>
      </c>
    </row>
    <row r="223" spans="6:17" x14ac:dyDescent="0.3">
      <c r="F223" s="10" t="str">
        <f t="shared" ca="1" si="28"/>
        <v>Week 32 (08/03/15 - 08/09/15)</v>
      </c>
      <c r="G223" s="10">
        <f t="shared" si="35"/>
        <v>32</v>
      </c>
      <c r="H223" s="10" t="str">
        <f t="shared" ca="1" si="29"/>
        <v>Month 9 (Aug 15)</v>
      </c>
      <c r="I223" s="10">
        <f t="shared" si="33"/>
        <v>9</v>
      </c>
      <c r="J223" s="146">
        <f t="shared" si="34"/>
        <v>42219</v>
      </c>
      <c r="K223" s="146">
        <f t="shared" ca="1" si="27"/>
        <v>0</v>
      </c>
      <c r="M223" s="146">
        <f t="shared" si="30"/>
        <v>42219</v>
      </c>
      <c r="N223" s="10">
        <v>218</v>
      </c>
      <c r="O223" s="146">
        <f ca="1">OFFSET($M$6,VLOOKUP('Vacation Summary - Custom'!$D$5,Dummy!$M$6:$N$383,2,FALSE)+N222,0)</f>
        <v>42223</v>
      </c>
      <c r="P223" s="146" t="str">
        <f t="shared" si="31"/>
        <v/>
      </c>
      <c r="Q223" s="10" t="str">
        <f t="shared" si="32"/>
        <v/>
      </c>
    </row>
    <row r="224" spans="6:17" x14ac:dyDescent="0.3">
      <c r="F224" s="10" t="str">
        <f t="shared" ca="1" si="28"/>
        <v>Week 32 (08/03/15 - 08/09/15)</v>
      </c>
      <c r="G224" s="10">
        <f t="shared" si="35"/>
        <v>32</v>
      </c>
      <c r="H224" s="10" t="str">
        <f t="shared" ca="1" si="29"/>
        <v>Month 9 (Aug 15)</v>
      </c>
      <c r="I224" s="10">
        <f t="shared" si="33"/>
        <v>9</v>
      </c>
      <c r="J224" s="146">
        <f t="shared" si="34"/>
        <v>42220</v>
      </c>
      <c r="K224" s="146">
        <f t="shared" ca="1" si="27"/>
        <v>0</v>
      </c>
      <c r="M224" s="146">
        <f t="shared" si="30"/>
        <v>42220</v>
      </c>
      <c r="N224" s="10">
        <v>219</v>
      </c>
      <c r="O224" s="146">
        <f ca="1">OFFSET($M$6,VLOOKUP('Vacation Summary - Custom'!$D$5,Dummy!$M$6:$N$383,2,FALSE)+N223,0)</f>
        <v>42224</v>
      </c>
      <c r="P224" s="146" t="str">
        <f t="shared" si="31"/>
        <v/>
      </c>
      <c r="Q224" s="10" t="str">
        <f t="shared" si="32"/>
        <v/>
      </c>
    </row>
    <row r="225" spans="6:17" x14ac:dyDescent="0.3">
      <c r="F225" s="10" t="str">
        <f t="shared" ca="1" si="28"/>
        <v>Week 32 (08/03/15 - 08/09/15)</v>
      </c>
      <c r="G225" s="10">
        <f t="shared" si="35"/>
        <v>32</v>
      </c>
      <c r="H225" s="10" t="str">
        <f t="shared" ca="1" si="29"/>
        <v>Month 9 (Aug 15)</v>
      </c>
      <c r="I225" s="10">
        <f t="shared" si="33"/>
        <v>9</v>
      </c>
      <c r="J225" s="146">
        <f t="shared" si="34"/>
        <v>42221</v>
      </c>
      <c r="K225" s="146">
        <f t="shared" ca="1" si="27"/>
        <v>0</v>
      </c>
      <c r="M225" s="146">
        <f t="shared" si="30"/>
        <v>42221</v>
      </c>
      <c r="N225" s="10">
        <v>220</v>
      </c>
      <c r="O225" s="146">
        <f ca="1">OFFSET($M$6,VLOOKUP('Vacation Summary - Custom'!$D$5,Dummy!$M$6:$N$383,2,FALSE)+N224,0)</f>
        <v>42225</v>
      </c>
      <c r="P225" s="146" t="str">
        <f t="shared" si="31"/>
        <v/>
      </c>
      <c r="Q225" s="10" t="str">
        <f t="shared" si="32"/>
        <v/>
      </c>
    </row>
    <row r="226" spans="6:17" x14ac:dyDescent="0.3">
      <c r="F226" s="10" t="str">
        <f t="shared" ca="1" si="28"/>
        <v>Week 32 (08/03/15 - 08/09/15)</v>
      </c>
      <c r="G226" s="10">
        <f t="shared" si="35"/>
        <v>32</v>
      </c>
      <c r="H226" s="10" t="str">
        <f t="shared" ca="1" si="29"/>
        <v>Month 9 (Aug 15)</v>
      </c>
      <c r="I226" s="10">
        <f t="shared" si="33"/>
        <v>9</v>
      </c>
      <c r="J226" s="146">
        <f t="shared" si="34"/>
        <v>42222</v>
      </c>
      <c r="K226" s="146">
        <f t="shared" ca="1" si="27"/>
        <v>0</v>
      </c>
      <c r="M226" s="146">
        <f t="shared" si="30"/>
        <v>42222</v>
      </c>
      <c r="N226" s="10">
        <v>221</v>
      </c>
      <c r="O226" s="146">
        <f ca="1">OFFSET($M$6,VLOOKUP('Vacation Summary - Custom'!$D$5,Dummy!$M$6:$N$383,2,FALSE)+N225,0)</f>
        <v>42226</v>
      </c>
      <c r="P226" s="146" t="str">
        <f t="shared" si="31"/>
        <v/>
      </c>
      <c r="Q226" s="10" t="str">
        <f t="shared" si="32"/>
        <v/>
      </c>
    </row>
    <row r="227" spans="6:17" x14ac:dyDescent="0.3">
      <c r="F227" s="10" t="str">
        <f t="shared" ca="1" si="28"/>
        <v>Week 32 (08/03/15 - 08/09/15)</v>
      </c>
      <c r="G227" s="10">
        <f t="shared" si="35"/>
        <v>32</v>
      </c>
      <c r="H227" s="10" t="str">
        <f t="shared" ca="1" si="29"/>
        <v>Month 9 (Aug 15)</v>
      </c>
      <c r="I227" s="10">
        <f t="shared" si="33"/>
        <v>9</v>
      </c>
      <c r="J227" s="146">
        <f t="shared" si="34"/>
        <v>42223</v>
      </c>
      <c r="K227" s="146">
        <f t="shared" ca="1" si="27"/>
        <v>0</v>
      </c>
      <c r="M227" s="146">
        <f t="shared" si="30"/>
        <v>42223</v>
      </c>
      <c r="N227" s="10">
        <v>222</v>
      </c>
      <c r="O227" s="146">
        <f ca="1">OFFSET($M$6,VLOOKUP('Vacation Summary - Custom'!$D$5,Dummy!$M$6:$N$383,2,FALSE)+N226,0)</f>
        <v>42227</v>
      </c>
      <c r="P227" s="146" t="str">
        <f t="shared" si="31"/>
        <v/>
      </c>
      <c r="Q227" s="10" t="str">
        <f t="shared" si="32"/>
        <v/>
      </c>
    </row>
    <row r="228" spans="6:17" x14ac:dyDescent="0.3">
      <c r="F228" s="10" t="str">
        <f t="shared" ca="1" si="28"/>
        <v>Week 32 (08/03/15 - 08/09/15)</v>
      </c>
      <c r="G228" s="10">
        <f t="shared" si="35"/>
        <v>32</v>
      </c>
      <c r="H228" s="10" t="str">
        <f t="shared" ca="1" si="29"/>
        <v>Month 9 (Aug 15)</v>
      </c>
      <c r="I228" s="10">
        <f t="shared" si="33"/>
        <v>9</v>
      </c>
      <c r="J228" s="146">
        <f t="shared" si="34"/>
        <v>42224</v>
      </c>
      <c r="K228" s="146">
        <f t="shared" ca="1" si="27"/>
        <v>0</v>
      </c>
      <c r="M228" s="146">
        <f t="shared" si="30"/>
        <v>42224</v>
      </c>
      <c r="N228" s="10">
        <v>223</v>
      </c>
      <c r="O228" s="146">
        <f ca="1">OFFSET($M$6,VLOOKUP('Vacation Summary - Custom'!$D$5,Dummy!$M$6:$N$383,2,FALSE)+N227,0)</f>
        <v>42228</v>
      </c>
      <c r="P228" s="146" t="str">
        <f t="shared" si="31"/>
        <v/>
      </c>
      <c r="Q228" s="10" t="str">
        <f t="shared" si="32"/>
        <v/>
      </c>
    </row>
    <row r="229" spans="6:17" x14ac:dyDescent="0.3">
      <c r="F229" s="10" t="str">
        <f t="shared" ca="1" si="28"/>
        <v>Week 32 (08/03/15 - 08/09/15)</v>
      </c>
      <c r="G229" s="10">
        <f t="shared" si="35"/>
        <v>32</v>
      </c>
      <c r="H229" s="10" t="str">
        <f t="shared" ca="1" si="29"/>
        <v>Month 9 (Aug 15)</v>
      </c>
      <c r="I229" s="10">
        <f t="shared" si="33"/>
        <v>9</v>
      </c>
      <c r="J229" s="146">
        <f t="shared" si="34"/>
        <v>42225</v>
      </c>
      <c r="K229" s="146">
        <f t="shared" ca="1" si="27"/>
        <v>0</v>
      </c>
      <c r="M229" s="146">
        <f t="shared" si="30"/>
        <v>42225</v>
      </c>
      <c r="N229" s="10">
        <v>224</v>
      </c>
      <c r="O229" s="146">
        <f ca="1">OFFSET($M$6,VLOOKUP('Vacation Summary - Custom'!$D$5,Dummy!$M$6:$N$383,2,FALSE)+N228,0)</f>
        <v>42229</v>
      </c>
      <c r="P229" s="146" t="str">
        <f t="shared" si="31"/>
        <v/>
      </c>
      <c r="Q229" s="10" t="str">
        <f t="shared" si="32"/>
        <v/>
      </c>
    </row>
    <row r="230" spans="6:17" x14ac:dyDescent="0.3">
      <c r="F230" s="10" t="str">
        <f t="shared" ca="1" si="28"/>
        <v>Week 33 (08/10/15 - 08/16/15)</v>
      </c>
      <c r="G230" s="10">
        <f t="shared" si="35"/>
        <v>33</v>
      </c>
      <c r="H230" s="10" t="str">
        <f t="shared" ca="1" si="29"/>
        <v>Month 9 (Aug 15)</v>
      </c>
      <c r="I230" s="10">
        <f t="shared" si="33"/>
        <v>9</v>
      </c>
      <c r="J230" s="146">
        <f t="shared" si="34"/>
        <v>42226</v>
      </c>
      <c r="K230" s="146">
        <f t="shared" ca="1" si="27"/>
        <v>0</v>
      </c>
      <c r="M230" s="146">
        <f t="shared" si="30"/>
        <v>42226</v>
      </c>
      <c r="N230" s="10">
        <v>225</v>
      </c>
      <c r="O230" s="146">
        <f ca="1">OFFSET($M$6,VLOOKUP('Vacation Summary - Custom'!$D$5,Dummy!$M$6:$N$383,2,FALSE)+N229,0)</f>
        <v>42230</v>
      </c>
      <c r="P230" s="146" t="str">
        <f t="shared" si="31"/>
        <v/>
      </c>
      <c r="Q230" s="10" t="str">
        <f t="shared" si="32"/>
        <v/>
      </c>
    </row>
    <row r="231" spans="6:17" x14ac:dyDescent="0.3">
      <c r="F231" s="10" t="str">
        <f t="shared" ca="1" si="28"/>
        <v>Week 33 (08/10/15 - 08/16/15)</v>
      </c>
      <c r="G231" s="10">
        <f t="shared" si="35"/>
        <v>33</v>
      </c>
      <c r="H231" s="10" t="str">
        <f t="shared" ca="1" si="29"/>
        <v>Month 9 (Aug 15)</v>
      </c>
      <c r="I231" s="10">
        <f t="shared" si="33"/>
        <v>9</v>
      </c>
      <c r="J231" s="146">
        <f t="shared" si="34"/>
        <v>42227</v>
      </c>
      <c r="K231" s="146">
        <f t="shared" ca="1" si="27"/>
        <v>0</v>
      </c>
      <c r="M231" s="146">
        <f t="shared" si="30"/>
        <v>42227</v>
      </c>
      <c r="N231" s="10">
        <v>226</v>
      </c>
      <c r="O231" s="146">
        <f ca="1">OFFSET($M$6,VLOOKUP('Vacation Summary - Custom'!$D$5,Dummy!$M$6:$N$383,2,FALSE)+N230,0)</f>
        <v>42231</v>
      </c>
      <c r="P231" s="146" t="str">
        <f t="shared" si="31"/>
        <v/>
      </c>
      <c r="Q231" s="10" t="str">
        <f t="shared" si="32"/>
        <v/>
      </c>
    </row>
    <row r="232" spans="6:17" x14ac:dyDescent="0.3">
      <c r="F232" s="10" t="str">
        <f t="shared" ca="1" si="28"/>
        <v>Week 33 (08/10/15 - 08/16/15)</v>
      </c>
      <c r="G232" s="10">
        <f t="shared" si="35"/>
        <v>33</v>
      </c>
      <c r="H232" s="10" t="str">
        <f t="shared" ca="1" si="29"/>
        <v>Month 9 (Aug 15)</v>
      </c>
      <c r="I232" s="10">
        <f t="shared" si="33"/>
        <v>9</v>
      </c>
      <c r="J232" s="146">
        <f t="shared" si="34"/>
        <v>42228</v>
      </c>
      <c r="K232" s="146">
        <f t="shared" ca="1" si="27"/>
        <v>0</v>
      </c>
      <c r="M232" s="146">
        <f t="shared" si="30"/>
        <v>42228</v>
      </c>
      <c r="N232" s="10">
        <v>227</v>
      </c>
      <c r="O232" s="146">
        <f ca="1">OFFSET($M$6,VLOOKUP('Vacation Summary - Custom'!$D$5,Dummy!$M$6:$N$383,2,FALSE)+N231,0)</f>
        <v>42232</v>
      </c>
      <c r="P232" s="146" t="str">
        <f t="shared" si="31"/>
        <v/>
      </c>
      <c r="Q232" s="10" t="str">
        <f t="shared" si="32"/>
        <v/>
      </c>
    </row>
    <row r="233" spans="6:17" x14ac:dyDescent="0.3">
      <c r="F233" s="10" t="str">
        <f t="shared" ca="1" si="28"/>
        <v>Week 33 (08/10/15 - 08/16/15)</v>
      </c>
      <c r="G233" s="10">
        <f t="shared" si="35"/>
        <v>33</v>
      </c>
      <c r="H233" s="10" t="str">
        <f t="shared" ca="1" si="29"/>
        <v>Month 9 (Aug 15)</v>
      </c>
      <c r="I233" s="10">
        <f t="shared" si="33"/>
        <v>9</v>
      </c>
      <c r="J233" s="146">
        <f t="shared" si="34"/>
        <v>42229</v>
      </c>
      <c r="K233" s="146">
        <f t="shared" ca="1" si="27"/>
        <v>0</v>
      </c>
      <c r="M233" s="146">
        <f t="shared" si="30"/>
        <v>42229</v>
      </c>
      <c r="N233" s="10">
        <v>228</v>
      </c>
      <c r="O233" s="146">
        <f ca="1">OFFSET($M$6,VLOOKUP('Vacation Summary - Custom'!$D$5,Dummy!$M$6:$N$383,2,FALSE)+N232,0)</f>
        <v>42233</v>
      </c>
      <c r="P233" s="146" t="str">
        <f t="shared" si="31"/>
        <v/>
      </c>
      <c r="Q233" s="10" t="str">
        <f t="shared" si="32"/>
        <v/>
      </c>
    </row>
    <row r="234" spans="6:17" x14ac:dyDescent="0.3">
      <c r="F234" s="10" t="str">
        <f t="shared" ca="1" si="28"/>
        <v>Week 33 (08/10/15 - 08/16/15)</v>
      </c>
      <c r="G234" s="10">
        <f t="shared" si="35"/>
        <v>33</v>
      </c>
      <c r="H234" s="10" t="str">
        <f t="shared" ca="1" si="29"/>
        <v>Month 9 (Aug 15)</v>
      </c>
      <c r="I234" s="10">
        <f t="shared" si="33"/>
        <v>9</v>
      </c>
      <c r="J234" s="146">
        <f t="shared" si="34"/>
        <v>42230</v>
      </c>
      <c r="K234" s="146">
        <f t="shared" ca="1" si="27"/>
        <v>0</v>
      </c>
      <c r="M234" s="146">
        <f t="shared" si="30"/>
        <v>42230</v>
      </c>
      <c r="N234" s="10">
        <v>229</v>
      </c>
      <c r="O234" s="146">
        <f ca="1">OFFSET($M$6,VLOOKUP('Vacation Summary - Custom'!$D$5,Dummy!$M$6:$N$383,2,FALSE)+N233,0)</f>
        <v>42234</v>
      </c>
      <c r="P234" s="146" t="str">
        <f t="shared" si="31"/>
        <v/>
      </c>
      <c r="Q234" s="10" t="str">
        <f t="shared" si="32"/>
        <v/>
      </c>
    </row>
    <row r="235" spans="6:17" x14ac:dyDescent="0.3">
      <c r="F235" s="10" t="str">
        <f t="shared" ca="1" si="28"/>
        <v>Week 33 (08/10/15 - 08/16/15)</v>
      </c>
      <c r="G235" s="10">
        <f t="shared" si="35"/>
        <v>33</v>
      </c>
      <c r="H235" s="10" t="str">
        <f t="shared" ca="1" si="29"/>
        <v>Month 9 (Aug 15)</v>
      </c>
      <c r="I235" s="10">
        <f t="shared" si="33"/>
        <v>9</v>
      </c>
      <c r="J235" s="146">
        <f t="shared" si="34"/>
        <v>42231</v>
      </c>
      <c r="K235" s="146">
        <f t="shared" ca="1" si="27"/>
        <v>0</v>
      </c>
      <c r="M235" s="146">
        <f t="shared" si="30"/>
        <v>42231</v>
      </c>
      <c r="N235" s="10">
        <v>230</v>
      </c>
      <c r="O235" s="146">
        <f ca="1">OFFSET($M$6,VLOOKUP('Vacation Summary - Custom'!$D$5,Dummy!$M$6:$N$383,2,FALSE)+N234,0)</f>
        <v>42235</v>
      </c>
      <c r="P235" s="146" t="str">
        <f t="shared" si="31"/>
        <v/>
      </c>
      <c r="Q235" s="10" t="str">
        <f t="shared" si="32"/>
        <v/>
      </c>
    </row>
    <row r="236" spans="6:17" x14ac:dyDescent="0.3">
      <c r="F236" s="10" t="str">
        <f t="shared" ca="1" si="28"/>
        <v>Week 33 (08/10/15 - 08/16/15)</v>
      </c>
      <c r="G236" s="10">
        <f t="shared" si="35"/>
        <v>33</v>
      </c>
      <c r="H236" s="10" t="str">
        <f t="shared" ca="1" si="29"/>
        <v>Month 9 (Aug 15)</v>
      </c>
      <c r="I236" s="10">
        <f t="shared" si="33"/>
        <v>9</v>
      </c>
      <c r="J236" s="146">
        <f t="shared" si="34"/>
        <v>42232</v>
      </c>
      <c r="K236" s="146">
        <f t="shared" ca="1" si="27"/>
        <v>0</v>
      </c>
      <c r="M236" s="146">
        <f t="shared" si="30"/>
        <v>42232</v>
      </c>
      <c r="N236" s="10">
        <v>231</v>
      </c>
      <c r="O236" s="146">
        <f ca="1">OFFSET($M$6,VLOOKUP('Vacation Summary - Custom'!$D$5,Dummy!$M$6:$N$383,2,FALSE)+N235,0)</f>
        <v>42236</v>
      </c>
      <c r="P236" s="146" t="str">
        <f t="shared" si="31"/>
        <v/>
      </c>
      <c r="Q236" s="10" t="str">
        <f t="shared" si="32"/>
        <v/>
      </c>
    </row>
    <row r="237" spans="6:17" x14ac:dyDescent="0.3">
      <c r="F237" s="10" t="str">
        <f t="shared" ca="1" si="28"/>
        <v>Week 34 (08/17/15 - 08/23/15)</v>
      </c>
      <c r="G237" s="10">
        <f t="shared" si="35"/>
        <v>34</v>
      </c>
      <c r="H237" s="10" t="str">
        <f t="shared" ca="1" si="29"/>
        <v>Month 9 (Aug 15)</v>
      </c>
      <c r="I237" s="10">
        <f t="shared" si="33"/>
        <v>9</v>
      </c>
      <c r="J237" s="146">
        <f t="shared" si="34"/>
        <v>42233</v>
      </c>
      <c r="K237" s="146">
        <f t="shared" ca="1" si="27"/>
        <v>0</v>
      </c>
      <c r="M237" s="146">
        <f t="shared" si="30"/>
        <v>42233</v>
      </c>
      <c r="N237" s="10">
        <v>232</v>
      </c>
      <c r="O237" s="146">
        <f ca="1">OFFSET($M$6,VLOOKUP('Vacation Summary - Custom'!$D$5,Dummy!$M$6:$N$383,2,FALSE)+N236,0)</f>
        <v>42237</v>
      </c>
      <c r="P237" s="146" t="str">
        <f t="shared" si="31"/>
        <v/>
      </c>
      <c r="Q237" s="10" t="str">
        <f t="shared" si="32"/>
        <v/>
      </c>
    </row>
    <row r="238" spans="6:17" x14ac:dyDescent="0.3">
      <c r="F238" s="10" t="str">
        <f t="shared" ca="1" si="28"/>
        <v>Week 34 (08/17/15 - 08/23/15)</v>
      </c>
      <c r="G238" s="10">
        <f t="shared" si="35"/>
        <v>34</v>
      </c>
      <c r="H238" s="10" t="str">
        <f t="shared" ca="1" si="29"/>
        <v>Month 9 (Aug 15)</v>
      </c>
      <c r="I238" s="10">
        <f t="shared" si="33"/>
        <v>9</v>
      </c>
      <c r="J238" s="146">
        <f t="shared" si="34"/>
        <v>42234</v>
      </c>
      <c r="K238" s="146">
        <f t="shared" ca="1" si="27"/>
        <v>0</v>
      </c>
      <c r="M238" s="146">
        <f t="shared" si="30"/>
        <v>42234</v>
      </c>
      <c r="N238" s="10">
        <v>233</v>
      </c>
      <c r="O238" s="146">
        <f ca="1">OFFSET($M$6,VLOOKUP('Vacation Summary - Custom'!$D$5,Dummy!$M$6:$N$383,2,FALSE)+N237,0)</f>
        <v>42238</v>
      </c>
      <c r="P238" s="146" t="str">
        <f t="shared" si="31"/>
        <v/>
      </c>
      <c r="Q238" s="10" t="str">
        <f t="shared" si="32"/>
        <v/>
      </c>
    </row>
    <row r="239" spans="6:17" x14ac:dyDescent="0.3">
      <c r="F239" s="10" t="str">
        <f t="shared" ca="1" si="28"/>
        <v>Week 34 (08/17/15 - 08/23/15)</v>
      </c>
      <c r="G239" s="10">
        <f t="shared" si="35"/>
        <v>34</v>
      </c>
      <c r="H239" s="10" t="str">
        <f t="shared" ca="1" si="29"/>
        <v>Month 9 (Aug 15)</v>
      </c>
      <c r="I239" s="10">
        <f t="shared" si="33"/>
        <v>9</v>
      </c>
      <c r="J239" s="146">
        <f t="shared" si="34"/>
        <v>42235</v>
      </c>
      <c r="K239" s="146">
        <f t="shared" ca="1" si="27"/>
        <v>0</v>
      </c>
      <c r="M239" s="146">
        <f t="shared" si="30"/>
        <v>42235</v>
      </c>
      <c r="N239" s="10">
        <v>234</v>
      </c>
      <c r="O239" s="146">
        <f ca="1">OFFSET($M$6,VLOOKUP('Vacation Summary - Custom'!$D$5,Dummy!$M$6:$N$383,2,FALSE)+N238,0)</f>
        <v>42239</v>
      </c>
      <c r="P239" s="146" t="str">
        <f t="shared" si="31"/>
        <v/>
      </c>
      <c r="Q239" s="10" t="str">
        <f t="shared" si="32"/>
        <v/>
      </c>
    </row>
    <row r="240" spans="6:17" x14ac:dyDescent="0.3">
      <c r="F240" s="10" t="str">
        <f t="shared" ca="1" si="28"/>
        <v>Week 34 (08/17/15 - 08/23/15)</v>
      </c>
      <c r="G240" s="10">
        <f t="shared" si="35"/>
        <v>34</v>
      </c>
      <c r="H240" s="10" t="str">
        <f t="shared" ca="1" si="29"/>
        <v>Month 9 (Aug 15)</v>
      </c>
      <c r="I240" s="10">
        <f t="shared" si="33"/>
        <v>9</v>
      </c>
      <c r="J240" s="146">
        <f t="shared" si="34"/>
        <v>42236</v>
      </c>
      <c r="K240" s="146">
        <f t="shared" ca="1" si="27"/>
        <v>0</v>
      </c>
      <c r="M240" s="146">
        <f t="shared" si="30"/>
        <v>42236</v>
      </c>
      <c r="N240" s="10">
        <v>235</v>
      </c>
      <c r="O240" s="146">
        <f ca="1">OFFSET($M$6,VLOOKUP('Vacation Summary - Custom'!$D$5,Dummy!$M$6:$N$383,2,FALSE)+N239,0)</f>
        <v>42240</v>
      </c>
      <c r="P240" s="146" t="str">
        <f t="shared" si="31"/>
        <v/>
      </c>
      <c r="Q240" s="10" t="str">
        <f t="shared" si="32"/>
        <v/>
      </c>
    </row>
    <row r="241" spans="6:17" x14ac:dyDescent="0.3">
      <c r="F241" s="10" t="str">
        <f t="shared" ca="1" si="28"/>
        <v>Week 34 (08/17/15 - 08/23/15)</v>
      </c>
      <c r="G241" s="10">
        <f t="shared" si="35"/>
        <v>34</v>
      </c>
      <c r="H241" s="10" t="str">
        <f t="shared" ca="1" si="29"/>
        <v>Month 9 (Aug 15)</v>
      </c>
      <c r="I241" s="10">
        <f t="shared" si="33"/>
        <v>9</v>
      </c>
      <c r="J241" s="146">
        <f t="shared" si="34"/>
        <v>42237</v>
      </c>
      <c r="K241" s="146">
        <f t="shared" ca="1" si="27"/>
        <v>0</v>
      </c>
      <c r="M241" s="146">
        <f t="shared" si="30"/>
        <v>42237</v>
      </c>
      <c r="N241" s="10">
        <v>236</v>
      </c>
      <c r="O241" s="146">
        <f ca="1">OFFSET($M$6,VLOOKUP('Vacation Summary - Custom'!$D$5,Dummy!$M$6:$N$383,2,FALSE)+N240,0)</f>
        <v>42241</v>
      </c>
      <c r="P241" s="146" t="str">
        <f t="shared" si="31"/>
        <v/>
      </c>
      <c r="Q241" s="10" t="str">
        <f t="shared" si="32"/>
        <v/>
      </c>
    </row>
    <row r="242" spans="6:17" x14ac:dyDescent="0.3">
      <c r="F242" s="10" t="str">
        <f t="shared" ca="1" si="28"/>
        <v>Week 34 (08/17/15 - 08/23/15)</v>
      </c>
      <c r="G242" s="10">
        <f t="shared" si="35"/>
        <v>34</v>
      </c>
      <c r="H242" s="10" t="str">
        <f t="shared" ca="1" si="29"/>
        <v>Month 9 (Aug 15)</v>
      </c>
      <c r="I242" s="10">
        <f t="shared" si="33"/>
        <v>9</v>
      </c>
      <c r="J242" s="146">
        <f t="shared" si="34"/>
        <v>42238</v>
      </c>
      <c r="K242" s="146">
        <f t="shared" ca="1" si="27"/>
        <v>0</v>
      </c>
      <c r="M242" s="146">
        <f t="shared" si="30"/>
        <v>42238</v>
      </c>
      <c r="N242" s="10">
        <v>237</v>
      </c>
      <c r="O242" s="146">
        <f ca="1">OFFSET($M$6,VLOOKUP('Vacation Summary - Custom'!$D$5,Dummy!$M$6:$N$383,2,FALSE)+N241,0)</f>
        <v>42242</v>
      </c>
      <c r="P242" s="146" t="str">
        <f t="shared" si="31"/>
        <v/>
      </c>
      <c r="Q242" s="10" t="str">
        <f t="shared" si="32"/>
        <v/>
      </c>
    </row>
    <row r="243" spans="6:17" x14ac:dyDescent="0.3">
      <c r="F243" s="10" t="str">
        <f t="shared" ca="1" si="28"/>
        <v>Week 34 (08/17/15 - 08/23/15)</v>
      </c>
      <c r="G243" s="10">
        <f t="shared" si="35"/>
        <v>34</v>
      </c>
      <c r="H243" s="10" t="str">
        <f t="shared" ca="1" si="29"/>
        <v>Month 9 (Aug 15)</v>
      </c>
      <c r="I243" s="10">
        <f t="shared" si="33"/>
        <v>9</v>
      </c>
      <c r="J243" s="146">
        <f t="shared" si="34"/>
        <v>42239</v>
      </c>
      <c r="K243" s="146">
        <f t="shared" ca="1" si="27"/>
        <v>0</v>
      </c>
      <c r="M243" s="146">
        <f t="shared" si="30"/>
        <v>42239</v>
      </c>
      <c r="N243" s="10">
        <v>238</v>
      </c>
      <c r="O243" s="146">
        <f ca="1">OFFSET($M$6,VLOOKUP('Vacation Summary - Custom'!$D$5,Dummy!$M$6:$N$383,2,FALSE)+N242,0)</f>
        <v>42243</v>
      </c>
      <c r="P243" s="146" t="str">
        <f t="shared" si="31"/>
        <v/>
      </c>
      <c r="Q243" s="10" t="str">
        <f t="shared" si="32"/>
        <v/>
      </c>
    </row>
    <row r="244" spans="6:17" x14ac:dyDescent="0.3">
      <c r="F244" s="10" t="str">
        <f t="shared" ca="1" si="28"/>
        <v>Week 35 (08/24/15 - 08/30/15)</v>
      </c>
      <c r="G244" s="10">
        <f t="shared" si="35"/>
        <v>35</v>
      </c>
      <c r="H244" s="10" t="str">
        <f t="shared" ca="1" si="29"/>
        <v>Month 9 (Aug 15)</v>
      </c>
      <c r="I244" s="10">
        <f t="shared" si="33"/>
        <v>9</v>
      </c>
      <c r="J244" s="146">
        <f t="shared" si="34"/>
        <v>42240</v>
      </c>
      <c r="K244" s="146">
        <f t="shared" ca="1" si="27"/>
        <v>0</v>
      </c>
      <c r="M244" s="146">
        <f t="shared" si="30"/>
        <v>42240</v>
      </c>
      <c r="N244" s="10">
        <v>239</v>
      </c>
      <c r="O244" s="146">
        <f ca="1">OFFSET($M$6,VLOOKUP('Vacation Summary - Custom'!$D$5,Dummy!$M$6:$N$383,2,FALSE)+N243,0)</f>
        <v>42244</v>
      </c>
      <c r="P244" s="146" t="str">
        <f t="shared" si="31"/>
        <v/>
      </c>
      <c r="Q244" s="10" t="str">
        <f t="shared" si="32"/>
        <v/>
      </c>
    </row>
    <row r="245" spans="6:17" x14ac:dyDescent="0.3">
      <c r="F245" s="10" t="str">
        <f t="shared" ca="1" si="28"/>
        <v>Week 35 (08/24/15 - 08/30/15)</v>
      </c>
      <c r="G245" s="10">
        <f t="shared" si="35"/>
        <v>35</v>
      </c>
      <c r="H245" s="10" t="str">
        <f t="shared" ca="1" si="29"/>
        <v>Month 9 (Aug 15)</v>
      </c>
      <c r="I245" s="10">
        <f t="shared" si="33"/>
        <v>9</v>
      </c>
      <c r="J245" s="146">
        <f t="shared" si="34"/>
        <v>42241</v>
      </c>
      <c r="K245" s="146">
        <f t="shared" ca="1" si="27"/>
        <v>0</v>
      </c>
      <c r="M245" s="146">
        <f t="shared" si="30"/>
        <v>42241</v>
      </c>
      <c r="N245" s="10">
        <v>240</v>
      </c>
      <c r="O245" s="146">
        <f ca="1">OFFSET($M$6,VLOOKUP('Vacation Summary - Custom'!$D$5,Dummy!$M$6:$N$383,2,FALSE)+N244,0)</f>
        <v>42245</v>
      </c>
      <c r="P245" s="146" t="str">
        <f t="shared" si="31"/>
        <v/>
      </c>
      <c r="Q245" s="10" t="str">
        <f t="shared" si="32"/>
        <v/>
      </c>
    </row>
    <row r="246" spans="6:17" x14ac:dyDescent="0.3">
      <c r="F246" s="10" t="str">
        <f t="shared" ca="1" si="28"/>
        <v>Week 35 (08/24/15 - 08/30/15)</v>
      </c>
      <c r="G246" s="10">
        <f t="shared" si="35"/>
        <v>35</v>
      </c>
      <c r="H246" s="10" t="str">
        <f t="shared" ca="1" si="29"/>
        <v>Month 9 (Aug 15)</v>
      </c>
      <c r="I246" s="10">
        <f t="shared" si="33"/>
        <v>9</v>
      </c>
      <c r="J246" s="146">
        <f t="shared" si="34"/>
        <v>42242</v>
      </c>
      <c r="K246" s="146">
        <f t="shared" ca="1" si="27"/>
        <v>0</v>
      </c>
      <c r="M246" s="146">
        <f t="shared" si="30"/>
        <v>42242</v>
      </c>
      <c r="N246" s="10">
        <v>241</v>
      </c>
      <c r="O246" s="146">
        <f ca="1">OFFSET($M$6,VLOOKUP('Vacation Summary - Custom'!$D$5,Dummy!$M$6:$N$383,2,FALSE)+N245,0)</f>
        <v>42246</v>
      </c>
      <c r="P246" s="146" t="str">
        <f t="shared" si="31"/>
        <v/>
      </c>
      <c r="Q246" s="10" t="str">
        <f t="shared" si="32"/>
        <v/>
      </c>
    </row>
    <row r="247" spans="6:17" x14ac:dyDescent="0.3">
      <c r="F247" s="10" t="str">
        <f t="shared" ca="1" si="28"/>
        <v>Week 35 (08/24/15 - 08/30/15)</v>
      </c>
      <c r="G247" s="10">
        <f t="shared" si="35"/>
        <v>35</v>
      </c>
      <c r="H247" s="10" t="str">
        <f t="shared" ca="1" si="29"/>
        <v>Month 9 (Aug 15)</v>
      </c>
      <c r="I247" s="10">
        <f t="shared" si="33"/>
        <v>9</v>
      </c>
      <c r="J247" s="146">
        <f t="shared" si="34"/>
        <v>42243</v>
      </c>
      <c r="K247" s="146">
        <f t="shared" ca="1" si="27"/>
        <v>0</v>
      </c>
      <c r="M247" s="146">
        <f t="shared" si="30"/>
        <v>42243</v>
      </c>
      <c r="N247" s="10">
        <v>242</v>
      </c>
      <c r="O247" s="146">
        <f ca="1">OFFSET($M$6,VLOOKUP('Vacation Summary - Custom'!$D$5,Dummy!$M$6:$N$383,2,FALSE)+N246,0)</f>
        <v>42247</v>
      </c>
      <c r="P247" s="146" t="str">
        <f t="shared" si="31"/>
        <v/>
      </c>
      <c r="Q247" s="10" t="str">
        <f t="shared" si="32"/>
        <v/>
      </c>
    </row>
    <row r="248" spans="6:17" x14ac:dyDescent="0.3">
      <c r="F248" s="10" t="str">
        <f t="shared" ca="1" si="28"/>
        <v>Week 35 (08/24/15 - 08/30/15)</v>
      </c>
      <c r="G248" s="10">
        <f t="shared" si="35"/>
        <v>35</v>
      </c>
      <c r="H248" s="10" t="str">
        <f t="shared" ca="1" si="29"/>
        <v>Month 9 (Aug 15)</v>
      </c>
      <c r="I248" s="10">
        <f t="shared" si="33"/>
        <v>9</v>
      </c>
      <c r="J248" s="146">
        <f t="shared" si="34"/>
        <v>42244</v>
      </c>
      <c r="K248" s="146">
        <f t="shared" ca="1" si="27"/>
        <v>0</v>
      </c>
      <c r="M248" s="146">
        <f t="shared" si="30"/>
        <v>42244</v>
      </c>
      <c r="N248" s="10">
        <v>243</v>
      </c>
      <c r="O248" s="146">
        <f ca="1">OFFSET($M$6,VLOOKUP('Vacation Summary - Custom'!$D$5,Dummy!$M$6:$N$383,2,FALSE)+N247,0)</f>
        <v>42248</v>
      </c>
      <c r="P248" s="146" t="str">
        <f t="shared" si="31"/>
        <v/>
      </c>
      <c r="Q248" s="10" t="str">
        <f t="shared" si="32"/>
        <v/>
      </c>
    </row>
    <row r="249" spans="6:17" x14ac:dyDescent="0.3">
      <c r="F249" s="10" t="str">
        <f t="shared" ca="1" si="28"/>
        <v>Week 35 (08/24/15 - 08/30/15)</v>
      </c>
      <c r="G249" s="10">
        <f t="shared" si="35"/>
        <v>35</v>
      </c>
      <c r="H249" s="10" t="str">
        <f t="shared" ca="1" si="29"/>
        <v>Month 9 (Aug 15)</v>
      </c>
      <c r="I249" s="10">
        <f t="shared" si="33"/>
        <v>9</v>
      </c>
      <c r="J249" s="146">
        <f t="shared" si="34"/>
        <v>42245</v>
      </c>
      <c r="K249" s="146">
        <f t="shared" ca="1" si="27"/>
        <v>0</v>
      </c>
      <c r="M249" s="146">
        <f t="shared" si="30"/>
        <v>42245</v>
      </c>
      <c r="N249" s="10">
        <v>244</v>
      </c>
      <c r="O249" s="146">
        <f ca="1">OFFSET($M$6,VLOOKUP('Vacation Summary - Custom'!$D$5,Dummy!$M$6:$N$383,2,FALSE)+N248,0)</f>
        <v>42249</v>
      </c>
      <c r="P249" s="146" t="str">
        <f t="shared" si="31"/>
        <v/>
      </c>
      <c r="Q249" s="10" t="str">
        <f t="shared" si="32"/>
        <v/>
      </c>
    </row>
    <row r="250" spans="6:17" x14ac:dyDescent="0.3">
      <c r="F250" s="10" t="str">
        <f t="shared" ca="1" si="28"/>
        <v>Week 35 (08/24/15 - 08/30/15)</v>
      </c>
      <c r="G250" s="10">
        <f t="shared" si="35"/>
        <v>35</v>
      </c>
      <c r="H250" s="10" t="str">
        <f t="shared" ca="1" si="29"/>
        <v>Month 9 (Aug 15)</v>
      </c>
      <c r="I250" s="10">
        <f t="shared" si="33"/>
        <v>9</v>
      </c>
      <c r="J250" s="146">
        <f t="shared" si="34"/>
        <v>42246</v>
      </c>
      <c r="K250" s="146">
        <f t="shared" ca="1" si="27"/>
        <v>0</v>
      </c>
      <c r="M250" s="146">
        <f t="shared" si="30"/>
        <v>42246</v>
      </c>
      <c r="N250" s="10">
        <v>245</v>
      </c>
      <c r="O250" s="146">
        <f ca="1">OFFSET($M$6,VLOOKUP('Vacation Summary - Custom'!$D$5,Dummy!$M$6:$N$383,2,FALSE)+N249,0)</f>
        <v>42250</v>
      </c>
      <c r="P250" s="146" t="str">
        <f t="shared" si="31"/>
        <v/>
      </c>
      <c r="Q250" s="10" t="str">
        <f t="shared" si="32"/>
        <v/>
      </c>
    </row>
    <row r="251" spans="6:17" x14ac:dyDescent="0.3">
      <c r="F251" s="10" t="str">
        <f t="shared" ca="1" si="28"/>
        <v>Week 36 (08/31/15 - 09/06/15)</v>
      </c>
      <c r="G251" s="10">
        <f t="shared" si="35"/>
        <v>36</v>
      </c>
      <c r="H251" s="10" t="str">
        <f t="shared" ca="1" si="29"/>
        <v>Month 9 (Aug 15)</v>
      </c>
      <c r="I251" s="10">
        <f t="shared" si="33"/>
        <v>9</v>
      </c>
      <c r="J251" s="146">
        <f t="shared" si="34"/>
        <v>42247</v>
      </c>
      <c r="K251" s="146">
        <f t="shared" ca="1" si="27"/>
        <v>0</v>
      </c>
      <c r="M251" s="146">
        <f t="shared" si="30"/>
        <v>42247</v>
      </c>
      <c r="N251" s="10">
        <v>246</v>
      </c>
      <c r="O251" s="146">
        <f ca="1">OFFSET($M$6,VLOOKUP('Vacation Summary - Custom'!$D$5,Dummy!$M$6:$N$383,2,FALSE)+N250,0)</f>
        <v>42251</v>
      </c>
      <c r="P251" s="146" t="str">
        <f t="shared" si="31"/>
        <v/>
      </c>
      <c r="Q251" s="10" t="str">
        <f t="shared" si="32"/>
        <v/>
      </c>
    </row>
    <row r="252" spans="6:17" x14ac:dyDescent="0.3">
      <c r="F252" s="10" t="str">
        <f t="shared" ca="1" si="28"/>
        <v>Week 36 (08/31/15 - 09/06/15)</v>
      </c>
      <c r="G252" s="10">
        <f t="shared" si="35"/>
        <v>36</v>
      </c>
      <c r="H252" s="10" t="str">
        <f t="shared" ca="1" si="29"/>
        <v>Month 10 (Sep 15)</v>
      </c>
      <c r="I252" s="10">
        <f t="shared" si="33"/>
        <v>10</v>
      </c>
      <c r="J252" s="146">
        <f t="shared" si="34"/>
        <v>42248</v>
      </c>
      <c r="K252" s="146">
        <f t="shared" ca="1" si="27"/>
        <v>0</v>
      </c>
      <c r="M252" s="146">
        <f t="shared" si="30"/>
        <v>42248</v>
      </c>
      <c r="N252" s="10">
        <v>247</v>
      </c>
      <c r="O252" s="146">
        <f ca="1">OFFSET($M$6,VLOOKUP('Vacation Summary - Custom'!$D$5,Dummy!$M$6:$N$383,2,FALSE)+N251,0)</f>
        <v>42252</v>
      </c>
      <c r="P252" s="146" t="str">
        <f t="shared" si="31"/>
        <v/>
      </c>
      <c r="Q252" s="10" t="str">
        <f t="shared" si="32"/>
        <v/>
      </c>
    </row>
    <row r="253" spans="6:17" x14ac:dyDescent="0.3">
      <c r="F253" s="10" t="str">
        <f t="shared" ca="1" si="28"/>
        <v>Week 36 (08/31/15 - 09/06/15)</v>
      </c>
      <c r="G253" s="10">
        <f t="shared" si="35"/>
        <v>36</v>
      </c>
      <c r="H253" s="10" t="str">
        <f t="shared" ca="1" si="29"/>
        <v>Month 10 (Sep 15)</v>
      </c>
      <c r="I253" s="10">
        <f t="shared" si="33"/>
        <v>10</v>
      </c>
      <c r="J253" s="146">
        <f t="shared" si="34"/>
        <v>42249</v>
      </c>
      <c r="K253" s="146">
        <f t="shared" ca="1" si="27"/>
        <v>0</v>
      </c>
      <c r="M253" s="146">
        <f t="shared" si="30"/>
        <v>42249</v>
      </c>
      <c r="N253" s="10">
        <v>248</v>
      </c>
      <c r="O253" s="146">
        <f ca="1">OFFSET($M$6,VLOOKUP('Vacation Summary - Custom'!$D$5,Dummy!$M$6:$N$383,2,FALSE)+N252,0)</f>
        <v>42253</v>
      </c>
      <c r="P253" s="146" t="str">
        <f t="shared" si="31"/>
        <v/>
      </c>
      <c r="Q253" s="10" t="str">
        <f t="shared" si="32"/>
        <v/>
      </c>
    </row>
    <row r="254" spans="6:17" x14ac:dyDescent="0.3">
      <c r="F254" s="10" t="str">
        <f t="shared" ca="1" si="28"/>
        <v>Week 36 (08/31/15 - 09/06/15)</v>
      </c>
      <c r="G254" s="10">
        <f t="shared" si="35"/>
        <v>36</v>
      </c>
      <c r="H254" s="10" t="str">
        <f t="shared" ca="1" si="29"/>
        <v>Month 10 (Sep 15)</v>
      </c>
      <c r="I254" s="10">
        <f t="shared" si="33"/>
        <v>10</v>
      </c>
      <c r="J254" s="146">
        <f t="shared" si="34"/>
        <v>42250</v>
      </c>
      <c r="K254" s="146">
        <f t="shared" ca="1" si="27"/>
        <v>0</v>
      </c>
      <c r="M254" s="146">
        <f t="shared" si="30"/>
        <v>42250</v>
      </c>
      <c r="N254" s="10">
        <v>249</v>
      </c>
      <c r="O254" s="146">
        <f ca="1">OFFSET($M$6,VLOOKUP('Vacation Summary - Custom'!$D$5,Dummy!$M$6:$N$383,2,FALSE)+N253,0)</f>
        <v>42254</v>
      </c>
      <c r="P254" s="146" t="str">
        <f t="shared" si="31"/>
        <v/>
      </c>
      <c r="Q254" s="10" t="str">
        <f t="shared" si="32"/>
        <v/>
      </c>
    </row>
    <row r="255" spans="6:17" x14ac:dyDescent="0.3">
      <c r="F255" s="10" t="str">
        <f t="shared" ca="1" si="28"/>
        <v>Week 36 (08/31/15 - 09/06/15)</v>
      </c>
      <c r="G255" s="10">
        <f t="shared" si="35"/>
        <v>36</v>
      </c>
      <c r="H255" s="10" t="str">
        <f t="shared" ca="1" si="29"/>
        <v>Month 10 (Sep 15)</v>
      </c>
      <c r="I255" s="10">
        <f t="shared" si="33"/>
        <v>10</v>
      </c>
      <c r="J255" s="146">
        <f t="shared" si="34"/>
        <v>42251</v>
      </c>
      <c r="K255" s="146">
        <f t="shared" ca="1" si="27"/>
        <v>0</v>
      </c>
      <c r="M255" s="146">
        <f t="shared" si="30"/>
        <v>42251</v>
      </c>
      <c r="N255" s="10">
        <v>250</v>
      </c>
      <c r="O255" s="146">
        <f ca="1">OFFSET($M$6,VLOOKUP('Vacation Summary - Custom'!$D$5,Dummy!$M$6:$N$383,2,FALSE)+N254,0)</f>
        <v>42255</v>
      </c>
      <c r="P255" s="146" t="str">
        <f t="shared" si="31"/>
        <v/>
      </c>
      <c r="Q255" s="10" t="str">
        <f t="shared" si="32"/>
        <v/>
      </c>
    </row>
    <row r="256" spans="6:17" x14ac:dyDescent="0.3">
      <c r="F256" s="10" t="str">
        <f t="shared" ca="1" si="28"/>
        <v>Week 36 (08/31/15 - 09/06/15)</v>
      </c>
      <c r="G256" s="10">
        <f t="shared" si="35"/>
        <v>36</v>
      </c>
      <c r="H256" s="10" t="str">
        <f t="shared" ca="1" si="29"/>
        <v>Month 10 (Sep 15)</v>
      </c>
      <c r="I256" s="10">
        <f t="shared" si="33"/>
        <v>10</v>
      </c>
      <c r="J256" s="146">
        <f t="shared" si="34"/>
        <v>42252</v>
      </c>
      <c r="K256" s="146">
        <f t="shared" ca="1" si="27"/>
        <v>0</v>
      </c>
      <c r="M256" s="146">
        <f t="shared" si="30"/>
        <v>42252</v>
      </c>
      <c r="N256" s="10">
        <v>251</v>
      </c>
      <c r="O256" s="146">
        <f ca="1">OFFSET($M$6,VLOOKUP('Vacation Summary - Custom'!$D$5,Dummy!$M$6:$N$383,2,FALSE)+N255,0)</f>
        <v>42256</v>
      </c>
      <c r="P256" s="146" t="str">
        <f t="shared" si="31"/>
        <v/>
      </c>
      <c r="Q256" s="10" t="str">
        <f t="shared" si="32"/>
        <v/>
      </c>
    </row>
    <row r="257" spans="6:17" x14ac:dyDescent="0.3">
      <c r="F257" s="10" t="str">
        <f t="shared" ca="1" si="28"/>
        <v>Week 36 (08/31/15 - 09/06/15)</v>
      </c>
      <c r="G257" s="10">
        <f t="shared" si="35"/>
        <v>36</v>
      </c>
      <c r="H257" s="10" t="str">
        <f t="shared" ca="1" si="29"/>
        <v>Month 10 (Sep 15)</v>
      </c>
      <c r="I257" s="10">
        <f t="shared" si="33"/>
        <v>10</v>
      </c>
      <c r="J257" s="146">
        <f t="shared" si="34"/>
        <v>42253</v>
      </c>
      <c r="K257" s="146">
        <f t="shared" ca="1" si="27"/>
        <v>0</v>
      </c>
      <c r="M257" s="146">
        <f t="shared" si="30"/>
        <v>42253</v>
      </c>
      <c r="N257" s="10">
        <v>252</v>
      </c>
      <c r="O257" s="146">
        <f ca="1">OFFSET($M$6,VLOOKUP('Vacation Summary - Custom'!$D$5,Dummy!$M$6:$N$383,2,FALSE)+N256,0)</f>
        <v>42257</v>
      </c>
      <c r="P257" s="146" t="str">
        <f t="shared" si="31"/>
        <v/>
      </c>
      <c r="Q257" s="10" t="str">
        <f t="shared" si="32"/>
        <v/>
      </c>
    </row>
    <row r="258" spans="6:17" x14ac:dyDescent="0.3">
      <c r="F258" s="10" t="str">
        <f t="shared" ca="1" si="28"/>
        <v>Week 37 (09/07/15 - 09/13/15)</v>
      </c>
      <c r="G258" s="10">
        <f t="shared" si="35"/>
        <v>37</v>
      </c>
      <c r="H258" s="10" t="str">
        <f t="shared" ca="1" si="29"/>
        <v>Month 10 (Sep 15)</v>
      </c>
      <c r="I258" s="10">
        <f t="shared" si="33"/>
        <v>10</v>
      </c>
      <c r="J258" s="146">
        <f t="shared" si="34"/>
        <v>42254</v>
      </c>
      <c r="K258" s="146">
        <f t="shared" ca="1" si="27"/>
        <v>0</v>
      </c>
      <c r="M258" s="146">
        <f t="shared" si="30"/>
        <v>42254</v>
      </c>
      <c r="N258" s="10">
        <v>253</v>
      </c>
      <c r="O258" s="146">
        <f ca="1">OFFSET($M$6,VLOOKUP('Vacation Summary - Custom'!$D$5,Dummy!$M$6:$N$383,2,FALSE)+N257,0)</f>
        <v>42258</v>
      </c>
      <c r="P258" s="146" t="str">
        <f t="shared" si="31"/>
        <v/>
      </c>
      <c r="Q258" s="10" t="str">
        <f t="shared" si="32"/>
        <v/>
      </c>
    </row>
    <row r="259" spans="6:17" x14ac:dyDescent="0.3">
      <c r="F259" s="10" t="str">
        <f t="shared" ca="1" si="28"/>
        <v>Week 37 (09/07/15 - 09/13/15)</v>
      </c>
      <c r="G259" s="10">
        <f t="shared" si="35"/>
        <v>37</v>
      </c>
      <c r="H259" s="10" t="str">
        <f t="shared" ca="1" si="29"/>
        <v>Month 10 (Sep 15)</v>
      </c>
      <c r="I259" s="10">
        <f t="shared" si="33"/>
        <v>10</v>
      </c>
      <c r="J259" s="146">
        <f t="shared" si="34"/>
        <v>42255</v>
      </c>
      <c r="K259" s="146">
        <f t="shared" ca="1" si="27"/>
        <v>0</v>
      </c>
      <c r="M259" s="146">
        <f t="shared" si="30"/>
        <v>42255</v>
      </c>
      <c r="N259" s="10">
        <v>254</v>
      </c>
      <c r="O259" s="146">
        <f ca="1">OFFSET($M$6,VLOOKUP('Vacation Summary - Custom'!$D$5,Dummy!$M$6:$N$383,2,FALSE)+N258,0)</f>
        <v>42259</v>
      </c>
      <c r="P259" s="146" t="str">
        <f t="shared" si="31"/>
        <v/>
      </c>
      <c r="Q259" s="10" t="str">
        <f t="shared" si="32"/>
        <v/>
      </c>
    </row>
    <row r="260" spans="6:17" x14ac:dyDescent="0.3">
      <c r="F260" s="10" t="str">
        <f t="shared" ca="1" si="28"/>
        <v>Week 37 (09/07/15 - 09/13/15)</v>
      </c>
      <c r="G260" s="10">
        <f t="shared" si="35"/>
        <v>37</v>
      </c>
      <c r="H260" s="10" t="str">
        <f t="shared" ca="1" si="29"/>
        <v>Month 10 (Sep 15)</v>
      </c>
      <c r="I260" s="10">
        <f t="shared" si="33"/>
        <v>10</v>
      </c>
      <c r="J260" s="146">
        <f t="shared" si="34"/>
        <v>42256</v>
      </c>
      <c r="K260" s="146">
        <f t="shared" ca="1" si="27"/>
        <v>0</v>
      </c>
      <c r="M260" s="146">
        <f t="shared" si="30"/>
        <v>42256</v>
      </c>
      <c r="N260" s="10">
        <v>255</v>
      </c>
      <c r="O260" s="146">
        <f ca="1">OFFSET($M$6,VLOOKUP('Vacation Summary - Custom'!$D$5,Dummy!$M$6:$N$383,2,FALSE)+N259,0)</f>
        <v>42260</v>
      </c>
      <c r="P260" s="146" t="str">
        <f t="shared" si="31"/>
        <v/>
      </c>
      <c r="Q260" s="10" t="str">
        <f t="shared" si="32"/>
        <v/>
      </c>
    </row>
    <row r="261" spans="6:17" x14ac:dyDescent="0.3">
      <c r="F261" s="10" t="str">
        <f t="shared" ca="1" si="28"/>
        <v>Week 37 (09/07/15 - 09/13/15)</v>
      </c>
      <c r="G261" s="10">
        <f t="shared" si="35"/>
        <v>37</v>
      </c>
      <c r="H261" s="10" t="str">
        <f t="shared" ca="1" si="29"/>
        <v>Month 10 (Sep 15)</v>
      </c>
      <c r="I261" s="10">
        <f t="shared" si="33"/>
        <v>10</v>
      </c>
      <c r="J261" s="146">
        <f t="shared" si="34"/>
        <v>42257</v>
      </c>
      <c r="K261" s="146">
        <f t="shared" ca="1" si="27"/>
        <v>0</v>
      </c>
      <c r="M261" s="146">
        <f t="shared" si="30"/>
        <v>42257</v>
      </c>
      <c r="N261" s="10">
        <v>256</v>
      </c>
      <c r="O261" s="146">
        <f ca="1">OFFSET($M$6,VLOOKUP('Vacation Summary - Custom'!$D$5,Dummy!$M$6:$N$383,2,FALSE)+N260,0)</f>
        <v>42261</v>
      </c>
      <c r="P261" s="146" t="str">
        <f t="shared" si="31"/>
        <v/>
      </c>
      <c r="Q261" s="10" t="str">
        <f t="shared" si="32"/>
        <v/>
      </c>
    </row>
    <row r="262" spans="6:17" x14ac:dyDescent="0.3">
      <c r="F262" s="10" t="str">
        <f t="shared" ca="1" si="28"/>
        <v>Week 37 (09/07/15 - 09/13/15)</v>
      </c>
      <c r="G262" s="10">
        <f t="shared" si="35"/>
        <v>37</v>
      </c>
      <c r="H262" s="10" t="str">
        <f t="shared" ca="1" si="29"/>
        <v>Month 10 (Sep 15)</v>
      </c>
      <c r="I262" s="10">
        <f t="shared" si="33"/>
        <v>10</v>
      </c>
      <c r="J262" s="146">
        <f t="shared" si="34"/>
        <v>42258</v>
      </c>
      <c r="K262" s="146">
        <f t="shared" ref="K262:K325" ca="1" si="36">IF($M$4=1,IF(ISNA(MATCH(F262,RefCustom,0)),0,J262),IF($M$4=2,IF(ISNA(MATCH(H262,RefCustom,0)),0,J262),IF(ISNA(MATCH(J262,RefCustom,0)),0,J262)))</f>
        <v>0</v>
      </c>
      <c r="M262" s="146">
        <f t="shared" si="30"/>
        <v>42258</v>
      </c>
      <c r="N262" s="10">
        <v>257</v>
      </c>
      <c r="O262" s="146">
        <f ca="1">OFFSET($M$6,VLOOKUP('Vacation Summary - Custom'!$D$5,Dummy!$M$6:$N$383,2,FALSE)+N261,0)</f>
        <v>42262</v>
      </c>
      <c r="P262" s="146" t="str">
        <f t="shared" si="31"/>
        <v/>
      </c>
      <c r="Q262" s="10" t="str">
        <f t="shared" si="32"/>
        <v/>
      </c>
    </row>
    <row r="263" spans="6:17" x14ac:dyDescent="0.3">
      <c r="F263" s="10" t="str">
        <f t="shared" ref="F263:F326" ca="1" si="37">OFFSET($B$6,G263-1,0)</f>
        <v>Week 37 (09/07/15 - 09/13/15)</v>
      </c>
      <c r="G263" s="10">
        <f t="shared" si="35"/>
        <v>37</v>
      </c>
      <c r="H263" s="10" t="str">
        <f t="shared" ref="H263:H326" ca="1" si="38">OFFSET($D$6,I263-1,0)</f>
        <v>Month 10 (Sep 15)</v>
      </c>
      <c r="I263" s="10">
        <f t="shared" si="33"/>
        <v>10</v>
      </c>
      <c r="J263" s="146">
        <f t="shared" si="34"/>
        <v>42259</v>
      </c>
      <c r="K263" s="146">
        <f t="shared" ca="1" si="36"/>
        <v>0</v>
      </c>
      <c r="M263" s="146">
        <f t="shared" ref="M263:M326" si="39">IF($M$4=1,B263,IF($M$4=2,D263,J263))</f>
        <v>42259</v>
      </c>
      <c r="N263" s="10">
        <v>258</v>
      </c>
      <c r="O263" s="146">
        <f ca="1">OFFSET($M$6,VLOOKUP('Vacation Summary - Custom'!$D$5,Dummy!$M$6:$N$383,2,FALSE)+N262,0)</f>
        <v>42263</v>
      </c>
      <c r="P263" s="146" t="str">
        <f t="shared" ref="P263:P326" si="40">IFERROR(INDEX($M$6:$M$383,MATCH(Q262+1,$N$6:$N$383,0),0),"")</f>
        <v/>
      </c>
      <c r="Q263" s="10" t="str">
        <f t="shared" ref="Q263:Q326" si="41">IF(OR(Q262="",Q262=$Q$4-1),"",Q262+1)</f>
        <v/>
      </c>
    </row>
    <row r="264" spans="6:17" x14ac:dyDescent="0.3">
      <c r="F264" s="10" t="str">
        <f t="shared" ca="1" si="37"/>
        <v>Week 37 (09/07/15 - 09/13/15)</v>
      </c>
      <c r="G264" s="10">
        <f t="shared" si="35"/>
        <v>37</v>
      </c>
      <c r="H264" s="10" t="str">
        <f t="shared" ca="1" si="38"/>
        <v>Month 10 (Sep 15)</v>
      </c>
      <c r="I264" s="10">
        <f t="shared" ref="I264:I327" si="42">IF(MONTH(J264)&lt;&gt;MONTH(J263),I263+1,I263)</f>
        <v>10</v>
      </c>
      <c r="J264" s="146">
        <f t="shared" ref="J264:J327" si="43">J263+1</f>
        <v>42260</v>
      </c>
      <c r="K264" s="146">
        <f t="shared" ca="1" si="36"/>
        <v>0</v>
      </c>
      <c r="M264" s="146">
        <f t="shared" si="39"/>
        <v>42260</v>
      </c>
      <c r="N264" s="10">
        <v>259</v>
      </c>
      <c r="O264" s="146">
        <f ca="1">OFFSET($M$6,VLOOKUP('Vacation Summary - Custom'!$D$5,Dummy!$M$6:$N$383,2,FALSE)+N263,0)</f>
        <v>42264</v>
      </c>
      <c r="P264" s="146" t="str">
        <f t="shared" si="40"/>
        <v/>
      </c>
      <c r="Q264" s="10" t="str">
        <f t="shared" si="41"/>
        <v/>
      </c>
    </row>
    <row r="265" spans="6:17" x14ac:dyDescent="0.3">
      <c r="F265" s="10" t="str">
        <f t="shared" ca="1" si="37"/>
        <v>Week 38 (09/14/15 - 09/20/15)</v>
      </c>
      <c r="G265" s="10">
        <f t="shared" si="35"/>
        <v>38</v>
      </c>
      <c r="H265" s="10" t="str">
        <f t="shared" ca="1" si="38"/>
        <v>Month 10 (Sep 15)</v>
      </c>
      <c r="I265" s="10">
        <f t="shared" si="42"/>
        <v>10</v>
      </c>
      <c r="J265" s="146">
        <f t="shared" si="43"/>
        <v>42261</v>
      </c>
      <c r="K265" s="146">
        <f t="shared" ca="1" si="36"/>
        <v>0</v>
      </c>
      <c r="M265" s="146">
        <f t="shared" si="39"/>
        <v>42261</v>
      </c>
      <c r="N265" s="10">
        <v>260</v>
      </c>
      <c r="O265" s="146">
        <f ca="1">OFFSET($M$6,VLOOKUP('Vacation Summary - Custom'!$D$5,Dummy!$M$6:$N$383,2,FALSE)+N264,0)</f>
        <v>42265</v>
      </c>
      <c r="P265" s="146" t="str">
        <f t="shared" si="40"/>
        <v/>
      </c>
      <c r="Q265" s="10" t="str">
        <f t="shared" si="41"/>
        <v/>
      </c>
    </row>
    <row r="266" spans="6:17" x14ac:dyDescent="0.3">
      <c r="F266" s="10" t="str">
        <f t="shared" ca="1" si="37"/>
        <v>Week 38 (09/14/15 - 09/20/15)</v>
      </c>
      <c r="G266" s="10">
        <f t="shared" si="35"/>
        <v>38</v>
      </c>
      <c r="H266" s="10" t="str">
        <f t="shared" ca="1" si="38"/>
        <v>Month 10 (Sep 15)</v>
      </c>
      <c r="I266" s="10">
        <f t="shared" si="42"/>
        <v>10</v>
      </c>
      <c r="J266" s="146">
        <f t="shared" si="43"/>
        <v>42262</v>
      </c>
      <c r="K266" s="146">
        <f t="shared" ca="1" si="36"/>
        <v>0</v>
      </c>
      <c r="M266" s="146">
        <f t="shared" si="39"/>
        <v>42262</v>
      </c>
      <c r="N266" s="10">
        <v>261</v>
      </c>
      <c r="O266" s="146">
        <f ca="1">OFFSET($M$6,VLOOKUP('Vacation Summary - Custom'!$D$5,Dummy!$M$6:$N$383,2,FALSE)+N265,0)</f>
        <v>42266</v>
      </c>
      <c r="P266" s="146" t="str">
        <f t="shared" si="40"/>
        <v/>
      </c>
      <c r="Q266" s="10" t="str">
        <f t="shared" si="41"/>
        <v/>
      </c>
    </row>
    <row r="267" spans="6:17" x14ac:dyDescent="0.3">
      <c r="F267" s="10" t="str">
        <f t="shared" ca="1" si="37"/>
        <v>Week 38 (09/14/15 - 09/20/15)</v>
      </c>
      <c r="G267" s="10">
        <f t="shared" si="35"/>
        <v>38</v>
      </c>
      <c r="H267" s="10" t="str">
        <f t="shared" ca="1" si="38"/>
        <v>Month 10 (Sep 15)</v>
      </c>
      <c r="I267" s="10">
        <f t="shared" si="42"/>
        <v>10</v>
      </c>
      <c r="J267" s="146">
        <f t="shared" si="43"/>
        <v>42263</v>
      </c>
      <c r="K267" s="146">
        <f t="shared" ca="1" si="36"/>
        <v>0</v>
      </c>
      <c r="M267" s="146">
        <f t="shared" si="39"/>
        <v>42263</v>
      </c>
      <c r="N267" s="10">
        <v>262</v>
      </c>
      <c r="O267" s="146">
        <f ca="1">OFFSET($M$6,VLOOKUP('Vacation Summary - Custom'!$D$5,Dummy!$M$6:$N$383,2,FALSE)+N266,0)</f>
        <v>42267</v>
      </c>
      <c r="P267" s="146" t="str">
        <f t="shared" si="40"/>
        <v/>
      </c>
      <c r="Q267" s="10" t="str">
        <f t="shared" si="41"/>
        <v/>
      </c>
    </row>
    <row r="268" spans="6:17" x14ac:dyDescent="0.3">
      <c r="F268" s="10" t="str">
        <f t="shared" ca="1" si="37"/>
        <v>Week 38 (09/14/15 - 09/20/15)</v>
      </c>
      <c r="G268" s="10">
        <f t="shared" si="35"/>
        <v>38</v>
      </c>
      <c r="H268" s="10" t="str">
        <f t="shared" ca="1" si="38"/>
        <v>Month 10 (Sep 15)</v>
      </c>
      <c r="I268" s="10">
        <f t="shared" si="42"/>
        <v>10</v>
      </c>
      <c r="J268" s="146">
        <f t="shared" si="43"/>
        <v>42264</v>
      </c>
      <c r="K268" s="146">
        <f t="shared" ca="1" si="36"/>
        <v>0</v>
      </c>
      <c r="M268" s="146">
        <f t="shared" si="39"/>
        <v>42264</v>
      </c>
      <c r="N268" s="10">
        <v>263</v>
      </c>
      <c r="O268" s="146">
        <f ca="1">OFFSET($M$6,VLOOKUP('Vacation Summary - Custom'!$D$5,Dummy!$M$6:$N$383,2,FALSE)+N267,0)</f>
        <v>42268</v>
      </c>
      <c r="P268" s="146" t="str">
        <f t="shared" si="40"/>
        <v/>
      </c>
      <c r="Q268" s="10" t="str">
        <f t="shared" si="41"/>
        <v/>
      </c>
    </row>
    <row r="269" spans="6:17" x14ac:dyDescent="0.3">
      <c r="F269" s="10" t="str">
        <f t="shared" ca="1" si="37"/>
        <v>Week 38 (09/14/15 - 09/20/15)</v>
      </c>
      <c r="G269" s="10">
        <f t="shared" si="35"/>
        <v>38</v>
      </c>
      <c r="H269" s="10" t="str">
        <f t="shared" ca="1" si="38"/>
        <v>Month 10 (Sep 15)</v>
      </c>
      <c r="I269" s="10">
        <f t="shared" si="42"/>
        <v>10</v>
      </c>
      <c r="J269" s="146">
        <f t="shared" si="43"/>
        <v>42265</v>
      </c>
      <c r="K269" s="146">
        <f t="shared" ca="1" si="36"/>
        <v>0</v>
      </c>
      <c r="M269" s="146">
        <f t="shared" si="39"/>
        <v>42265</v>
      </c>
      <c r="N269" s="10">
        <v>264</v>
      </c>
      <c r="O269" s="146">
        <f ca="1">OFFSET($M$6,VLOOKUP('Vacation Summary - Custom'!$D$5,Dummy!$M$6:$N$383,2,FALSE)+N268,0)</f>
        <v>42269</v>
      </c>
      <c r="P269" s="146" t="str">
        <f t="shared" si="40"/>
        <v/>
      </c>
      <c r="Q269" s="10" t="str">
        <f t="shared" si="41"/>
        <v/>
      </c>
    </row>
    <row r="270" spans="6:17" x14ac:dyDescent="0.3">
      <c r="F270" s="10" t="str">
        <f t="shared" ca="1" si="37"/>
        <v>Week 38 (09/14/15 - 09/20/15)</v>
      </c>
      <c r="G270" s="10">
        <f t="shared" ref="G270:G333" si="44">G263+1</f>
        <v>38</v>
      </c>
      <c r="H270" s="10" t="str">
        <f t="shared" ca="1" si="38"/>
        <v>Month 10 (Sep 15)</v>
      </c>
      <c r="I270" s="10">
        <f t="shared" si="42"/>
        <v>10</v>
      </c>
      <c r="J270" s="146">
        <f t="shared" si="43"/>
        <v>42266</v>
      </c>
      <c r="K270" s="146">
        <f t="shared" ca="1" si="36"/>
        <v>0</v>
      </c>
      <c r="M270" s="146">
        <f t="shared" si="39"/>
        <v>42266</v>
      </c>
      <c r="N270" s="10">
        <v>265</v>
      </c>
      <c r="O270" s="146">
        <f ca="1">OFFSET($M$6,VLOOKUP('Vacation Summary - Custom'!$D$5,Dummy!$M$6:$N$383,2,FALSE)+N269,0)</f>
        <v>42270</v>
      </c>
      <c r="P270" s="146" t="str">
        <f t="shared" si="40"/>
        <v/>
      </c>
      <c r="Q270" s="10" t="str">
        <f t="shared" si="41"/>
        <v/>
      </c>
    </row>
    <row r="271" spans="6:17" x14ac:dyDescent="0.3">
      <c r="F271" s="10" t="str">
        <f t="shared" ca="1" si="37"/>
        <v>Week 38 (09/14/15 - 09/20/15)</v>
      </c>
      <c r="G271" s="10">
        <f t="shared" si="44"/>
        <v>38</v>
      </c>
      <c r="H271" s="10" t="str">
        <f t="shared" ca="1" si="38"/>
        <v>Month 10 (Sep 15)</v>
      </c>
      <c r="I271" s="10">
        <f t="shared" si="42"/>
        <v>10</v>
      </c>
      <c r="J271" s="146">
        <f t="shared" si="43"/>
        <v>42267</v>
      </c>
      <c r="K271" s="146">
        <f t="shared" ca="1" si="36"/>
        <v>0</v>
      </c>
      <c r="M271" s="146">
        <f t="shared" si="39"/>
        <v>42267</v>
      </c>
      <c r="N271" s="10">
        <v>266</v>
      </c>
      <c r="O271" s="146">
        <f ca="1">OFFSET($M$6,VLOOKUP('Vacation Summary - Custom'!$D$5,Dummy!$M$6:$N$383,2,FALSE)+N270,0)</f>
        <v>42271</v>
      </c>
      <c r="P271" s="146" t="str">
        <f t="shared" si="40"/>
        <v/>
      </c>
      <c r="Q271" s="10" t="str">
        <f t="shared" si="41"/>
        <v/>
      </c>
    </row>
    <row r="272" spans="6:17" x14ac:dyDescent="0.3">
      <c r="F272" s="10" t="str">
        <f t="shared" ca="1" si="37"/>
        <v>Week 39 (09/21/15 - 09/27/15)</v>
      </c>
      <c r="G272" s="10">
        <f t="shared" si="44"/>
        <v>39</v>
      </c>
      <c r="H272" s="10" t="str">
        <f t="shared" ca="1" si="38"/>
        <v>Month 10 (Sep 15)</v>
      </c>
      <c r="I272" s="10">
        <f t="shared" si="42"/>
        <v>10</v>
      </c>
      <c r="J272" s="146">
        <f t="shared" si="43"/>
        <v>42268</v>
      </c>
      <c r="K272" s="146">
        <f t="shared" ca="1" si="36"/>
        <v>0</v>
      </c>
      <c r="M272" s="146">
        <f t="shared" si="39"/>
        <v>42268</v>
      </c>
      <c r="N272" s="10">
        <v>267</v>
      </c>
      <c r="O272" s="146">
        <f ca="1">OFFSET($M$6,VLOOKUP('Vacation Summary - Custom'!$D$5,Dummy!$M$6:$N$383,2,FALSE)+N271,0)</f>
        <v>42272</v>
      </c>
      <c r="P272" s="146" t="str">
        <f t="shared" si="40"/>
        <v/>
      </c>
      <c r="Q272" s="10" t="str">
        <f t="shared" si="41"/>
        <v/>
      </c>
    </row>
    <row r="273" spans="6:17" x14ac:dyDescent="0.3">
      <c r="F273" s="10" t="str">
        <f t="shared" ca="1" si="37"/>
        <v>Week 39 (09/21/15 - 09/27/15)</v>
      </c>
      <c r="G273" s="10">
        <f t="shared" si="44"/>
        <v>39</v>
      </c>
      <c r="H273" s="10" t="str">
        <f t="shared" ca="1" si="38"/>
        <v>Month 10 (Sep 15)</v>
      </c>
      <c r="I273" s="10">
        <f t="shared" si="42"/>
        <v>10</v>
      </c>
      <c r="J273" s="146">
        <f t="shared" si="43"/>
        <v>42269</v>
      </c>
      <c r="K273" s="146">
        <f t="shared" ca="1" si="36"/>
        <v>0</v>
      </c>
      <c r="M273" s="146">
        <f t="shared" si="39"/>
        <v>42269</v>
      </c>
      <c r="N273" s="10">
        <v>268</v>
      </c>
      <c r="O273" s="146">
        <f ca="1">OFFSET($M$6,VLOOKUP('Vacation Summary - Custom'!$D$5,Dummy!$M$6:$N$383,2,FALSE)+N272,0)</f>
        <v>42273</v>
      </c>
      <c r="P273" s="146" t="str">
        <f t="shared" si="40"/>
        <v/>
      </c>
      <c r="Q273" s="10" t="str">
        <f t="shared" si="41"/>
        <v/>
      </c>
    </row>
    <row r="274" spans="6:17" x14ac:dyDescent="0.3">
      <c r="F274" s="10" t="str">
        <f t="shared" ca="1" si="37"/>
        <v>Week 39 (09/21/15 - 09/27/15)</v>
      </c>
      <c r="G274" s="10">
        <f t="shared" si="44"/>
        <v>39</v>
      </c>
      <c r="H274" s="10" t="str">
        <f t="shared" ca="1" si="38"/>
        <v>Month 10 (Sep 15)</v>
      </c>
      <c r="I274" s="10">
        <f t="shared" si="42"/>
        <v>10</v>
      </c>
      <c r="J274" s="146">
        <f t="shared" si="43"/>
        <v>42270</v>
      </c>
      <c r="K274" s="146">
        <f t="shared" ca="1" si="36"/>
        <v>0</v>
      </c>
      <c r="M274" s="146">
        <f t="shared" si="39"/>
        <v>42270</v>
      </c>
      <c r="N274" s="10">
        <v>269</v>
      </c>
      <c r="O274" s="146">
        <f ca="1">OFFSET($M$6,VLOOKUP('Vacation Summary - Custom'!$D$5,Dummy!$M$6:$N$383,2,FALSE)+N273,0)</f>
        <v>42274</v>
      </c>
      <c r="P274" s="146" t="str">
        <f t="shared" si="40"/>
        <v/>
      </c>
      <c r="Q274" s="10" t="str">
        <f t="shared" si="41"/>
        <v/>
      </c>
    </row>
    <row r="275" spans="6:17" x14ac:dyDescent="0.3">
      <c r="F275" s="10" t="str">
        <f t="shared" ca="1" si="37"/>
        <v>Week 39 (09/21/15 - 09/27/15)</v>
      </c>
      <c r="G275" s="10">
        <f t="shared" si="44"/>
        <v>39</v>
      </c>
      <c r="H275" s="10" t="str">
        <f t="shared" ca="1" si="38"/>
        <v>Month 10 (Sep 15)</v>
      </c>
      <c r="I275" s="10">
        <f t="shared" si="42"/>
        <v>10</v>
      </c>
      <c r="J275" s="146">
        <f t="shared" si="43"/>
        <v>42271</v>
      </c>
      <c r="K275" s="146">
        <f t="shared" ca="1" si="36"/>
        <v>0</v>
      </c>
      <c r="M275" s="146">
        <f t="shared" si="39"/>
        <v>42271</v>
      </c>
      <c r="N275" s="10">
        <v>270</v>
      </c>
      <c r="O275" s="146">
        <f ca="1">OFFSET($M$6,VLOOKUP('Vacation Summary - Custom'!$D$5,Dummy!$M$6:$N$383,2,FALSE)+N274,0)</f>
        <v>42275</v>
      </c>
      <c r="P275" s="146" t="str">
        <f t="shared" si="40"/>
        <v/>
      </c>
      <c r="Q275" s="10" t="str">
        <f t="shared" si="41"/>
        <v/>
      </c>
    </row>
    <row r="276" spans="6:17" x14ac:dyDescent="0.3">
      <c r="F276" s="10" t="str">
        <f t="shared" ca="1" si="37"/>
        <v>Week 39 (09/21/15 - 09/27/15)</v>
      </c>
      <c r="G276" s="10">
        <f t="shared" si="44"/>
        <v>39</v>
      </c>
      <c r="H276" s="10" t="str">
        <f t="shared" ca="1" si="38"/>
        <v>Month 10 (Sep 15)</v>
      </c>
      <c r="I276" s="10">
        <f t="shared" si="42"/>
        <v>10</v>
      </c>
      <c r="J276" s="146">
        <f t="shared" si="43"/>
        <v>42272</v>
      </c>
      <c r="K276" s="146">
        <f t="shared" ca="1" si="36"/>
        <v>0</v>
      </c>
      <c r="M276" s="146">
        <f t="shared" si="39"/>
        <v>42272</v>
      </c>
      <c r="N276" s="10">
        <v>271</v>
      </c>
      <c r="O276" s="146">
        <f ca="1">OFFSET($M$6,VLOOKUP('Vacation Summary - Custom'!$D$5,Dummy!$M$6:$N$383,2,FALSE)+N275,0)</f>
        <v>42276</v>
      </c>
      <c r="P276" s="146" t="str">
        <f t="shared" si="40"/>
        <v/>
      </c>
      <c r="Q276" s="10" t="str">
        <f t="shared" si="41"/>
        <v/>
      </c>
    </row>
    <row r="277" spans="6:17" x14ac:dyDescent="0.3">
      <c r="F277" s="10" t="str">
        <f t="shared" ca="1" si="37"/>
        <v>Week 39 (09/21/15 - 09/27/15)</v>
      </c>
      <c r="G277" s="10">
        <f t="shared" si="44"/>
        <v>39</v>
      </c>
      <c r="H277" s="10" t="str">
        <f t="shared" ca="1" si="38"/>
        <v>Month 10 (Sep 15)</v>
      </c>
      <c r="I277" s="10">
        <f t="shared" si="42"/>
        <v>10</v>
      </c>
      <c r="J277" s="146">
        <f t="shared" si="43"/>
        <v>42273</v>
      </c>
      <c r="K277" s="146">
        <f t="shared" ca="1" si="36"/>
        <v>0</v>
      </c>
      <c r="M277" s="146">
        <f t="shared" si="39"/>
        <v>42273</v>
      </c>
      <c r="N277" s="10">
        <v>272</v>
      </c>
      <c r="O277" s="146">
        <f ca="1">OFFSET($M$6,VLOOKUP('Vacation Summary - Custom'!$D$5,Dummy!$M$6:$N$383,2,FALSE)+N276,0)</f>
        <v>42277</v>
      </c>
      <c r="P277" s="146" t="str">
        <f t="shared" si="40"/>
        <v/>
      </c>
      <c r="Q277" s="10" t="str">
        <f t="shared" si="41"/>
        <v/>
      </c>
    </row>
    <row r="278" spans="6:17" x14ac:dyDescent="0.3">
      <c r="F278" s="10" t="str">
        <f t="shared" ca="1" si="37"/>
        <v>Week 39 (09/21/15 - 09/27/15)</v>
      </c>
      <c r="G278" s="10">
        <f t="shared" si="44"/>
        <v>39</v>
      </c>
      <c r="H278" s="10" t="str">
        <f t="shared" ca="1" si="38"/>
        <v>Month 10 (Sep 15)</v>
      </c>
      <c r="I278" s="10">
        <f t="shared" si="42"/>
        <v>10</v>
      </c>
      <c r="J278" s="146">
        <f t="shared" si="43"/>
        <v>42274</v>
      </c>
      <c r="K278" s="146">
        <f t="shared" ca="1" si="36"/>
        <v>0</v>
      </c>
      <c r="M278" s="146">
        <f t="shared" si="39"/>
        <v>42274</v>
      </c>
      <c r="N278" s="10">
        <v>273</v>
      </c>
      <c r="O278" s="146">
        <f ca="1">OFFSET($M$6,VLOOKUP('Vacation Summary - Custom'!$D$5,Dummy!$M$6:$N$383,2,FALSE)+N277,0)</f>
        <v>42278</v>
      </c>
      <c r="P278" s="146" t="str">
        <f t="shared" si="40"/>
        <v/>
      </c>
      <c r="Q278" s="10" t="str">
        <f t="shared" si="41"/>
        <v/>
      </c>
    </row>
    <row r="279" spans="6:17" x14ac:dyDescent="0.3">
      <c r="F279" s="10" t="str">
        <f t="shared" ca="1" si="37"/>
        <v>Week 40 (09/28/15 - 10/04/15)</v>
      </c>
      <c r="G279" s="10">
        <f t="shared" si="44"/>
        <v>40</v>
      </c>
      <c r="H279" s="10" t="str">
        <f t="shared" ca="1" si="38"/>
        <v>Month 10 (Sep 15)</v>
      </c>
      <c r="I279" s="10">
        <f t="shared" si="42"/>
        <v>10</v>
      </c>
      <c r="J279" s="146">
        <f t="shared" si="43"/>
        <v>42275</v>
      </c>
      <c r="K279" s="146">
        <f t="shared" ca="1" si="36"/>
        <v>0</v>
      </c>
      <c r="M279" s="146">
        <f t="shared" si="39"/>
        <v>42275</v>
      </c>
      <c r="N279" s="10">
        <v>274</v>
      </c>
      <c r="O279" s="146">
        <f ca="1">OFFSET($M$6,VLOOKUP('Vacation Summary - Custom'!$D$5,Dummy!$M$6:$N$383,2,FALSE)+N278,0)</f>
        <v>42279</v>
      </c>
      <c r="P279" s="146" t="str">
        <f t="shared" si="40"/>
        <v/>
      </c>
      <c r="Q279" s="10" t="str">
        <f t="shared" si="41"/>
        <v/>
      </c>
    </row>
    <row r="280" spans="6:17" x14ac:dyDescent="0.3">
      <c r="F280" s="10" t="str">
        <f t="shared" ca="1" si="37"/>
        <v>Week 40 (09/28/15 - 10/04/15)</v>
      </c>
      <c r="G280" s="10">
        <f t="shared" si="44"/>
        <v>40</v>
      </c>
      <c r="H280" s="10" t="str">
        <f t="shared" ca="1" si="38"/>
        <v>Month 10 (Sep 15)</v>
      </c>
      <c r="I280" s="10">
        <f t="shared" si="42"/>
        <v>10</v>
      </c>
      <c r="J280" s="146">
        <f t="shared" si="43"/>
        <v>42276</v>
      </c>
      <c r="K280" s="146">
        <f t="shared" ca="1" si="36"/>
        <v>0</v>
      </c>
      <c r="M280" s="146">
        <f t="shared" si="39"/>
        <v>42276</v>
      </c>
      <c r="N280" s="10">
        <v>275</v>
      </c>
      <c r="O280" s="146">
        <f ca="1">OFFSET($M$6,VLOOKUP('Vacation Summary - Custom'!$D$5,Dummy!$M$6:$N$383,2,FALSE)+N279,0)</f>
        <v>42280</v>
      </c>
      <c r="P280" s="146" t="str">
        <f t="shared" si="40"/>
        <v/>
      </c>
      <c r="Q280" s="10" t="str">
        <f t="shared" si="41"/>
        <v/>
      </c>
    </row>
    <row r="281" spans="6:17" x14ac:dyDescent="0.3">
      <c r="F281" s="10" t="str">
        <f t="shared" ca="1" si="37"/>
        <v>Week 40 (09/28/15 - 10/04/15)</v>
      </c>
      <c r="G281" s="10">
        <f t="shared" si="44"/>
        <v>40</v>
      </c>
      <c r="H281" s="10" t="str">
        <f t="shared" ca="1" si="38"/>
        <v>Month 10 (Sep 15)</v>
      </c>
      <c r="I281" s="10">
        <f t="shared" si="42"/>
        <v>10</v>
      </c>
      <c r="J281" s="146">
        <f t="shared" si="43"/>
        <v>42277</v>
      </c>
      <c r="K281" s="146">
        <f t="shared" ca="1" si="36"/>
        <v>0</v>
      </c>
      <c r="M281" s="146">
        <f t="shared" si="39"/>
        <v>42277</v>
      </c>
      <c r="N281" s="10">
        <v>276</v>
      </c>
      <c r="O281" s="146">
        <f ca="1">OFFSET($M$6,VLOOKUP('Vacation Summary - Custom'!$D$5,Dummy!$M$6:$N$383,2,FALSE)+N280,0)</f>
        <v>42281</v>
      </c>
      <c r="P281" s="146" t="str">
        <f t="shared" si="40"/>
        <v/>
      </c>
      <c r="Q281" s="10" t="str">
        <f t="shared" si="41"/>
        <v/>
      </c>
    </row>
    <row r="282" spans="6:17" x14ac:dyDescent="0.3">
      <c r="F282" s="10" t="str">
        <f t="shared" ca="1" si="37"/>
        <v>Week 40 (09/28/15 - 10/04/15)</v>
      </c>
      <c r="G282" s="10">
        <f t="shared" si="44"/>
        <v>40</v>
      </c>
      <c r="H282" s="10" t="str">
        <f t="shared" ca="1" si="38"/>
        <v>Month 11 (Oct 15)</v>
      </c>
      <c r="I282" s="10">
        <f t="shared" si="42"/>
        <v>11</v>
      </c>
      <c r="J282" s="146">
        <f t="shared" si="43"/>
        <v>42278</v>
      </c>
      <c r="K282" s="146">
        <f t="shared" ca="1" si="36"/>
        <v>0</v>
      </c>
      <c r="M282" s="146">
        <f t="shared" si="39"/>
        <v>42278</v>
      </c>
      <c r="N282" s="10">
        <v>277</v>
      </c>
      <c r="O282" s="146">
        <f ca="1">OFFSET($M$6,VLOOKUP('Vacation Summary - Custom'!$D$5,Dummy!$M$6:$N$383,2,FALSE)+N281,0)</f>
        <v>42282</v>
      </c>
      <c r="P282" s="146" t="str">
        <f t="shared" si="40"/>
        <v/>
      </c>
      <c r="Q282" s="10" t="str">
        <f t="shared" si="41"/>
        <v/>
      </c>
    </row>
    <row r="283" spans="6:17" x14ac:dyDescent="0.3">
      <c r="F283" s="10" t="str">
        <f t="shared" ca="1" si="37"/>
        <v>Week 40 (09/28/15 - 10/04/15)</v>
      </c>
      <c r="G283" s="10">
        <f t="shared" si="44"/>
        <v>40</v>
      </c>
      <c r="H283" s="10" t="str">
        <f t="shared" ca="1" si="38"/>
        <v>Month 11 (Oct 15)</v>
      </c>
      <c r="I283" s="10">
        <f t="shared" si="42"/>
        <v>11</v>
      </c>
      <c r="J283" s="146">
        <f t="shared" si="43"/>
        <v>42279</v>
      </c>
      <c r="K283" s="146">
        <f t="shared" ca="1" si="36"/>
        <v>0</v>
      </c>
      <c r="M283" s="146">
        <f t="shared" si="39"/>
        <v>42279</v>
      </c>
      <c r="N283" s="10">
        <v>278</v>
      </c>
      <c r="O283" s="146">
        <f ca="1">OFFSET($M$6,VLOOKUP('Vacation Summary - Custom'!$D$5,Dummy!$M$6:$N$383,2,FALSE)+N282,0)</f>
        <v>42283</v>
      </c>
      <c r="P283" s="146" t="str">
        <f t="shared" si="40"/>
        <v/>
      </c>
      <c r="Q283" s="10" t="str">
        <f t="shared" si="41"/>
        <v/>
      </c>
    </row>
    <row r="284" spans="6:17" x14ac:dyDescent="0.3">
      <c r="F284" s="10" t="str">
        <f t="shared" ca="1" si="37"/>
        <v>Week 40 (09/28/15 - 10/04/15)</v>
      </c>
      <c r="G284" s="10">
        <f t="shared" si="44"/>
        <v>40</v>
      </c>
      <c r="H284" s="10" t="str">
        <f t="shared" ca="1" si="38"/>
        <v>Month 11 (Oct 15)</v>
      </c>
      <c r="I284" s="10">
        <f t="shared" si="42"/>
        <v>11</v>
      </c>
      <c r="J284" s="146">
        <f t="shared" si="43"/>
        <v>42280</v>
      </c>
      <c r="K284" s="146">
        <f t="shared" ca="1" si="36"/>
        <v>0</v>
      </c>
      <c r="M284" s="146">
        <f t="shared" si="39"/>
        <v>42280</v>
      </c>
      <c r="N284" s="10">
        <v>279</v>
      </c>
      <c r="O284" s="146">
        <f ca="1">OFFSET($M$6,VLOOKUP('Vacation Summary - Custom'!$D$5,Dummy!$M$6:$N$383,2,FALSE)+N283,0)</f>
        <v>42284</v>
      </c>
      <c r="P284" s="146" t="str">
        <f t="shared" si="40"/>
        <v/>
      </c>
      <c r="Q284" s="10" t="str">
        <f t="shared" si="41"/>
        <v/>
      </c>
    </row>
    <row r="285" spans="6:17" x14ac:dyDescent="0.3">
      <c r="F285" s="10" t="str">
        <f t="shared" ca="1" si="37"/>
        <v>Week 40 (09/28/15 - 10/04/15)</v>
      </c>
      <c r="G285" s="10">
        <f t="shared" si="44"/>
        <v>40</v>
      </c>
      <c r="H285" s="10" t="str">
        <f t="shared" ca="1" si="38"/>
        <v>Month 11 (Oct 15)</v>
      </c>
      <c r="I285" s="10">
        <f t="shared" si="42"/>
        <v>11</v>
      </c>
      <c r="J285" s="146">
        <f t="shared" si="43"/>
        <v>42281</v>
      </c>
      <c r="K285" s="146">
        <f t="shared" ca="1" si="36"/>
        <v>0</v>
      </c>
      <c r="M285" s="146">
        <f t="shared" si="39"/>
        <v>42281</v>
      </c>
      <c r="N285" s="10">
        <v>280</v>
      </c>
      <c r="O285" s="146">
        <f ca="1">OFFSET($M$6,VLOOKUP('Vacation Summary - Custom'!$D$5,Dummy!$M$6:$N$383,2,FALSE)+N284,0)</f>
        <v>42285</v>
      </c>
      <c r="P285" s="146" t="str">
        <f t="shared" si="40"/>
        <v/>
      </c>
      <c r="Q285" s="10" t="str">
        <f t="shared" si="41"/>
        <v/>
      </c>
    </row>
    <row r="286" spans="6:17" x14ac:dyDescent="0.3">
      <c r="F286" s="10" t="str">
        <f t="shared" ca="1" si="37"/>
        <v>Week 41 (10/05/15 - 10/11/15)</v>
      </c>
      <c r="G286" s="10">
        <f t="shared" si="44"/>
        <v>41</v>
      </c>
      <c r="H286" s="10" t="str">
        <f t="shared" ca="1" si="38"/>
        <v>Month 11 (Oct 15)</v>
      </c>
      <c r="I286" s="10">
        <f t="shared" si="42"/>
        <v>11</v>
      </c>
      <c r="J286" s="146">
        <f t="shared" si="43"/>
        <v>42282</v>
      </c>
      <c r="K286" s="146">
        <f t="shared" ca="1" si="36"/>
        <v>0</v>
      </c>
      <c r="M286" s="146">
        <f t="shared" si="39"/>
        <v>42282</v>
      </c>
      <c r="N286" s="10">
        <v>281</v>
      </c>
      <c r="O286" s="146">
        <f ca="1">OFFSET($M$6,VLOOKUP('Vacation Summary - Custom'!$D$5,Dummy!$M$6:$N$383,2,FALSE)+N285,0)</f>
        <v>42286</v>
      </c>
      <c r="P286" s="146" t="str">
        <f t="shared" si="40"/>
        <v/>
      </c>
      <c r="Q286" s="10" t="str">
        <f t="shared" si="41"/>
        <v/>
      </c>
    </row>
    <row r="287" spans="6:17" x14ac:dyDescent="0.3">
      <c r="F287" s="10" t="str">
        <f t="shared" ca="1" si="37"/>
        <v>Week 41 (10/05/15 - 10/11/15)</v>
      </c>
      <c r="G287" s="10">
        <f t="shared" si="44"/>
        <v>41</v>
      </c>
      <c r="H287" s="10" t="str">
        <f t="shared" ca="1" si="38"/>
        <v>Month 11 (Oct 15)</v>
      </c>
      <c r="I287" s="10">
        <f t="shared" si="42"/>
        <v>11</v>
      </c>
      <c r="J287" s="146">
        <f t="shared" si="43"/>
        <v>42283</v>
      </c>
      <c r="K287" s="146">
        <f t="shared" ca="1" si="36"/>
        <v>0</v>
      </c>
      <c r="M287" s="146">
        <f t="shared" si="39"/>
        <v>42283</v>
      </c>
      <c r="N287" s="10">
        <v>282</v>
      </c>
      <c r="O287" s="146">
        <f ca="1">OFFSET($M$6,VLOOKUP('Vacation Summary - Custom'!$D$5,Dummy!$M$6:$N$383,2,FALSE)+N286,0)</f>
        <v>42287</v>
      </c>
      <c r="P287" s="146" t="str">
        <f t="shared" si="40"/>
        <v/>
      </c>
      <c r="Q287" s="10" t="str">
        <f t="shared" si="41"/>
        <v/>
      </c>
    </row>
    <row r="288" spans="6:17" x14ac:dyDescent="0.3">
      <c r="F288" s="10" t="str">
        <f t="shared" ca="1" si="37"/>
        <v>Week 41 (10/05/15 - 10/11/15)</v>
      </c>
      <c r="G288" s="10">
        <f t="shared" si="44"/>
        <v>41</v>
      </c>
      <c r="H288" s="10" t="str">
        <f t="shared" ca="1" si="38"/>
        <v>Month 11 (Oct 15)</v>
      </c>
      <c r="I288" s="10">
        <f t="shared" si="42"/>
        <v>11</v>
      </c>
      <c r="J288" s="146">
        <f t="shared" si="43"/>
        <v>42284</v>
      </c>
      <c r="K288" s="146">
        <f t="shared" ca="1" si="36"/>
        <v>0</v>
      </c>
      <c r="M288" s="146">
        <f t="shared" si="39"/>
        <v>42284</v>
      </c>
      <c r="N288" s="10">
        <v>283</v>
      </c>
      <c r="O288" s="146">
        <f ca="1">OFFSET($M$6,VLOOKUP('Vacation Summary - Custom'!$D$5,Dummy!$M$6:$N$383,2,FALSE)+N287,0)</f>
        <v>42288</v>
      </c>
      <c r="P288" s="146" t="str">
        <f t="shared" si="40"/>
        <v/>
      </c>
      <c r="Q288" s="10" t="str">
        <f t="shared" si="41"/>
        <v/>
      </c>
    </row>
    <row r="289" spans="6:17" x14ac:dyDescent="0.3">
      <c r="F289" s="10" t="str">
        <f t="shared" ca="1" si="37"/>
        <v>Week 41 (10/05/15 - 10/11/15)</v>
      </c>
      <c r="G289" s="10">
        <f t="shared" si="44"/>
        <v>41</v>
      </c>
      <c r="H289" s="10" t="str">
        <f t="shared" ca="1" si="38"/>
        <v>Month 11 (Oct 15)</v>
      </c>
      <c r="I289" s="10">
        <f t="shared" si="42"/>
        <v>11</v>
      </c>
      <c r="J289" s="146">
        <f t="shared" si="43"/>
        <v>42285</v>
      </c>
      <c r="K289" s="146">
        <f t="shared" ca="1" si="36"/>
        <v>0</v>
      </c>
      <c r="M289" s="146">
        <f t="shared" si="39"/>
        <v>42285</v>
      </c>
      <c r="N289" s="10">
        <v>284</v>
      </c>
      <c r="O289" s="146">
        <f ca="1">OFFSET($M$6,VLOOKUP('Vacation Summary - Custom'!$D$5,Dummy!$M$6:$N$383,2,FALSE)+N288,0)</f>
        <v>42289</v>
      </c>
      <c r="P289" s="146" t="str">
        <f t="shared" si="40"/>
        <v/>
      </c>
      <c r="Q289" s="10" t="str">
        <f t="shared" si="41"/>
        <v/>
      </c>
    </row>
    <row r="290" spans="6:17" x14ac:dyDescent="0.3">
      <c r="F290" s="10" t="str">
        <f t="shared" ca="1" si="37"/>
        <v>Week 41 (10/05/15 - 10/11/15)</v>
      </c>
      <c r="G290" s="10">
        <f t="shared" si="44"/>
        <v>41</v>
      </c>
      <c r="H290" s="10" t="str">
        <f t="shared" ca="1" si="38"/>
        <v>Month 11 (Oct 15)</v>
      </c>
      <c r="I290" s="10">
        <f t="shared" si="42"/>
        <v>11</v>
      </c>
      <c r="J290" s="146">
        <f t="shared" si="43"/>
        <v>42286</v>
      </c>
      <c r="K290" s="146">
        <f t="shared" ca="1" si="36"/>
        <v>0</v>
      </c>
      <c r="M290" s="146">
        <f t="shared" si="39"/>
        <v>42286</v>
      </c>
      <c r="N290" s="10">
        <v>285</v>
      </c>
      <c r="O290" s="146">
        <f ca="1">OFFSET($M$6,VLOOKUP('Vacation Summary - Custom'!$D$5,Dummy!$M$6:$N$383,2,FALSE)+N289,0)</f>
        <v>42290</v>
      </c>
      <c r="P290" s="146" t="str">
        <f t="shared" si="40"/>
        <v/>
      </c>
      <c r="Q290" s="10" t="str">
        <f t="shared" si="41"/>
        <v/>
      </c>
    </row>
    <row r="291" spans="6:17" x14ac:dyDescent="0.3">
      <c r="F291" s="10" t="str">
        <f t="shared" ca="1" si="37"/>
        <v>Week 41 (10/05/15 - 10/11/15)</v>
      </c>
      <c r="G291" s="10">
        <f t="shared" si="44"/>
        <v>41</v>
      </c>
      <c r="H291" s="10" t="str">
        <f t="shared" ca="1" si="38"/>
        <v>Month 11 (Oct 15)</v>
      </c>
      <c r="I291" s="10">
        <f t="shared" si="42"/>
        <v>11</v>
      </c>
      <c r="J291" s="146">
        <f t="shared" si="43"/>
        <v>42287</v>
      </c>
      <c r="K291" s="146">
        <f t="shared" ca="1" si="36"/>
        <v>0</v>
      </c>
      <c r="M291" s="146">
        <f t="shared" si="39"/>
        <v>42287</v>
      </c>
      <c r="N291" s="10">
        <v>286</v>
      </c>
      <c r="O291" s="146">
        <f ca="1">OFFSET($M$6,VLOOKUP('Vacation Summary - Custom'!$D$5,Dummy!$M$6:$N$383,2,FALSE)+N290,0)</f>
        <v>42291</v>
      </c>
      <c r="P291" s="146" t="str">
        <f t="shared" si="40"/>
        <v/>
      </c>
      <c r="Q291" s="10" t="str">
        <f t="shared" si="41"/>
        <v/>
      </c>
    </row>
    <row r="292" spans="6:17" x14ac:dyDescent="0.3">
      <c r="F292" s="10" t="str">
        <f t="shared" ca="1" si="37"/>
        <v>Week 41 (10/05/15 - 10/11/15)</v>
      </c>
      <c r="G292" s="10">
        <f t="shared" si="44"/>
        <v>41</v>
      </c>
      <c r="H292" s="10" t="str">
        <f t="shared" ca="1" si="38"/>
        <v>Month 11 (Oct 15)</v>
      </c>
      <c r="I292" s="10">
        <f t="shared" si="42"/>
        <v>11</v>
      </c>
      <c r="J292" s="146">
        <f t="shared" si="43"/>
        <v>42288</v>
      </c>
      <c r="K292" s="146">
        <f t="shared" ca="1" si="36"/>
        <v>0</v>
      </c>
      <c r="M292" s="146">
        <f t="shared" si="39"/>
        <v>42288</v>
      </c>
      <c r="N292" s="10">
        <v>287</v>
      </c>
      <c r="O292" s="146">
        <f ca="1">OFFSET($M$6,VLOOKUP('Vacation Summary - Custom'!$D$5,Dummy!$M$6:$N$383,2,FALSE)+N291,0)</f>
        <v>42292</v>
      </c>
      <c r="P292" s="146" t="str">
        <f t="shared" si="40"/>
        <v/>
      </c>
      <c r="Q292" s="10" t="str">
        <f t="shared" si="41"/>
        <v/>
      </c>
    </row>
    <row r="293" spans="6:17" x14ac:dyDescent="0.3">
      <c r="F293" s="10" t="str">
        <f t="shared" ca="1" si="37"/>
        <v>Week 42 (10/12/15 - 10/18/15)</v>
      </c>
      <c r="G293" s="10">
        <f t="shared" si="44"/>
        <v>42</v>
      </c>
      <c r="H293" s="10" t="str">
        <f t="shared" ca="1" si="38"/>
        <v>Month 11 (Oct 15)</v>
      </c>
      <c r="I293" s="10">
        <f t="shared" si="42"/>
        <v>11</v>
      </c>
      <c r="J293" s="146">
        <f t="shared" si="43"/>
        <v>42289</v>
      </c>
      <c r="K293" s="146">
        <f t="shared" ca="1" si="36"/>
        <v>0</v>
      </c>
      <c r="M293" s="146">
        <f t="shared" si="39"/>
        <v>42289</v>
      </c>
      <c r="N293" s="10">
        <v>288</v>
      </c>
      <c r="O293" s="146">
        <f ca="1">OFFSET($M$6,VLOOKUP('Vacation Summary - Custom'!$D$5,Dummy!$M$6:$N$383,2,FALSE)+N292,0)</f>
        <v>42293</v>
      </c>
      <c r="P293" s="146" t="str">
        <f t="shared" si="40"/>
        <v/>
      </c>
      <c r="Q293" s="10" t="str">
        <f t="shared" si="41"/>
        <v/>
      </c>
    </row>
    <row r="294" spans="6:17" x14ac:dyDescent="0.3">
      <c r="F294" s="10" t="str">
        <f t="shared" ca="1" si="37"/>
        <v>Week 42 (10/12/15 - 10/18/15)</v>
      </c>
      <c r="G294" s="10">
        <f t="shared" si="44"/>
        <v>42</v>
      </c>
      <c r="H294" s="10" t="str">
        <f t="shared" ca="1" si="38"/>
        <v>Month 11 (Oct 15)</v>
      </c>
      <c r="I294" s="10">
        <f t="shared" si="42"/>
        <v>11</v>
      </c>
      <c r="J294" s="146">
        <f t="shared" si="43"/>
        <v>42290</v>
      </c>
      <c r="K294" s="146">
        <f t="shared" ca="1" si="36"/>
        <v>0</v>
      </c>
      <c r="M294" s="146">
        <f t="shared" si="39"/>
        <v>42290</v>
      </c>
      <c r="N294" s="10">
        <v>289</v>
      </c>
      <c r="O294" s="146">
        <f ca="1">OFFSET($M$6,VLOOKUP('Vacation Summary - Custom'!$D$5,Dummy!$M$6:$N$383,2,FALSE)+N293,0)</f>
        <v>42294</v>
      </c>
      <c r="P294" s="146" t="str">
        <f t="shared" si="40"/>
        <v/>
      </c>
      <c r="Q294" s="10" t="str">
        <f t="shared" si="41"/>
        <v/>
      </c>
    </row>
    <row r="295" spans="6:17" x14ac:dyDescent="0.3">
      <c r="F295" s="10" t="str">
        <f t="shared" ca="1" si="37"/>
        <v>Week 42 (10/12/15 - 10/18/15)</v>
      </c>
      <c r="G295" s="10">
        <f t="shared" si="44"/>
        <v>42</v>
      </c>
      <c r="H295" s="10" t="str">
        <f t="shared" ca="1" si="38"/>
        <v>Month 11 (Oct 15)</v>
      </c>
      <c r="I295" s="10">
        <f t="shared" si="42"/>
        <v>11</v>
      </c>
      <c r="J295" s="146">
        <f t="shared" si="43"/>
        <v>42291</v>
      </c>
      <c r="K295" s="146">
        <f t="shared" ca="1" si="36"/>
        <v>0</v>
      </c>
      <c r="M295" s="146">
        <f t="shared" si="39"/>
        <v>42291</v>
      </c>
      <c r="N295" s="10">
        <v>290</v>
      </c>
      <c r="O295" s="146">
        <f ca="1">OFFSET($M$6,VLOOKUP('Vacation Summary - Custom'!$D$5,Dummy!$M$6:$N$383,2,FALSE)+N294,0)</f>
        <v>42295</v>
      </c>
      <c r="P295" s="146" t="str">
        <f t="shared" si="40"/>
        <v/>
      </c>
      <c r="Q295" s="10" t="str">
        <f t="shared" si="41"/>
        <v/>
      </c>
    </row>
    <row r="296" spans="6:17" x14ac:dyDescent="0.3">
      <c r="F296" s="10" t="str">
        <f t="shared" ca="1" si="37"/>
        <v>Week 42 (10/12/15 - 10/18/15)</v>
      </c>
      <c r="G296" s="10">
        <f t="shared" si="44"/>
        <v>42</v>
      </c>
      <c r="H296" s="10" t="str">
        <f t="shared" ca="1" si="38"/>
        <v>Month 11 (Oct 15)</v>
      </c>
      <c r="I296" s="10">
        <f t="shared" si="42"/>
        <v>11</v>
      </c>
      <c r="J296" s="146">
        <f t="shared" si="43"/>
        <v>42292</v>
      </c>
      <c r="K296" s="146">
        <f t="shared" ca="1" si="36"/>
        <v>0</v>
      </c>
      <c r="M296" s="146">
        <f t="shared" si="39"/>
        <v>42292</v>
      </c>
      <c r="N296" s="10">
        <v>291</v>
      </c>
      <c r="O296" s="146">
        <f ca="1">OFFSET($M$6,VLOOKUP('Vacation Summary - Custom'!$D$5,Dummy!$M$6:$N$383,2,FALSE)+N295,0)</f>
        <v>42296</v>
      </c>
      <c r="P296" s="146" t="str">
        <f t="shared" si="40"/>
        <v/>
      </c>
      <c r="Q296" s="10" t="str">
        <f t="shared" si="41"/>
        <v/>
      </c>
    </row>
    <row r="297" spans="6:17" x14ac:dyDescent="0.3">
      <c r="F297" s="10" t="str">
        <f t="shared" ca="1" si="37"/>
        <v>Week 42 (10/12/15 - 10/18/15)</v>
      </c>
      <c r="G297" s="10">
        <f t="shared" si="44"/>
        <v>42</v>
      </c>
      <c r="H297" s="10" t="str">
        <f t="shared" ca="1" si="38"/>
        <v>Month 11 (Oct 15)</v>
      </c>
      <c r="I297" s="10">
        <f t="shared" si="42"/>
        <v>11</v>
      </c>
      <c r="J297" s="146">
        <f t="shared" si="43"/>
        <v>42293</v>
      </c>
      <c r="K297" s="146">
        <f t="shared" ca="1" si="36"/>
        <v>0</v>
      </c>
      <c r="M297" s="146">
        <f t="shared" si="39"/>
        <v>42293</v>
      </c>
      <c r="N297" s="10">
        <v>292</v>
      </c>
      <c r="O297" s="146">
        <f ca="1">OFFSET($M$6,VLOOKUP('Vacation Summary - Custom'!$D$5,Dummy!$M$6:$N$383,2,FALSE)+N296,0)</f>
        <v>42297</v>
      </c>
      <c r="P297" s="146" t="str">
        <f t="shared" si="40"/>
        <v/>
      </c>
      <c r="Q297" s="10" t="str">
        <f t="shared" si="41"/>
        <v/>
      </c>
    </row>
    <row r="298" spans="6:17" x14ac:dyDescent="0.3">
      <c r="F298" s="10" t="str">
        <f t="shared" ca="1" si="37"/>
        <v>Week 42 (10/12/15 - 10/18/15)</v>
      </c>
      <c r="G298" s="10">
        <f t="shared" si="44"/>
        <v>42</v>
      </c>
      <c r="H298" s="10" t="str">
        <f t="shared" ca="1" si="38"/>
        <v>Month 11 (Oct 15)</v>
      </c>
      <c r="I298" s="10">
        <f t="shared" si="42"/>
        <v>11</v>
      </c>
      <c r="J298" s="146">
        <f t="shared" si="43"/>
        <v>42294</v>
      </c>
      <c r="K298" s="146">
        <f t="shared" ca="1" si="36"/>
        <v>0</v>
      </c>
      <c r="M298" s="146">
        <f t="shared" si="39"/>
        <v>42294</v>
      </c>
      <c r="N298" s="10">
        <v>293</v>
      </c>
      <c r="O298" s="146">
        <f ca="1">OFFSET($M$6,VLOOKUP('Vacation Summary - Custom'!$D$5,Dummy!$M$6:$N$383,2,FALSE)+N297,0)</f>
        <v>42298</v>
      </c>
      <c r="P298" s="146" t="str">
        <f t="shared" si="40"/>
        <v/>
      </c>
      <c r="Q298" s="10" t="str">
        <f t="shared" si="41"/>
        <v/>
      </c>
    </row>
    <row r="299" spans="6:17" x14ac:dyDescent="0.3">
      <c r="F299" s="10" t="str">
        <f t="shared" ca="1" si="37"/>
        <v>Week 42 (10/12/15 - 10/18/15)</v>
      </c>
      <c r="G299" s="10">
        <f t="shared" si="44"/>
        <v>42</v>
      </c>
      <c r="H299" s="10" t="str">
        <f t="shared" ca="1" si="38"/>
        <v>Month 11 (Oct 15)</v>
      </c>
      <c r="I299" s="10">
        <f t="shared" si="42"/>
        <v>11</v>
      </c>
      <c r="J299" s="146">
        <f t="shared" si="43"/>
        <v>42295</v>
      </c>
      <c r="K299" s="146">
        <f t="shared" ca="1" si="36"/>
        <v>0</v>
      </c>
      <c r="M299" s="146">
        <f t="shared" si="39"/>
        <v>42295</v>
      </c>
      <c r="N299" s="10">
        <v>294</v>
      </c>
      <c r="O299" s="146">
        <f ca="1">OFFSET($M$6,VLOOKUP('Vacation Summary - Custom'!$D$5,Dummy!$M$6:$N$383,2,FALSE)+N298,0)</f>
        <v>42299</v>
      </c>
      <c r="P299" s="146" t="str">
        <f t="shared" si="40"/>
        <v/>
      </c>
      <c r="Q299" s="10" t="str">
        <f t="shared" si="41"/>
        <v/>
      </c>
    </row>
    <row r="300" spans="6:17" x14ac:dyDescent="0.3">
      <c r="F300" s="10" t="str">
        <f t="shared" ca="1" si="37"/>
        <v>Week 43 (10/19/15 - 10/25/15)</v>
      </c>
      <c r="G300" s="10">
        <f t="shared" si="44"/>
        <v>43</v>
      </c>
      <c r="H300" s="10" t="str">
        <f t="shared" ca="1" si="38"/>
        <v>Month 11 (Oct 15)</v>
      </c>
      <c r="I300" s="10">
        <f t="shared" si="42"/>
        <v>11</v>
      </c>
      <c r="J300" s="146">
        <f t="shared" si="43"/>
        <v>42296</v>
      </c>
      <c r="K300" s="146">
        <f t="shared" ca="1" si="36"/>
        <v>0</v>
      </c>
      <c r="M300" s="146">
        <f t="shared" si="39"/>
        <v>42296</v>
      </c>
      <c r="N300" s="10">
        <v>295</v>
      </c>
      <c r="O300" s="146">
        <f ca="1">OFFSET($M$6,VLOOKUP('Vacation Summary - Custom'!$D$5,Dummy!$M$6:$N$383,2,FALSE)+N299,0)</f>
        <v>42300</v>
      </c>
      <c r="P300" s="146" t="str">
        <f t="shared" si="40"/>
        <v/>
      </c>
      <c r="Q300" s="10" t="str">
        <f t="shared" si="41"/>
        <v/>
      </c>
    </row>
    <row r="301" spans="6:17" x14ac:dyDescent="0.3">
      <c r="F301" s="10" t="str">
        <f t="shared" ca="1" si="37"/>
        <v>Week 43 (10/19/15 - 10/25/15)</v>
      </c>
      <c r="G301" s="10">
        <f t="shared" si="44"/>
        <v>43</v>
      </c>
      <c r="H301" s="10" t="str">
        <f t="shared" ca="1" si="38"/>
        <v>Month 11 (Oct 15)</v>
      </c>
      <c r="I301" s="10">
        <f t="shared" si="42"/>
        <v>11</v>
      </c>
      <c r="J301" s="146">
        <f t="shared" si="43"/>
        <v>42297</v>
      </c>
      <c r="K301" s="146">
        <f t="shared" ca="1" si="36"/>
        <v>0</v>
      </c>
      <c r="M301" s="146">
        <f t="shared" si="39"/>
        <v>42297</v>
      </c>
      <c r="N301" s="10">
        <v>296</v>
      </c>
      <c r="O301" s="146">
        <f ca="1">OFFSET($M$6,VLOOKUP('Vacation Summary - Custom'!$D$5,Dummy!$M$6:$N$383,2,FALSE)+N300,0)</f>
        <v>42301</v>
      </c>
      <c r="P301" s="146" t="str">
        <f t="shared" si="40"/>
        <v/>
      </c>
      <c r="Q301" s="10" t="str">
        <f t="shared" si="41"/>
        <v/>
      </c>
    </row>
    <row r="302" spans="6:17" x14ac:dyDescent="0.3">
      <c r="F302" s="10" t="str">
        <f t="shared" ca="1" si="37"/>
        <v>Week 43 (10/19/15 - 10/25/15)</v>
      </c>
      <c r="G302" s="10">
        <f t="shared" si="44"/>
        <v>43</v>
      </c>
      <c r="H302" s="10" t="str">
        <f t="shared" ca="1" si="38"/>
        <v>Month 11 (Oct 15)</v>
      </c>
      <c r="I302" s="10">
        <f t="shared" si="42"/>
        <v>11</v>
      </c>
      <c r="J302" s="146">
        <f t="shared" si="43"/>
        <v>42298</v>
      </c>
      <c r="K302" s="146">
        <f t="shared" ca="1" si="36"/>
        <v>0</v>
      </c>
      <c r="M302" s="146">
        <f t="shared" si="39"/>
        <v>42298</v>
      </c>
      <c r="N302" s="10">
        <v>297</v>
      </c>
      <c r="O302" s="146">
        <f ca="1">OFFSET($M$6,VLOOKUP('Vacation Summary - Custom'!$D$5,Dummy!$M$6:$N$383,2,FALSE)+N301,0)</f>
        <v>42302</v>
      </c>
      <c r="P302" s="146" t="str">
        <f t="shared" si="40"/>
        <v/>
      </c>
      <c r="Q302" s="10" t="str">
        <f t="shared" si="41"/>
        <v/>
      </c>
    </row>
    <row r="303" spans="6:17" x14ac:dyDescent="0.3">
      <c r="F303" s="10" t="str">
        <f t="shared" ca="1" si="37"/>
        <v>Week 43 (10/19/15 - 10/25/15)</v>
      </c>
      <c r="G303" s="10">
        <f t="shared" si="44"/>
        <v>43</v>
      </c>
      <c r="H303" s="10" t="str">
        <f t="shared" ca="1" si="38"/>
        <v>Month 11 (Oct 15)</v>
      </c>
      <c r="I303" s="10">
        <f t="shared" si="42"/>
        <v>11</v>
      </c>
      <c r="J303" s="146">
        <f t="shared" si="43"/>
        <v>42299</v>
      </c>
      <c r="K303" s="146">
        <f t="shared" ca="1" si="36"/>
        <v>0</v>
      </c>
      <c r="M303" s="146">
        <f t="shared" si="39"/>
        <v>42299</v>
      </c>
      <c r="N303" s="10">
        <v>298</v>
      </c>
      <c r="O303" s="146">
        <f ca="1">OFFSET($M$6,VLOOKUP('Vacation Summary - Custom'!$D$5,Dummy!$M$6:$N$383,2,FALSE)+N302,0)</f>
        <v>42303</v>
      </c>
      <c r="P303" s="146" t="str">
        <f t="shared" si="40"/>
        <v/>
      </c>
      <c r="Q303" s="10" t="str">
        <f t="shared" si="41"/>
        <v/>
      </c>
    </row>
    <row r="304" spans="6:17" x14ac:dyDescent="0.3">
      <c r="F304" s="10" t="str">
        <f t="shared" ca="1" si="37"/>
        <v>Week 43 (10/19/15 - 10/25/15)</v>
      </c>
      <c r="G304" s="10">
        <f t="shared" si="44"/>
        <v>43</v>
      </c>
      <c r="H304" s="10" t="str">
        <f t="shared" ca="1" si="38"/>
        <v>Month 11 (Oct 15)</v>
      </c>
      <c r="I304" s="10">
        <f t="shared" si="42"/>
        <v>11</v>
      </c>
      <c r="J304" s="146">
        <f t="shared" si="43"/>
        <v>42300</v>
      </c>
      <c r="K304" s="146">
        <f t="shared" ca="1" si="36"/>
        <v>0</v>
      </c>
      <c r="M304" s="146">
        <f t="shared" si="39"/>
        <v>42300</v>
      </c>
      <c r="N304" s="10">
        <v>299</v>
      </c>
      <c r="O304" s="146">
        <f ca="1">OFFSET($M$6,VLOOKUP('Vacation Summary - Custom'!$D$5,Dummy!$M$6:$N$383,2,FALSE)+N303,0)</f>
        <v>42304</v>
      </c>
      <c r="P304" s="146" t="str">
        <f t="shared" si="40"/>
        <v/>
      </c>
      <c r="Q304" s="10" t="str">
        <f t="shared" si="41"/>
        <v/>
      </c>
    </row>
    <row r="305" spans="6:17" x14ac:dyDescent="0.3">
      <c r="F305" s="10" t="str">
        <f t="shared" ca="1" si="37"/>
        <v>Week 43 (10/19/15 - 10/25/15)</v>
      </c>
      <c r="G305" s="10">
        <f t="shared" si="44"/>
        <v>43</v>
      </c>
      <c r="H305" s="10" t="str">
        <f t="shared" ca="1" si="38"/>
        <v>Month 11 (Oct 15)</v>
      </c>
      <c r="I305" s="10">
        <f t="shared" si="42"/>
        <v>11</v>
      </c>
      <c r="J305" s="146">
        <f t="shared" si="43"/>
        <v>42301</v>
      </c>
      <c r="K305" s="146">
        <f t="shared" ca="1" si="36"/>
        <v>0</v>
      </c>
      <c r="M305" s="146">
        <f t="shared" si="39"/>
        <v>42301</v>
      </c>
      <c r="N305" s="10">
        <v>300</v>
      </c>
      <c r="O305" s="146">
        <f ca="1">OFFSET($M$6,VLOOKUP('Vacation Summary - Custom'!$D$5,Dummy!$M$6:$N$383,2,FALSE)+N304,0)</f>
        <v>42305</v>
      </c>
      <c r="P305" s="146" t="str">
        <f t="shared" si="40"/>
        <v/>
      </c>
      <c r="Q305" s="10" t="str">
        <f t="shared" si="41"/>
        <v/>
      </c>
    </row>
    <row r="306" spans="6:17" x14ac:dyDescent="0.3">
      <c r="F306" s="10" t="str">
        <f t="shared" ca="1" si="37"/>
        <v>Week 43 (10/19/15 - 10/25/15)</v>
      </c>
      <c r="G306" s="10">
        <f t="shared" si="44"/>
        <v>43</v>
      </c>
      <c r="H306" s="10" t="str">
        <f t="shared" ca="1" si="38"/>
        <v>Month 11 (Oct 15)</v>
      </c>
      <c r="I306" s="10">
        <f t="shared" si="42"/>
        <v>11</v>
      </c>
      <c r="J306" s="146">
        <f t="shared" si="43"/>
        <v>42302</v>
      </c>
      <c r="K306" s="146">
        <f t="shared" ca="1" si="36"/>
        <v>0</v>
      </c>
      <c r="M306" s="146">
        <f t="shared" si="39"/>
        <v>42302</v>
      </c>
      <c r="N306" s="10">
        <v>301</v>
      </c>
      <c r="O306" s="146">
        <f ca="1">OFFSET($M$6,VLOOKUP('Vacation Summary - Custom'!$D$5,Dummy!$M$6:$N$383,2,FALSE)+N305,0)</f>
        <v>42306</v>
      </c>
      <c r="P306" s="146" t="str">
        <f t="shared" si="40"/>
        <v/>
      </c>
      <c r="Q306" s="10" t="str">
        <f t="shared" si="41"/>
        <v/>
      </c>
    </row>
    <row r="307" spans="6:17" x14ac:dyDescent="0.3">
      <c r="F307" s="10" t="str">
        <f t="shared" ca="1" si="37"/>
        <v>Week 44 (10/26/15 - 11/01/15)</v>
      </c>
      <c r="G307" s="10">
        <f t="shared" si="44"/>
        <v>44</v>
      </c>
      <c r="H307" s="10" t="str">
        <f t="shared" ca="1" si="38"/>
        <v>Month 11 (Oct 15)</v>
      </c>
      <c r="I307" s="10">
        <f t="shared" si="42"/>
        <v>11</v>
      </c>
      <c r="J307" s="146">
        <f t="shared" si="43"/>
        <v>42303</v>
      </c>
      <c r="K307" s="146">
        <f t="shared" ca="1" si="36"/>
        <v>0</v>
      </c>
      <c r="M307" s="146">
        <f t="shared" si="39"/>
        <v>42303</v>
      </c>
      <c r="N307" s="10">
        <v>302</v>
      </c>
      <c r="O307" s="146">
        <f ca="1">OFFSET($M$6,VLOOKUP('Vacation Summary - Custom'!$D$5,Dummy!$M$6:$N$383,2,FALSE)+N306,0)</f>
        <v>42307</v>
      </c>
      <c r="P307" s="146" t="str">
        <f t="shared" si="40"/>
        <v/>
      </c>
      <c r="Q307" s="10" t="str">
        <f t="shared" si="41"/>
        <v/>
      </c>
    </row>
    <row r="308" spans="6:17" x14ac:dyDescent="0.3">
      <c r="F308" s="10" t="str">
        <f t="shared" ca="1" si="37"/>
        <v>Week 44 (10/26/15 - 11/01/15)</v>
      </c>
      <c r="G308" s="10">
        <f t="shared" si="44"/>
        <v>44</v>
      </c>
      <c r="H308" s="10" t="str">
        <f t="shared" ca="1" si="38"/>
        <v>Month 11 (Oct 15)</v>
      </c>
      <c r="I308" s="10">
        <f t="shared" si="42"/>
        <v>11</v>
      </c>
      <c r="J308" s="146">
        <f t="shared" si="43"/>
        <v>42304</v>
      </c>
      <c r="K308" s="146">
        <f t="shared" ca="1" si="36"/>
        <v>0</v>
      </c>
      <c r="M308" s="146">
        <f t="shared" si="39"/>
        <v>42304</v>
      </c>
      <c r="N308" s="10">
        <v>303</v>
      </c>
      <c r="O308" s="146">
        <f ca="1">OFFSET($M$6,VLOOKUP('Vacation Summary - Custom'!$D$5,Dummy!$M$6:$N$383,2,FALSE)+N307,0)</f>
        <v>42308</v>
      </c>
      <c r="P308" s="146" t="str">
        <f t="shared" si="40"/>
        <v/>
      </c>
      <c r="Q308" s="10" t="str">
        <f t="shared" si="41"/>
        <v/>
      </c>
    </row>
    <row r="309" spans="6:17" x14ac:dyDescent="0.3">
      <c r="F309" s="10" t="str">
        <f t="shared" ca="1" si="37"/>
        <v>Week 44 (10/26/15 - 11/01/15)</v>
      </c>
      <c r="G309" s="10">
        <f t="shared" si="44"/>
        <v>44</v>
      </c>
      <c r="H309" s="10" t="str">
        <f t="shared" ca="1" si="38"/>
        <v>Month 11 (Oct 15)</v>
      </c>
      <c r="I309" s="10">
        <f t="shared" si="42"/>
        <v>11</v>
      </c>
      <c r="J309" s="146">
        <f t="shared" si="43"/>
        <v>42305</v>
      </c>
      <c r="K309" s="146">
        <f t="shared" ca="1" si="36"/>
        <v>0</v>
      </c>
      <c r="M309" s="146">
        <f t="shared" si="39"/>
        <v>42305</v>
      </c>
      <c r="N309" s="10">
        <v>304</v>
      </c>
      <c r="O309" s="146">
        <f ca="1">OFFSET($M$6,VLOOKUP('Vacation Summary - Custom'!$D$5,Dummy!$M$6:$N$383,2,FALSE)+N308,0)</f>
        <v>42309</v>
      </c>
      <c r="P309" s="146" t="str">
        <f t="shared" si="40"/>
        <v/>
      </c>
      <c r="Q309" s="10" t="str">
        <f t="shared" si="41"/>
        <v/>
      </c>
    </row>
    <row r="310" spans="6:17" x14ac:dyDescent="0.3">
      <c r="F310" s="10" t="str">
        <f t="shared" ca="1" si="37"/>
        <v>Week 44 (10/26/15 - 11/01/15)</v>
      </c>
      <c r="G310" s="10">
        <f t="shared" si="44"/>
        <v>44</v>
      </c>
      <c r="H310" s="10" t="str">
        <f t="shared" ca="1" si="38"/>
        <v>Month 11 (Oct 15)</v>
      </c>
      <c r="I310" s="10">
        <f t="shared" si="42"/>
        <v>11</v>
      </c>
      <c r="J310" s="146">
        <f t="shared" si="43"/>
        <v>42306</v>
      </c>
      <c r="K310" s="146">
        <f t="shared" ca="1" si="36"/>
        <v>0</v>
      </c>
      <c r="M310" s="146">
        <f t="shared" si="39"/>
        <v>42306</v>
      </c>
      <c r="N310" s="10">
        <v>305</v>
      </c>
      <c r="O310" s="146">
        <f ca="1">OFFSET($M$6,VLOOKUP('Vacation Summary - Custom'!$D$5,Dummy!$M$6:$N$383,2,FALSE)+N309,0)</f>
        <v>42310</v>
      </c>
      <c r="P310" s="146" t="str">
        <f t="shared" si="40"/>
        <v/>
      </c>
      <c r="Q310" s="10" t="str">
        <f t="shared" si="41"/>
        <v/>
      </c>
    </row>
    <row r="311" spans="6:17" x14ac:dyDescent="0.3">
      <c r="F311" s="10" t="str">
        <f t="shared" ca="1" si="37"/>
        <v>Week 44 (10/26/15 - 11/01/15)</v>
      </c>
      <c r="G311" s="10">
        <f t="shared" si="44"/>
        <v>44</v>
      </c>
      <c r="H311" s="10" t="str">
        <f t="shared" ca="1" si="38"/>
        <v>Month 11 (Oct 15)</v>
      </c>
      <c r="I311" s="10">
        <f t="shared" si="42"/>
        <v>11</v>
      </c>
      <c r="J311" s="146">
        <f t="shared" si="43"/>
        <v>42307</v>
      </c>
      <c r="K311" s="146">
        <f t="shared" ca="1" si="36"/>
        <v>0</v>
      </c>
      <c r="M311" s="146">
        <f t="shared" si="39"/>
        <v>42307</v>
      </c>
      <c r="N311" s="10">
        <v>306</v>
      </c>
      <c r="O311" s="146">
        <f ca="1">OFFSET($M$6,VLOOKUP('Vacation Summary - Custom'!$D$5,Dummy!$M$6:$N$383,2,FALSE)+N310,0)</f>
        <v>42311</v>
      </c>
      <c r="P311" s="146" t="str">
        <f t="shared" si="40"/>
        <v/>
      </c>
      <c r="Q311" s="10" t="str">
        <f t="shared" si="41"/>
        <v/>
      </c>
    </row>
    <row r="312" spans="6:17" x14ac:dyDescent="0.3">
      <c r="F312" s="10" t="str">
        <f t="shared" ca="1" si="37"/>
        <v>Week 44 (10/26/15 - 11/01/15)</v>
      </c>
      <c r="G312" s="10">
        <f t="shared" si="44"/>
        <v>44</v>
      </c>
      <c r="H312" s="10" t="str">
        <f t="shared" ca="1" si="38"/>
        <v>Month 11 (Oct 15)</v>
      </c>
      <c r="I312" s="10">
        <f t="shared" si="42"/>
        <v>11</v>
      </c>
      <c r="J312" s="146">
        <f t="shared" si="43"/>
        <v>42308</v>
      </c>
      <c r="K312" s="146">
        <f t="shared" ca="1" si="36"/>
        <v>0</v>
      </c>
      <c r="M312" s="146">
        <f t="shared" si="39"/>
        <v>42308</v>
      </c>
      <c r="N312" s="10">
        <v>307</v>
      </c>
      <c r="O312" s="146">
        <f ca="1">OFFSET($M$6,VLOOKUP('Vacation Summary - Custom'!$D$5,Dummy!$M$6:$N$383,2,FALSE)+N311,0)</f>
        <v>42312</v>
      </c>
      <c r="P312" s="146" t="str">
        <f t="shared" si="40"/>
        <v/>
      </c>
      <c r="Q312" s="10" t="str">
        <f t="shared" si="41"/>
        <v/>
      </c>
    </row>
    <row r="313" spans="6:17" x14ac:dyDescent="0.3">
      <c r="F313" s="10" t="str">
        <f t="shared" ca="1" si="37"/>
        <v>Week 44 (10/26/15 - 11/01/15)</v>
      </c>
      <c r="G313" s="10">
        <f t="shared" si="44"/>
        <v>44</v>
      </c>
      <c r="H313" s="10" t="str">
        <f t="shared" ca="1" si="38"/>
        <v>Month 12 (Nov 15)</v>
      </c>
      <c r="I313" s="10">
        <f t="shared" si="42"/>
        <v>12</v>
      </c>
      <c r="J313" s="146">
        <f t="shared" si="43"/>
        <v>42309</v>
      </c>
      <c r="K313" s="146">
        <f t="shared" ca="1" si="36"/>
        <v>0</v>
      </c>
      <c r="M313" s="146">
        <f t="shared" si="39"/>
        <v>42309</v>
      </c>
      <c r="N313" s="10">
        <v>308</v>
      </c>
      <c r="O313" s="146">
        <f ca="1">OFFSET($M$6,VLOOKUP('Vacation Summary - Custom'!$D$5,Dummy!$M$6:$N$383,2,FALSE)+N312,0)</f>
        <v>42313</v>
      </c>
      <c r="P313" s="146" t="str">
        <f t="shared" si="40"/>
        <v/>
      </c>
      <c r="Q313" s="10" t="str">
        <f t="shared" si="41"/>
        <v/>
      </c>
    </row>
    <row r="314" spans="6:17" x14ac:dyDescent="0.3">
      <c r="F314" s="10" t="str">
        <f t="shared" ca="1" si="37"/>
        <v>Week 45 (11/02/15 - 11/08/15)</v>
      </c>
      <c r="G314" s="10">
        <f t="shared" si="44"/>
        <v>45</v>
      </c>
      <c r="H314" s="10" t="str">
        <f t="shared" ca="1" si="38"/>
        <v>Month 12 (Nov 15)</v>
      </c>
      <c r="I314" s="10">
        <f t="shared" si="42"/>
        <v>12</v>
      </c>
      <c r="J314" s="146">
        <f t="shared" si="43"/>
        <v>42310</v>
      </c>
      <c r="K314" s="146">
        <f t="shared" ca="1" si="36"/>
        <v>0</v>
      </c>
      <c r="M314" s="146">
        <f t="shared" si="39"/>
        <v>42310</v>
      </c>
      <c r="N314" s="10">
        <v>309</v>
      </c>
      <c r="O314" s="146">
        <f ca="1">OFFSET($M$6,VLOOKUP('Vacation Summary - Custom'!$D$5,Dummy!$M$6:$N$383,2,FALSE)+N313,0)</f>
        <v>42314</v>
      </c>
      <c r="P314" s="146" t="str">
        <f t="shared" si="40"/>
        <v/>
      </c>
      <c r="Q314" s="10" t="str">
        <f t="shared" si="41"/>
        <v/>
      </c>
    </row>
    <row r="315" spans="6:17" x14ac:dyDescent="0.3">
      <c r="F315" s="10" t="str">
        <f t="shared" ca="1" si="37"/>
        <v>Week 45 (11/02/15 - 11/08/15)</v>
      </c>
      <c r="G315" s="10">
        <f t="shared" si="44"/>
        <v>45</v>
      </c>
      <c r="H315" s="10" t="str">
        <f t="shared" ca="1" si="38"/>
        <v>Month 12 (Nov 15)</v>
      </c>
      <c r="I315" s="10">
        <f t="shared" si="42"/>
        <v>12</v>
      </c>
      <c r="J315" s="146">
        <f t="shared" si="43"/>
        <v>42311</v>
      </c>
      <c r="K315" s="146">
        <f t="shared" ca="1" si="36"/>
        <v>0</v>
      </c>
      <c r="M315" s="146">
        <f t="shared" si="39"/>
        <v>42311</v>
      </c>
      <c r="N315" s="10">
        <v>310</v>
      </c>
      <c r="O315" s="146">
        <f ca="1">OFFSET($M$6,VLOOKUP('Vacation Summary - Custom'!$D$5,Dummy!$M$6:$N$383,2,FALSE)+N314,0)</f>
        <v>42315</v>
      </c>
      <c r="P315" s="146" t="str">
        <f t="shared" si="40"/>
        <v/>
      </c>
      <c r="Q315" s="10" t="str">
        <f t="shared" si="41"/>
        <v/>
      </c>
    </row>
    <row r="316" spans="6:17" x14ac:dyDescent="0.3">
      <c r="F316" s="10" t="str">
        <f t="shared" ca="1" si="37"/>
        <v>Week 45 (11/02/15 - 11/08/15)</v>
      </c>
      <c r="G316" s="10">
        <f t="shared" si="44"/>
        <v>45</v>
      </c>
      <c r="H316" s="10" t="str">
        <f t="shared" ca="1" si="38"/>
        <v>Month 12 (Nov 15)</v>
      </c>
      <c r="I316" s="10">
        <f t="shared" si="42"/>
        <v>12</v>
      </c>
      <c r="J316" s="146">
        <f t="shared" si="43"/>
        <v>42312</v>
      </c>
      <c r="K316" s="146">
        <f t="shared" ca="1" si="36"/>
        <v>0</v>
      </c>
      <c r="M316" s="146">
        <f t="shared" si="39"/>
        <v>42312</v>
      </c>
      <c r="N316" s="10">
        <v>311</v>
      </c>
      <c r="O316" s="146">
        <f ca="1">OFFSET($M$6,VLOOKUP('Vacation Summary - Custom'!$D$5,Dummy!$M$6:$N$383,2,FALSE)+N315,0)</f>
        <v>42316</v>
      </c>
      <c r="P316" s="146" t="str">
        <f t="shared" si="40"/>
        <v/>
      </c>
      <c r="Q316" s="10" t="str">
        <f t="shared" si="41"/>
        <v/>
      </c>
    </row>
    <row r="317" spans="6:17" x14ac:dyDescent="0.3">
      <c r="F317" s="10" t="str">
        <f t="shared" ca="1" si="37"/>
        <v>Week 45 (11/02/15 - 11/08/15)</v>
      </c>
      <c r="G317" s="10">
        <f t="shared" si="44"/>
        <v>45</v>
      </c>
      <c r="H317" s="10" t="str">
        <f t="shared" ca="1" si="38"/>
        <v>Month 12 (Nov 15)</v>
      </c>
      <c r="I317" s="10">
        <f t="shared" si="42"/>
        <v>12</v>
      </c>
      <c r="J317" s="146">
        <f t="shared" si="43"/>
        <v>42313</v>
      </c>
      <c r="K317" s="146">
        <f t="shared" ca="1" si="36"/>
        <v>0</v>
      </c>
      <c r="M317" s="146">
        <f t="shared" si="39"/>
        <v>42313</v>
      </c>
      <c r="N317" s="10">
        <v>312</v>
      </c>
      <c r="O317" s="146">
        <f ca="1">OFFSET($M$6,VLOOKUP('Vacation Summary - Custom'!$D$5,Dummy!$M$6:$N$383,2,FALSE)+N316,0)</f>
        <v>42317</v>
      </c>
      <c r="P317" s="146" t="str">
        <f t="shared" si="40"/>
        <v/>
      </c>
      <c r="Q317" s="10" t="str">
        <f t="shared" si="41"/>
        <v/>
      </c>
    </row>
    <row r="318" spans="6:17" x14ac:dyDescent="0.3">
      <c r="F318" s="10" t="str">
        <f t="shared" ca="1" si="37"/>
        <v>Week 45 (11/02/15 - 11/08/15)</v>
      </c>
      <c r="G318" s="10">
        <f t="shared" si="44"/>
        <v>45</v>
      </c>
      <c r="H318" s="10" t="str">
        <f t="shared" ca="1" si="38"/>
        <v>Month 12 (Nov 15)</v>
      </c>
      <c r="I318" s="10">
        <f t="shared" si="42"/>
        <v>12</v>
      </c>
      <c r="J318" s="146">
        <f t="shared" si="43"/>
        <v>42314</v>
      </c>
      <c r="K318" s="146">
        <f t="shared" ca="1" si="36"/>
        <v>0</v>
      </c>
      <c r="M318" s="146">
        <f t="shared" si="39"/>
        <v>42314</v>
      </c>
      <c r="N318" s="10">
        <v>313</v>
      </c>
      <c r="O318" s="146">
        <f ca="1">OFFSET($M$6,VLOOKUP('Vacation Summary - Custom'!$D$5,Dummy!$M$6:$N$383,2,FALSE)+N317,0)</f>
        <v>42318</v>
      </c>
      <c r="P318" s="146" t="str">
        <f t="shared" si="40"/>
        <v/>
      </c>
      <c r="Q318" s="10" t="str">
        <f t="shared" si="41"/>
        <v/>
      </c>
    </row>
    <row r="319" spans="6:17" x14ac:dyDescent="0.3">
      <c r="F319" s="10" t="str">
        <f t="shared" ca="1" si="37"/>
        <v>Week 45 (11/02/15 - 11/08/15)</v>
      </c>
      <c r="G319" s="10">
        <f t="shared" si="44"/>
        <v>45</v>
      </c>
      <c r="H319" s="10" t="str">
        <f t="shared" ca="1" si="38"/>
        <v>Month 12 (Nov 15)</v>
      </c>
      <c r="I319" s="10">
        <f t="shared" si="42"/>
        <v>12</v>
      </c>
      <c r="J319" s="146">
        <f t="shared" si="43"/>
        <v>42315</v>
      </c>
      <c r="K319" s="146">
        <f t="shared" ca="1" si="36"/>
        <v>0</v>
      </c>
      <c r="M319" s="146">
        <f t="shared" si="39"/>
        <v>42315</v>
      </c>
      <c r="N319" s="10">
        <v>314</v>
      </c>
      <c r="O319" s="146">
        <f ca="1">OFFSET($M$6,VLOOKUP('Vacation Summary - Custom'!$D$5,Dummy!$M$6:$N$383,2,FALSE)+N318,0)</f>
        <v>42319</v>
      </c>
      <c r="P319" s="146" t="str">
        <f t="shared" si="40"/>
        <v/>
      </c>
      <c r="Q319" s="10" t="str">
        <f t="shared" si="41"/>
        <v/>
      </c>
    </row>
    <row r="320" spans="6:17" x14ac:dyDescent="0.3">
      <c r="F320" s="10" t="str">
        <f t="shared" ca="1" si="37"/>
        <v>Week 45 (11/02/15 - 11/08/15)</v>
      </c>
      <c r="G320" s="10">
        <f t="shared" si="44"/>
        <v>45</v>
      </c>
      <c r="H320" s="10" t="str">
        <f t="shared" ca="1" si="38"/>
        <v>Month 12 (Nov 15)</v>
      </c>
      <c r="I320" s="10">
        <f t="shared" si="42"/>
        <v>12</v>
      </c>
      <c r="J320" s="146">
        <f t="shared" si="43"/>
        <v>42316</v>
      </c>
      <c r="K320" s="146">
        <f t="shared" ca="1" si="36"/>
        <v>0</v>
      </c>
      <c r="M320" s="146">
        <f t="shared" si="39"/>
        <v>42316</v>
      </c>
      <c r="N320" s="10">
        <v>315</v>
      </c>
      <c r="O320" s="146">
        <f ca="1">OFFSET($M$6,VLOOKUP('Vacation Summary - Custom'!$D$5,Dummy!$M$6:$N$383,2,FALSE)+N319,0)</f>
        <v>42320</v>
      </c>
      <c r="P320" s="146" t="str">
        <f t="shared" si="40"/>
        <v/>
      </c>
      <c r="Q320" s="10" t="str">
        <f t="shared" si="41"/>
        <v/>
      </c>
    </row>
    <row r="321" spans="6:17" x14ac:dyDescent="0.3">
      <c r="F321" s="10" t="str">
        <f t="shared" ca="1" si="37"/>
        <v>Week 46 (11/09/15 - 11/15/15)</v>
      </c>
      <c r="G321" s="10">
        <f t="shared" si="44"/>
        <v>46</v>
      </c>
      <c r="H321" s="10" t="str">
        <f t="shared" ca="1" si="38"/>
        <v>Month 12 (Nov 15)</v>
      </c>
      <c r="I321" s="10">
        <f t="shared" si="42"/>
        <v>12</v>
      </c>
      <c r="J321" s="146">
        <f t="shared" si="43"/>
        <v>42317</v>
      </c>
      <c r="K321" s="146">
        <f t="shared" ca="1" si="36"/>
        <v>0</v>
      </c>
      <c r="M321" s="146">
        <f t="shared" si="39"/>
        <v>42317</v>
      </c>
      <c r="N321" s="10">
        <v>316</v>
      </c>
      <c r="O321" s="146">
        <f ca="1">OFFSET($M$6,VLOOKUP('Vacation Summary - Custom'!$D$5,Dummy!$M$6:$N$383,2,FALSE)+N320,0)</f>
        <v>42321</v>
      </c>
      <c r="P321" s="146" t="str">
        <f t="shared" si="40"/>
        <v/>
      </c>
      <c r="Q321" s="10" t="str">
        <f t="shared" si="41"/>
        <v/>
      </c>
    </row>
    <row r="322" spans="6:17" x14ac:dyDescent="0.3">
      <c r="F322" s="10" t="str">
        <f t="shared" ca="1" si="37"/>
        <v>Week 46 (11/09/15 - 11/15/15)</v>
      </c>
      <c r="G322" s="10">
        <f t="shared" si="44"/>
        <v>46</v>
      </c>
      <c r="H322" s="10" t="str">
        <f t="shared" ca="1" si="38"/>
        <v>Month 12 (Nov 15)</v>
      </c>
      <c r="I322" s="10">
        <f t="shared" si="42"/>
        <v>12</v>
      </c>
      <c r="J322" s="146">
        <f t="shared" si="43"/>
        <v>42318</v>
      </c>
      <c r="K322" s="146">
        <f t="shared" ca="1" si="36"/>
        <v>0</v>
      </c>
      <c r="M322" s="146">
        <f t="shared" si="39"/>
        <v>42318</v>
      </c>
      <c r="N322" s="10">
        <v>317</v>
      </c>
      <c r="O322" s="146">
        <f ca="1">OFFSET($M$6,VLOOKUP('Vacation Summary - Custom'!$D$5,Dummy!$M$6:$N$383,2,FALSE)+N321,0)</f>
        <v>42322</v>
      </c>
      <c r="P322" s="146" t="str">
        <f t="shared" si="40"/>
        <v/>
      </c>
      <c r="Q322" s="10" t="str">
        <f t="shared" si="41"/>
        <v/>
      </c>
    </row>
    <row r="323" spans="6:17" x14ac:dyDescent="0.3">
      <c r="F323" s="10" t="str">
        <f t="shared" ca="1" si="37"/>
        <v>Week 46 (11/09/15 - 11/15/15)</v>
      </c>
      <c r="G323" s="10">
        <f t="shared" si="44"/>
        <v>46</v>
      </c>
      <c r="H323" s="10" t="str">
        <f t="shared" ca="1" si="38"/>
        <v>Month 12 (Nov 15)</v>
      </c>
      <c r="I323" s="10">
        <f t="shared" si="42"/>
        <v>12</v>
      </c>
      <c r="J323" s="146">
        <f t="shared" si="43"/>
        <v>42319</v>
      </c>
      <c r="K323" s="146">
        <f t="shared" ca="1" si="36"/>
        <v>0</v>
      </c>
      <c r="M323" s="146">
        <f t="shared" si="39"/>
        <v>42319</v>
      </c>
      <c r="N323" s="10">
        <v>318</v>
      </c>
      <c r="O323" s="146">
        <f ca="1">OFFSET($M$6,VLOOKUP('Vacation Summary - Custom'!$D$5,Dummy!$M$6:$N$383,2,FALSE)+N322,0)</f>
        <v>42323</v>
      </c>
      <c r="P323" s="146" t="str">
        <f t="shared" si="40"/>
        <v/>
      </c>
      <c r="Q323" s="10" t="str">
        <f t="shared" si="41"/>
        <v/>
      </c>
    </row>
    <row r="324" spans="6:17" x14ac:dyDescent="0.3">
      <c r="F324" s="10" t="str">
        <f t="shared" ca="1" si="37"/>
        <v>Week 46 (11/09/15 - 11/15/15)</v>
      </c>
      <c r="G324" s="10">
        <f t="shared" si="44"/>
        <v>46</v>
      </c>
      <c r="H324" s="10" t="str">
        <f t="shared" ca="1" si="38"/>
        <v>Month 12 (Nov 15)</v>
      </c>
      <c r="I324" s="10">
        <f t="shared" si="42"/>
        <v>12</v>
      </c>
      <c r="J324" s="146">
        <f t="shared" si="43"/>
        <v>42320</v>
      </c>
      <c r="K324" s="146">
        <f t="shared" ca="1" si="36"/>
        <v>0</v>
      </c>
      <c r="M324" s="146">
        <f t="shared" si="39"/>
        <v>42320</v>
      </c>
      <c r="N324" s="10">
        <v>319</v>
      </c>
      <c r="O324" s="146">
        <f ca="1">OFFSET($M$6,VLOOKUP('Vacation Summary - Custom'!$D$5,Dummy!$M$6:$N$383,2,FALSE)+N323,0)</f>
        <v>42324</v>
      </c>
      <c r="P324" s="146" t="str">
        <f t="shared" si="40"/>
        <v/>
      </c>
      <c r="Q324" s="10" t="str">
        <f t="shared" si="41"/>
        <v/>
      </c>
    </row>
    <row r="325" spans="6:17" x14ac:dyDescent="0.3">
      <c r="F325" s="10" t="str">
        <f t="shared" ca="1" si="37"/>
        <v>Week 46 (11/09/15 - 11/15/15)</v>
      </c>
      <c r="G325" s="10">
        <f t="shared" si="44"/>
        <v>46</v>
      </c>
      <c r="H325" s="10" t="str">
        <f t="shared" ca="1" si="38"/>
        <v>Month 12 (Nov 15)</v>
      </c>
      <c r="I325" s="10">
        <f t="shared" si="42"/>
        <v>12</v>
      </c>
      <c r="J325" s="146">
        <f t="shared" si="43"/>
        <v>42321</v>
      </c>
      <c r="K325" s="146">
        <f t="shared" ca="1" si="36"/>
        <v>0</v>
      </c>
      <c r="M325" s="146">
        <f t="shared" si="39"/>
        <v>42321</v>
      </c>
      <c r="N325" s="10">
        <v>320</v>
      </c>
      <c r="O325" s="146">
        <f ca="1">OFFSET($M$6,VLOOKUP('Vacation Summary - Custom'!$D$5,Dummy!$M$6:$N$383,2,FALSE)+N324,0)</f>
        <v>42325</v>
      </c>
      <c r="P325" s="146" t="str">
        <f t="shared" si="40"/>
        <v/>
      </c>
      <c r="Q325" s="10" t="str">
        <f t="shared" si="41"/>
        <v/>
      </c>
    </row>
    <row r="326" spans="6:17" x14ac:dyDescent="0.3">
      <c r="F326" s="10" t="str">
        <f t="shared" ca="1" si="37"/>
        <v>Week 46 (11/09/15 - 11/15/15)</v>
      </c>
      <c r="G326" s="10">
        <f t="shared" si="44"/>
        <v>46</v>
      </c>
      <c r="H326" s="10" t="str">
        <f t="shared" ca="1" si="38"/>
        <v>Month 12 (Nov 15)</v>
      </c>
      <c r="I326" s="10">
        <f t="shared" si="42"/>
        <v>12</v>
      </c>
      <c r="J326" s="146">
        <f t="shared" si="43"/>
        <v>42322</v>
      </c>
      <c r="K326" s="146">
        <f t="shared" ref="K326:K383" ca="1" si="45">IF($M$4=1,IF(ISNA(MATCH(F326,RefCustom,0)),0,J326),IF($M$4=2,IF(ISNA(MATCH(H326,RefCustom,0)),0,J326),IF(ISNA(MATCH(J326,RefCustom,0)),0,J326)))</f>
        <v>0</v>
      </c>
      <c r="M326" s="146">
        <f t="shared" si="39"/>
        <v>42322</v>
      </c>
      <c r="N326" s="10">
        <v>321</v>
      </c>
      <c r="O326" s="146">
        <f ca="1">OFFSET($M$6,VLOOKUP('Vacation Summary - Custom'!$D$5,Dummy!$M$6:$N$383,2,FALSE)+N325,0)</f>
        <v>42326</v>
      </c>
      <c r="P326" s="146" t="str">
        <f t="shared" si="40"/>
        <v/>
      </c>
      <c r="Q326" s="10" t="str">
        <f t="shared" si="41"/>
        <v/>
      </c>
    </row>
    <row r="327" spans="6:17" x14ac:dyDescent="0.3">
      <c r="F327" s="10" t="str">
        <f t="shared" ref="F327:F383" ca="1" si="46">OFFSET($B$6,G327-1,0)</f>
        <v>Week 46 (11/09/15 - 11/15/15)</v>
      </c>
      <c r="G327" s="10">
        <f t="shared" si="44"/>
        <v>46</v>
      </c>
      <c r="H327" s="10" t="str">
        <f t="shared" ref="H327:H383" ca="1" si="47">OFFSET($D$6,I327-1,0)</f>
        <v>Month 12 (Nov 15)</v>
      </c>
      <c r="I327" s="10">
        <f t="shared" si="42"/>
        <v>12</v>
      </c>
      <c r="J327" s="146">
        <f t="shared" si="43"/>
        <v>42323</v>
      </c>
      <c r="K327" s="146">
        <f t="shared" ca="1" si="45"/>
        <v>0</v>
      </c>
      <c r="M327" s="146">
        <f t="shared" ref="M327:M383" si="48">IF($M$4=1,B327,IF($M$4=2,D327,J327))</f>
        <v>42323</v>
      </c>
      <c r="N327" s="10">
        <v>322</v>
      </c>
      <c r="O327" s="146">
        <f ca="1">OFFSET($M$6,VLOOKUP('Vacation Summary - Custom'!$D$5,Dummy!$M$6:$N$383,2,FALSE)+N326,0)</f>
        <v>42327</v>
      </c>
      <c r="P327" s="146" t="str">
        <f t="shared" ref="P327:P383" si="49">IFERROR(INDEX($M$6:$M$383,MATCH(Q326+1,$N$6:$N$383,0),0),"")</f>
        <v/>
      </c>
      <c r="Q327" s="10" t="str">
        <f t="shared" ref="Q327:Q383" si="50">IF(OR(Q326="",Q326=$Q$4-1),"",Q326+1)</f>
        <v/>
      </c>
    </row>
    <row r="328" spans="6:17" x14ac:dyDescent="0.3">
      <c r="F328" s="10" t="str">
        <f t="shared" ca="1" si="46"/>
        <v>Week 47 (11/16/15 - 11/22/15)</v>
      </c>
      <c r="G328" s="10">
        <f t="shared" si="44"/>
        <v>47</v>
      </c>
      <c r="H328" s="10" t="str">
        <f t="shared" ca="1" si="47"/>
        <v>Month 12 (Nov 15)</v>
      </c>
      <c r="I328" s="10">
        <f t="shared" ref="I328:I383" si="51">IF(MONTH(J328)&lt;&gt;MONTH(J327),I327+1,I327)</f>
        <v>12</v>
      </c>
      <c r="J328" s="146">
        <f t="shared" ref="J328:J383" si="52">J327+1</f>
        <v>42324</v>
      </c>
      <c r="K328" s="146">
        <f t="shared" ca="1" si="45"/>
        <v>0</v>
      </c>
      <c r="M328" s="146">
        <f t="shared" si="48"/>
        <v>42324</v>
      </c>
      <c r="N328" s="10">
        <v>323</v>
      </c>
      <c r="O328" s="146">
        <f ca="1">OFFSET($M$6,VLOOKUP('Vacation Summary - Custom'!$D$5,Dummy!$M$6:$N$383,2,FALSE)+N327,0)</f>
        <v>42328</v>
      </c>
      <c r="P328" s="146" t="str">
        <f t="shared" si="49"/>
        <v/>
      </c>
      <c r="Q328" s="10" t="str">
        <f t="shared" si="50"/>
        <v/>
      </c>
    </row>
    <row r="329" spans="6:17" x14ac:dyDescent="0.3">
      <c r="F329" s="10" t="str">
        <f t="shared" ca="1" si="46"/>
        <v>Week 47 (11/16/15 - 11/22/15)</v>
      </c>
      <c r="G329" s="10">
        <f t="shared" si="44"/>
        <v>47</v>
      </c>
      <c r="H329" s="10" t="str">
        <f t="shared" ca="1" si="47"/>
        <v>Month 12 (Nov 15)</v>
      </c>
      <c r="I329" s="10">
        <f t="shared" si="51"/>
        <v>12</v>
      </c>
      <c r="J329" s="146">
        <f t="shared" si="52"/>
        <v>42325</v>
      </c>
      <c r="K329" s="146">
        <f t="shared" ca="1" si="45"/>
        <v>0</v>
      </c>
      <c r="M329" s="146">
        <f t="shared" si="48"/>
        <v>42325</v>
      </c>
      <c r="N329" s="10">
        <v>324</v>
      </c>
      <c r="O329" s="146">
        <f ca="1">OFFSET($M$6,VLOOKUP('Vacation Summary - Custom'!$D$5,Dummy!$M$6:$N$383,2,FALSE)+N328,0)</f>
        <v>42329</v>
      </c>
      <c r="P329" s="146" t="str">
        <f t="shared" si="49"/>
        <v/>
      </c>
      <c r="Q329" s="10" t="str">
        <f t="shared" si="50"/>
        <v/>
      </c>
    </row>
    <row r="330" spans="6:17" x14ac:dyDescent="0.3">
      <c r="F330" s="10" t="str">
        <f t="shared" ca="1" si="46"/>
        <v>Week 47 (11/16/15 - 11/22/15)</v>
      </c>
      <c r="G330" s="10">
        <f t="shared" si="44"/>
        <v>47</v>
      </c>
      <c r="H330" s="10" t="str">
        <f t="shared" ca="1" si="47"/>
        <v>Month 12 (Nov 15)</v>
      </c>
      <c r="I330" s="10">
        <f t="shared" si="51"/>
        <v>12</v>
      </c>
      <c r="J330" s="146">
        <f t="shared" si="52"/>
        <v>42326</v>
      </c>
      <c r="K330" s="146">
        <f t="shared" ca="1" si="45"/>
        <v>0</v>
      </c>
      <c r="M330" s="146">
        <f t="shared" si="48"/>
        <v>42326</v>
      </c>
      <c r="N330" s="10">
        <v>325</v>
      </c>
      <c r="O330" s="146">
        <f ca="1">OFFSET($M$6,VLOOKUP('Vacation Summary - Custom'!$D$5,Dummy!$M$6:$N$383,2,FALSE)+N329,0)</f>
        <v>42330</v>
      </c>
      <c r="P330" s="146" t="str">
        <f t="shared" si="49"/>
        <v/>
      </c>
      <c r="Q330" s="10" t="str">
        <f t="shared" si="50"/>
        <v/>
      </c>
    </row>
    <row r="331" spans="6:17" x14ac:dyDescent="0.3">
      <c r="F331" s="10" t="str">
        <f t="shared" ca="1" si="46"/>
        <v>Week 47 (11/16/15 - 11/22/15)</v>
      </c>
      <c r="G331" s="10">
        <f t="shared" si="44"/>
        <v>47</v>
      </c>
      <c r="H331" s="10" t="str">
        <f t="shared" ca="1" si="47"/>
        <v>Month 12 (Nov 15)</v>
      </c>
      <c r="I331" s="10">
        <f t="shared" si="51"/>
        <v>12</v>
      </c>
      <c r="J331" s="146">
        <f t="shared" si="52"/>
        <v>42327</v>
      </c>
      <c r="K331" s="146">
        <f t="shared" ca="1" si="45"/>
        <v>0</v>
      </c>
      <c r="M331" s="146">
        <f t="shared" si="48"/>
        <v>42327</v>
      </c>
      <c r="N331" s="10">
        <v>326</v>
      </c>
      <c r="O331" s="146">
        <f ca="1">OFFSET($M$6,VLOOKUP('Vacation Summary - Custom'!$D$5,Dummy!$M$6:$N$383,2,FALSE)+N330,0)</f>
        <v>42331</v>
      </c>
      <c r="P331" s="146" t="str">
        <f t="shared" si="49"/>
        <v/>
      </c>
      <c r="Q331" s="10" t="str">
        <f t="shared" si="50"/>
        <v/>
      </c>
    </row>
    <row r="332" spans="6:17" x14ac:dyDescent="0.3">
      <c r="F332" s="10" t="str">
        <f t="shared" ca="1" si="46"/>
        <v>Week 47 (11/16/15 - 11/22/15)</v>
      </c>
      <c r="G332" s="10">
        <f t="shared" si="44"/>
        <v>47</v>
      </c>
      <c r="H332" s="10" t="str">
        <f t="shared" ca="1" si="47"/>
        <v>Month 12 (Nov 15)</v>
      </c>
      <c r="I332" s="10">
        <f t="shared" si="51"/>
        <v>12</v>
      </c>
      <c r="J332" s="146">
        <f t="shared" si="52"/>
        <v>42328</v>
      </c>
      <c r="K332" s="146">
        <f t="shared" ca="1" si="45"/>
        <v>0</v>
      </c>
      <c r="M332" s="146">
        <f t="shared" si="48"/>
        <v>42328</v>
      </c>
      <c r="N332" s="10">
        <v>327</v>
      </c>
      <c r="O332" s="146">
        <f ca="1">OFFSET($M$6,VLOOKUP('Vacation Summary - Custom'!$D$5,Dummy!$M$6:$N$383,2,FALSE)+N331,0)</f>
        <v>42332</v>
      </c>
      <c r="P332" s="146" t="str">
        <f t="shared" si="49"/>
        <v/>
      </c>
      <c r="Q332" s="10" t="str">
        <f t="shared" si="50"/>
        <v/>
      </c>
    </row>
    <row r="333" spans="6:17" x14ac:dyDescent="0.3">
      <c r="F333" s="10" t="str">
        <f t="shared" ca="1" si="46"/>
        <v>Week 47 (11/16/15 - 11/22/15)</v>
      </c>
      <c r="G333" s="10">
        <f t="shared" si="44"/>
        <v>47</v>
      </c>
      <c r="H333" s="10" t="str">
        <f t="shared" ca="1" si="47"/>
        <v>Month 12 (Nov 15)</v>
      </c>
      <c r="I333" s="10">
        <f t="shared" si="51"/>
        <v>12</v>
      </c>
      <c r="J333" s="146">
        <f t="shared" si="52"/>
        <v>42329</v>
      </c>
      <c r="K333" s="146">
        <f t="shared" ca="1" si="45"/>
        <v>0</v>
      </c>
      <c r="M333" s="146">
        <f t="shared" si="48"/>
        <v>42329</v>
      </c>
      <c r="N333" s="10">
        <v>328</v>
      </c>
      <c r="O333" s="146">
        <f ca="1">OFFSET($M$6,VLOOKUP('Vacation Summary - Custom'!$D$5,Dummy!$M$6:$N$383,2,FALSE)+N332,0)</f>
        <v>42333</v>
      </c>
      <c r="P333" s="146" t="str">
        <f t="shared" si="49"/>
        <v/>
      </c>
      <c r="Q333" s="10" t="str">
        <f t="shared" si="50"/>
        <v/>
      </c>
    </row>
    <row r="334" spans="6:17" x14ac:dyDescent="0.3">
      <c r="F334" s="10" t="str">
        <f t="shared" ca="1" si="46"/>
        <v>Week 47 (11/16/15 - 11/22/15)</v>
      </c>
      <c r="G334" s="10">
        <f t="shared" ref="G334:G383" si="53">G327+1</f>
        <v>47</v>
      </c>
      <c r="H334" s="10" t="str">
        <f t="shared" ca="1" si="47"/>
        <v>Month 12 (Nov 15)</v>
      </c>
      <c r="I334" s="10">
        <f t="shared" si="51"/>
        <v>12</v>
      </c>
      <c r="J334" s="146">
        <f t="shared" si="52"/>
        <v>42330</v>
      </c>
      <c r="K334" s="146">
        <f t="shared" ca="1" si="45"/>
        <v>0</v>
      </c>
      <c r="M334" s="146">
        <f t="shared" si="48"/>
        <v>42330</v>
      </c>
      <c r="N334" s="10">
        <v>329</v>
      </c>
      <c r="O334" s="146">
        <f ca="1">OFFSET($M$6,VLOOKUP('Vacation Summary - Custom'!$D$5,Dummy!$M$6:$N$383,2,FALSE)+N333,0)</f>
        <v>42334</v>
      </c>
      <c r="P334" s="146" t="str">
        <f t="shared" si="49"/>
        <v/>
      </c>
      <c r="Q334" s="10" t="str">
        <f t="shared" si="50"/>
        <v/>
      </c>
    </row>
    <row r="335" spans="6:17" x14ac:dyDescent="0.3">
      <c r="F335" s="10" t="str">
        <f t="shared" ca="1" si="46"/>
        <v>Week 48 (11/23/15 - 11/29/15)</v>
      </c>
      <c r="G335" s="10">
        <f t="shared" si="53"/>
        <v>48</v>
      </c>
      <c r="H335" s="10" t="str">
        <f t="shared" ca="1" si="47"/>
        <v>Month 12 (Nov 15)</v>
      </c>
      <c r="I335" s="10">
        <f t="shared" si="51"/>
        <v>12</v>
      </c>
      <c r="J335" s="146">
        <f t="shared" si="52"/>
        <v>42331</v>
      </c>
      <c r="K335" s="146">
        <f t="shared" ca="1" si="45"/>
        <v>0</v>
      </c>
      <c r="M335" s="146">
        <f t="shared" si="48"/>
        <v>42331</v>
      </c>
      <c r="N335" s="10">
        <v>330</v>
      </c>
      <c r="O335" s="146">
        <f ca="1">OFFSET($M$6,VLOOKUP('Vacation Summary - Custom'!$D$5,Dummy!$M$6:$N$383,2,FALSE)+N334,0)</f>
        <v>42335</v>
      </c>
      <c r="P335" s="146" t="str">
        <f t="shared" si="49"/>
        <v/>
      </c>
      <c r="Q335" s="10" t="str">
        <f t="shared" si="50"/>
        <v/>
      </c>
    </row>
    <row r="336" spans="6:17" x14ac:dyDescent="0.3">
      <c r="F336" s="10" t="str">
        <f t="shared" ca="1" si="46"/>
        <v>Week 48 (11/23/15 - 11/29/15)</v>
      </c>
      <c r="G336" s="10">
        <f t="shared" si="53"/>
        <v>48</v>
      </c>
      <c r="H336" s="10" t="str">
        <f t="shared" ca="1" si="47"/>
        <v>Month 12 (Nov 15)</v>
      </c>
      <c r="I336" s="10">
        <f t="shared" si="51"/>
        <v>12</v>
      </c>
      <c r="J336" s="146">
        <f t="shared" si="52"/>
        <v>42332</v>
      </c>
      <c r="K336" s="146">
        <f t="shared" ca="1" si="45"/>
        <v>0</v>
      </c>
      <c r="M336" s="146">
        <f t="shared" si="48"/>
        <v>42332</v>
      </c>
      <c r="N336" s="10">
        <v>331</v>
      </c>
      <c r="O336" s="146">
        <f ca="1">OFFSET($M$6,VLOOKUP('Vacation Summary - Custom'!$D$5,Dummy!$M$6:$N$383,2,FALSE)+N335,0)</f>
        <v>42336</v>
      </c>
      <c r="P336" s="146" t="str">
        <f t="shared" si="49"/>
        <v/>
      </c>
      <c r="Q336" s="10" t="str">
        <f t="shared" si="50"/>
        <v/>
      </c>
    </row>
    <row r="337" spans="6:17" x14ac:dyDescent="0.3">
      <c r="F337" s="10" t="str">
        <f t="shared" ca="1" si="46"/>
        <v>Week 48 (11/23/15 - 11/29/15)</v>
      </c>
      <c r="G337" s="10">
        <f t="shared" si="53"/>
        <v>48</v>
      </c>
      <c r="H337" s="10" t="str">
        <f t="shared" ca="1" si="47"/>
        <v>Month 12 (Nov 15)</v>
      </c>
      <c r="I337" s="10">
        <f t="shared" si="51"/>
        <v>12</v>
      </c>
      <c r="J337" s="146">
        <f t="shared" si="52"/>
        <v>42333</v>
      </c>
      <c r="K337" s="146">
        <f t="shared" ca="1" si="45"/>
        <v>0</v>
      </c>
      <c r="M337" s="146">
        <f t="shared" si="48"/>
        <v>42333</v>
      </c>
      <c r="N337" s="10">
        <v>332</v>
      </c>
      <c r="O337" s="146">
        <f ca="1">OFFSET($M$6,VLOOKUP('Vacation Summary - Custom'!$D$5,Dummy!$M$6:$N$383,2,FALSE)+N336,0)</f>
        <v>42337</v>
      </c>
      <c r="P337" s="146" t="str">
        <f t="shared" si="49"/>
        <v/>
      </c>
      <c r="Q337" s="10" t="str">
        <f t="shared" si="50"/>
        <v/>
      </c>
    </row>
    <row r="338" spans="6:17" x14ac:dyDescent="0.3">
      <c r="F338" s="10" t="str">
        <f t="shared" ca="1" si="46"/>
        <v>Week 48 (11/23/15 - 11/29/15)</v>
      </c>
      <c r="G338" s="10">
        <f t="shared" si="53"/>
        <v>48</v>
      </c>
      <c r="H338" s="10" t="str">
        <f t="shared" ca="1" si="47"/>
        <v>Month 12 (Nov 15)</v>
      </c>
      <c r="I338" s="10">
        <f t="shared" si="51"/>
        <v>12</v>
      </c>
      <c r="J338" s="146">
        <f t="shared" si="52"/>
        <v>42334</v>
      </c>
      <c r="K338" s="146">
        <f t="shared" ca="1" si="45"/>
        <v>0</v>
      </c>
      <c r="M338" s="146">
        <f t="shared" si="48"/>
        <v>42334</v>
      </c>
      <c r="N338" s="10">
        <v>333</v>
      </c>
      <c r="O338" s="146">
        <f ca="1">OFFSET($M$6,VLOOKUP('Vacation Summary - Custom'!$D$5,Dummy!$M$6:$N$383,2,FALSE)+N337,0)</f>
        <v>42338</v>
      </c>
      <c r="P338" s="146" t="str">
        <f t="shared" si="49"/>
        <v/>
      </c>
      <c r="Q338" s="10" t="str">
        <f t="shared" si="50"/>
        <v/>
      </c>
    </row>
    <row r="339" spans="6:17" x14ac:dyDescent="0.3">
      <c r="F339" s="10" t="str">
        <f t="shared" ca="1" si="46"/>
        <v>Week 48 (11/23/15 - 11/29/15)</v>
      </c>
      <c r="G339" s="10">
        <f t="shared" si="53"/>
        <v>48</v>
      </c>
      <c r="H339" s="10" t="str">
        <f t="shared" ca="1" si="47"/>
        <v>Month 12 (Nov 15)</v>
      </c>
      <c r="I339" s="10">
        <f t="shared" si="51"/>
        <v>12</v>
      </c>
      <c r="J339" s="146">
        <f t="shared" si="52"/>
        <v>42335</v>
      </c>
      <c r="K339" s="146">
        <f t="shared" ca="1" si="45"/>
        <v>0</v>
      </c>
      <c r="M339" s="146">
        <f t="shared" si="48"/>
        <v>42335</v>
      </c>
      <c r="N339" s="10">
        <v>334</v>
      </c>
      <c r="O339" s="146">
        <f ca="1">OFFSET($M$6,VLOOKUP('Vacation Summary - Custom'!$D$5,Dummy!$M$6:$N$383,2,FALSE)+N338,0)</f>
        <v>42339</v>
      </c>
      <c r="P339" s="146" t="str">
        <f t="shared" si="49"/>
        <v/>
      </c>
      <c r="Q339" s="10" t="str">
        <f t="shared" si="50"/>
        <v/>
      </c>
    </row>
    <row r="340" spans="6:17" x14ac:dyDescent="0.3">
      <c r="F340" s="10" t="str">
        <f t="shared" ca="1" si="46"/>
        <v>Week 48 (11/23/15 - 11/29/15)</v>
      </c>
      <c r="G340" s="10">
        <f t="shared" si="53"/>
        <v>48</v>
      </c>
      <c r="H340" s="10" t="str">
        <f t="shared" ca="1" si="47"/>
        <v>Month 12 (Nov 15)</v>
      </c>
      <c r="I340" s="10">
        <f t="shared" si="51"/>
        <v>12</v>
      </c>
      <c r="J340" s="146">
        <f t="shared" si="52"/>
        <v>42336</v>
      </c>
      <c r="K340" s="146">
        <f t="shared" ca="1" si="45"/>
        <v>0</v>
      </c>
      <c r="M340" s="146">
        <f t="shared" si="48"/>
        <v>42336</v>
      </c>
      <c r="N340" s="10">
        <v>335</v>
      </c>
      <c r="O340" s="146">
        <f ca="1">OFFSET($M$6,VLOOKUP('Vacation Summary - Custom'!$D$5,Dummy!$M$6:$N$383,2,FALSE)+N339,0)</f>
        <v>42340</v>
      </c>
      <c r="P340" s="146" t="str">
        <f t="shared" si="49"/>
        <v/>
      </c>
      <c r="Q340" s="10" t="str">
        <f t="shared" si="50"/>
        <v/>
      </c>
    </row>
    <row r="341" spans="6:17" x14ac:dyDescent="0.3">
      <c r="F341" s="10" t="str">
        <f t="shared" ca="1" si="46"/>
        <v>Week 48 (11/23/15 - 11/29/15)</v>
      </c>
      <c r="G341" s="10">
        <f t="shared" si="53"/>
        <v>48</v>
      </c>
      <c r="H341" s="10" t="str">
        <f t="shared" ca="1" si="47"/>
        <v>Month 12 (Nov 15)</v>
      </c>
      <c r="I341" s="10">
        <f t="shared" si="51"/>
        <v>12</v>
      </c>
      <c r="J341" s="146">
        <f t="shared" si="52"/>
        <v>42337</v>
      </c>
      <c r="K341" s="146">
        <f t="shared" ca="1" si="45"/>
        <v>0</v>
      </c>
      <c r="M341" s="146">
        <f t="shared" si="48"/>
        <v>42337</v>
      </c>
      <c r="N341" s="10">
        <v>336</v>
      </c>
      <c r="O341" s="146">
        <f ca="1">OFFSET($M$6,VLOOKUP('Vacation Summary - Custom'!$D$5,Dummy!$M$6:$N$383,2,FALSE)+N340,0)</f>
        <v>42341</v>
      </c>
      <c r="P341" s="146" t="str">
        <f t="shared" si="49"/>
        <v/>
      </c>
      <c r="Q341" s="10" t="str">
        <f t="shared" si="50"/>
        <v/>
      </c>
    </row>
    <row r="342" spans="6:17" x14ac:dyDescent="0.3">
      <c r="F342" s="10" t="str">
        <f t="shared" ca="1" si="46"/>
        <v>Week 49 (11/30/15 - 12/06/15)</v>
      </c>
      <c r="G342" s="10">
        <f t="shared" si="53"/>
        <v>49</v>
      </c>
      <c r="H342" s="10" t="str">
        <f t="shared" ca="1" si="47"/>
        <v>Month 12 (Nov 15)</v>
      </c>
      <c r="I342" s="10">
        <f t="shared" si="51"/>
        <v>12</v>
      </c>
      <c r="J342" s="146">
        <f t="shared" si="52"/>
        <v>42338</v>
      </c>
      <c r="K342" s="146">
        <f t="shared" ca="1" si="45"/>
        <v>0</v>
      </c>
      <c r="M342" s="146">
        <f t="shared" si="48"/>
        <v>42338</v>
      </c>
      <c r="N342" s="10">
        <v>337</v>
      </c>
      <c r="O342" s="146">
        <f ca="1">OFFSET($M$6,VLOOKUP('Vacation Summary - Custom'!$D$5,Dummy!$M$6:$N$383,2,FALSE)+N341,0)</f>
        <v>42342</v>
      </c>
      <c r="P342" s="146" t="str">
        <f t="shared" si="49"/>
        <v/>
      </c>
      <c r="Q342" s="10" t="str">
        <f t="shared" si="50"/>
        <v/>
      </c>
    </row>
    <row r="343" spans="6:17" x14ac:dyDescent="0.3">
      <c r="F343" s="10" t="str">
        <f t="shared" ca="1" si="46"/>
        <v>Week 49 (11/30/15 - 12/06/15)</v>
      </c>
      <c r="G343" s="10">
        <f t="shared" si="53"/>
        <v>49</v>
      </c>
      <c r="H343" s="10" t="str">
        <f t="shared" ca="1" si="47"/>
        <v>Month 13 (Dec 15)</v>
      </c>
      <c r="I343" s="10">
        <f t="shared" si="51"/>
        <v>13</v>
      </c>
      <c r="J343" s="146">
        <f t="shared" si="52"/>
        <v>42339</v>
      </c>
      <c r="K343" s="146">
        <f t="shared" ca="1" si="45"/>
        <v>0</v>
      </c>
      <c r="M343" s="146">
        <f t="shared" si="48"/>
        <v>42339</v>
      </c>
      <c r="N343" s="10">
        <v>338</v>
      </c>
      <c r="O343" s="146">
        <f ca="1">OFFSET($M$6,VLOOKUP('Vacation Summary - Custom'!$D$5,Dummy!$M$6:$N$383,2,FALSE)+N342,0)</f>
        <v>42343</v>
      </c>
      <c r="P343" s="146" t="str">
        <f t="shared" si="49"/>
        <v/>
      </c>
      <c r="Q343" s="10" t="str">
        <f t="shared" si="50"/>
        <v/>
      </c>
    </row>
    <row r="344" spans="6:17" x14ac:dyDescent="0.3">
      <c r="F344" s="10" t="str">
        <f t="shared" ca="1" si="46"/>
        <v>Week 49 (11/30/15 - 12/06/15)</v>
      </c>
      <c r="G344" s="10">
        <f t="shared" si="53"/>
        <v>49</v>
      </c>
      <c r="H344" s="10" t="str">
        <f t="shared" ca="1" si="47"/>
        <v>Month 13 (Dec 15)</v>
      </c>
      <c r="I344" s="10">
        <f t="shared" si="51"/>
        <v>13</v>
      </c>
      <c r="J344" s="146">
        <f t="shared" si="52"/>
        <v>42340</v>
      </c>
      <c r="K344" s="146">
        <f t="shared" ca="1" si="45"/>
        <v>0</v>
      </c>
      <c r="M344" s="146">
        <f t="shared" si="48"/>
        <v>42340</v>
      </c>
      <c r="N344" s="10">
        <v>339</v>
      </c>
      <c r="O344" s="146">
        <f ca="1">OFFSET($M$6,VLOOKUP('Vacation Summary - Custom'!$D$5,Dummy!$M$6:$N$383,2,FALSE)+N343,0)</f>
        <v>42344</v>
      </c>
      <c r="P344" s="146" t="str">
        <f t="shared" si="49"/>
        <v/>
      </c>
      <c r="Q344" s="10" t="str">
        <f t="shared" si="50"/>
        <v/>
      </c>
    </row>
    <row r="345" spans="6:17" x14ac:dyDescent="0.3">
      <c r="F345" s="10" t="str">
        <f t="shared" ca="1" si="46"/>
        <v>Week 49 (11/30/15 - 12/06/15)</v>
      </c>
      <c r="G345" s="10">
        <f t="shared" si="53"/>
        <v>49</v>
      </c>
      <c r="H345" s="10" t="str">
        <f t="shared" ca="1" si="47"/>
        <v>Month 13 (Dec 15)</v>
      </c>
      <c r="I345" s="10">
        <f t="shared" si="51"/>
        <v>13</v>
      </c>
      <c r="J345" s="146">
        <f t="shared" si="52"/>
        <v>42341</v>
      </c>
      <c r="K345" s="146">
        <f t="shared" ca="1" si="45"/>
        <v>0</v>
      </c>
      <c r="M345" s="146">
        <f t="shared" si="48"/>
        <v>42341</v>
      </c>
      <c r="N345" s="10">
        <v>340</v>
      </c>
      <c r="O345" s="146">
        <f ca="1">OFFSET($M$6,VLOOKUP('Vacation Summary - Custom'!$D$5,Dummy!$M$6:$N$383,2,FALSE)+N344,0)</f>
        <v>42345</v>
      </c>
      <c r="P345" s="146" t="str">
        <f t="shared" si="49"/>
        <v/>
      </c>
      <c r="Q345" s="10" t="str">
        <f t="shared" si="50"/>
        <v/>
      </c>
    </row>
    <row r="346" spans="6:17" x14ac:dyDescent="0.3">
      <c r="F346" s="10" t="str">
        <f t="shared" ca="1" si="46"/>
        <v>Week 49 (11/30/15 - 12/06/15)</v>
      </c>
      <c r="G346" s="10">
        <f t="shared" si="53"/>
        <v>49</v>
      </c>
      <c r="H346" s="10" t="str">
        <f t="shared" ca="1" si="47"/>
        <v>Month 13 (Dec 15)</v>
      </c>
      <c r="I346" s="10">
        <f t="shared" si="51"/>
        <v>13</v>
      </c>
      <c r="J346" s="146">
        <f t="shared" si="52"/>
        <v>42342</v>
      </c>
      <c r="K346" s="146">
        <f t="shared" ca="1" si="45"/>
        <v>0</v>
      </c>
      <c r="M346" s="146">
        <f t="shared" si="48"/>
        <v>42342</v>
      </c>
      <c r="N346" s="10">
        <v>341</v>
      </c>
      <c r="O346" s="146">
        <f ca="1">OFFSET($M$6,VLOOKUP('Vacation Summary - Custom'!$D$5,Dummy!$M$6:$N$383,2,FALSE)+N345,0)</f>
        <v>42346</v>
      </c>
      <c r="P346" s="146" t="str">
        <f t="shared" si="49"/>
        <v/>
      </c>
      <c r="Q346" s="10" t="str">
        <f t="shared" si="50"/>
        <v/>
      </c>
    </row>
    <row r="347" spans="6:17" x14ac:dyDescent="0.3">
      <c r="F347" s="10" t="str">
        <f t="shared" ca="1" si="46"/>
        <v>Week 49 (11/30/15 - 12/06/15)</v>
      </c>
      <c r="G347" s="10">
        <f t="shared" si="53"/>
        <v>49</v>
      </c>
      <c r="H347" s="10" t="str">
        <f t="shared" ca="1" si="47"/>
        <v>Month 13 (Dec 15)</v>
      </c>
      <c r="I347" s="10">
        <f t="shared" si="51"/>
        <v>13</v>
      </c>
      <c r="J347" s="146">
        <f t="shared" si="52"/>
        <v>42343</v>
      </c>
      <c r="K347" s="146">
        <f t="shared" ca="1" si="45"/>
        <v>0</v>
      </c>
      <c r="M347" s="146">
        <f t="shared" si="48"/>
        <v>42343</v>
      </c>
      <c r="N347" s="10">
        <v>342</v>
      </c>
      <c r="O347" s="146">
        <f ca="1">OFFSET($M$6,VLOOKUP('Vacation Summary - Custom'!$D$5,Dummy!$M$6:$N$383,2,FALSE)+N346,0)</f>
        <v>42347</v>
      </c>
      <c r="P347" s="146" t="str">
        <f t="shared" si="49"/>
        <v/>
      </c>
      <c r="Q347" s="10" t="str">
        <f t="shared" si="50"/>
        <v/>
      </c>
    </row>
    <row r="348" spans="6:17" x14ac:dyDescent="0.3">
      <c r="F348" s="10" t="str">
        <f t="shared" ca="1" si="46"/>
        <v>Week 49 (11/30/15 - 12/06/15)</v>
      </c>
      <c r="G348" s="10">
        <f t="shared" si="53"/>
        <v>49</v>
      </c>
      <c r="H348" s="10" t="str">
        <f t="shared" ca="1" si="47"/>
        <v>Month 13 (Dec 15)</v>
      </c>
      <c r="I348" s="10">
        <f t="shared" si="51"/>
        <v>13</v>
      </c>
      <c r="J348" s="146">
        <f t="shared" si="52"/>
        <v>42344</v>
      </c>
      <c r="K348" s="146">
        <f t="shared" ca="1" si="45"/>
        <v>0</v>
      </c>
      <c r="M348" s="146">
        <f t="shared" si="48"/>
        <v>42344</v>
      </c>
      <c r="N348" s="10">
        <v>343</v>
      </c>
      <c r="O348" s="146">
        <f ca="1">OFFSET($M$6,VLOOKUP('Vacation Summary - Custom'!$D$5,Dummy!$M$6:$N$383,2,FALSE)+N347,0)</f>
        <v>42348</v>
      </c>
      <c r="P348" s="146" t="str">
        <f t="shared" si="49"/>
        <v/>
      </c>
      <c r="Q348" s="10" t="str">
        <f t="shared" si="50"/>
        <v/>
      </c>
    </row>
    <row r="349" spans="6:17" x14ac:dyDescent="0.3">
      <c r="F349" s="10" t="str">
        <f t="shared" ca="1" si="46"/>
        <v>Week 50 (12/07/15 - 12/13/15)</v>
      </c>
      <c r="G349" s="10">
        <f t="shared" si="53"/>
        <v>50</v>
      </c>
      <c r="H349" s="10" t="str">
        <f t="shared" ca="1" si="47"/>
        <v>Month 13 (Dec 15)</v>
      </c>
      <c r="I349" s="10">
        <f t="shared" si="51"/>
        <v>13</v>
      </c>
      <c r="J349" s="146">
        <f t="shared" si="52"/>
        <v>42345</v>
      </c>
      <c r="K349" s="146">
        <f t="shared" ca="1" si="45"/>
        <v>0</v>
      </c>
      <c r="M349" s="146">
        <f t="shared" si="48"/>
        <v>42345</v>
      </c>
      <c r="N349" s="10">
        <v>344</v>
      </c>
      <c r="O349" s="146">
        <f ca="1">OFFSET($M$6,VLOOKUP('Vacation Summary - Custom'!$D$5,Dummy!$M$6:$N$383,2,FALSE)+N348,0)</f>
        <v>42349</v>
      </c>
      <c r="P349" s="146" t="str">
        <f t="shared" si="49"/>
        <v/>
      </c>
      <c r="Q349" s="10" t="str">
        <f t="shared" si="50"/>
        <v/>
      </c>
    </row>
    <row r="350" spans="6:17" x14ac:dyDescent="0.3">
      <c r="F350" s="10" t="str">
        <f t="shared" ca="1" si="46"/>
        <v>Week 50 (12/07/15 - 12/13/15)</v>
      </c>
      <c r="G350" s="10">
        <f t="shared" si="53"/>
        <v>50</v>
      </c>
      <c r="H350" s="10" t="str">
        <f t="shared" ca="1" si="47"/>
        <v>Month 13 (Dec 15)</v>
      </c>
      <c r="I350" s="10">
        <f t="shared" si="51"/>
        <v>13</v>
      </c>
      <c r="J350" s="146">
        <f t="shared" si="52"/>
        <v>42346</v>
      </c>
      <c r="K350" s="146">
        <f t="shared" ca="1" si="45"/>
        <v>0</v>
      </c>
      <c r="M350" s="146">
        <f t="shared" si="48"/>
        <v>42346</v>
      </c>
      <c r="N350" s="10">
        <v>345</v>
      </c>
      <c r="O350" s="146">
        <f ca="1">OFFSET($M$6,VLOOKUP('Vacation Summary - Custom'!$D$5,Dummy!$M$6:$N$383,2,FALSE)+N349,0)</f>
        <v>42350</v>
      </c>
      <c r="P350" s="146" t="str">
        <f t="shared" si="49"/>
        <v/>
      </c>
      <c r="Q350" s="10" t="str">
        <f t="shared" si="50"/>
        <v/>
      </c>
    </row>
    <row r="351" spans="6:17" x14ac:dyDescent="0.3">
      <c r="F351" s="10" t="str">
        <f t="shared" ca="1" si="46"/>
        <v>Week 50 (12/07/15 - 12/13/15)</v>
      </c>
      <c r="G351" s="10">
        <f t="shared" si="53"/>
        <v>50</v>
      </c>
      <c r="H351" s="10" t="str">
        <f t="shared" ca="1" si="47"/>
        <v>Month 13 (Dec 15)</v>
      </c>
      <c r="I351" s="10">
        <f t="shared" si="51"/>
        <v>13</v>
      </c>
      <c r="J351" s="146">
        <f t="shared" si="52"/>
        <v>42347</v>
      </c>
      <c r="K351" s="146">
        <f t="shared" ca="1" si="45"/>
        <v>0</v>
      </c>
      <c r="M351" s="146">
        <f t="shared" si="48"/>
        <v>42347</v>
      </c>
      <c r="N351" s="10">
        <v>346</v>
      </c>
      <c r="O351" s="146">
        <f ca="1">OFFSET($M$6,VLOOKUP('Vacation Summary - Custom'!$D$5,Dummy!$M$6:$N$383,2,FALSE)+N350,0)</f>
        <v>42351</v>
      </c>
      <c r="P351" s="146" t="str">
        <f t="shared" si="49"/>
        <v/>
      </c>
      <c r="Q351" s="10" t="str">
        <f t="shared" si="50"/>
        <v/>
      </c>
    </row>
    <row r="352" spans="6:17" x14ac:dyDescent="0.3">
      <c r="F352" s="10" t="str">
        <f t="shared" ca="1" si="46"/>
        <v>Week 50 (12/07/15 - 12/13/15)</v>
      </c>
      <c r="G352" s="10">
        <f t="shared" si="53"/>
        <v>50</v>
      </c>
      <c r="H352" s="10" t="str">
        <f t="shared" ca="1" si="47"/>
        <v>Month 13 (Dec 15)</v>
      </c>
      <c r="I352" s="10">
        <f t="shared" si="51"/>
        <v>13</v>
      </c>
      <c r="J352" s="146">
        <f t="shared" si="52"/>
        <v>42348</v>
      </c>
      <c r="K352" s="146">
        <f t="shared" ca="1" si="45"/>
        <v>0</v>
      </c>
      <c r="M352" s="146">
        <f t="shared" si="48"/>
        <v>42348</v>
      </c>
      <c r="N352" s="10">
        <v>347</v>
      </c>
      <c r="O352" s="146">
        <f ca="1">OFFSET($M$6,VLOOKUP('Vacation Summary - Custom'!$D$5,Dummy!$M$6:$N$383,2,FALSE)+N351,0)</f>
        <v>42352</v>
      </c>
      <c r="P352" s="146" t="str">
        <f t="shared" si="49"/>
        <v/>
      </c>
      <c r="Q352" s="10" t="str">
        <f t="shared" si="50"/>
        <v/>
      </c>
    </row>
    <row r="353" spans="6:17" x14ac:dyDescent="0.3">
      <c r="F353" s="10" t="str">
        <f t="shared" ca="1" si="46"/>
        <v>Week 50 (12/07/15 - 12/13/15)</v>
      </c>
      <c r="G353" s="10">
        <f t="shared" si="53"/>
        <v>50</v>
      </c>
      <c r="H353" s="10" t="str">
        <f t="shared" ca="1" si="47"/>
        <v>Month 13 (Dec 15)</v>
      </c>
      <c r="I353" s="10">
        <f t="shared" si="51"/>
        <v>13</v>
      </c>
      <c r="J353" s="146">
        <f t="shared" si="52"/>
        <v>42349</v>
      </c>
      <c r="K353" s="146">
        <f t="shared" ca="1" si="45"/>
        <v>0</v>
      </c>
      <c r="M353" s="146">
        <f t="shared" si="48"/>
        <v>42349</v>
      </c>
      <c r="N353" s="10">
        <v>348</v>
      </c>
      <c r="O353" s="146">
        <f ca="1">OFFSET($M$6,VLOOKUP('Vacation Summary - Custom'!$D$5,Dummy!$M$6:$N$383,2,FALSE)+N352,0)</f>
        <v>42353</v>
      </c>
      <c r="P353" s="146" t="str">
        <f t="shared" si="49"/>
        <v/>
      </c>
      <c r="Q353" s="10" t="str">
        <f t="shared" si="50"/>
        <v/>
      </c>
    </row>
    <row r="354" spans="6:17" x14ac:dyDescent="0.3">
      <c r="F354" s="10" t="str">
        <f t="shared" ca="1" si="46"/>
        <v>Week 50 (12/07/15 - 12/13/15)</v>
      </c>
      <c r="G354" s="10">
        <f t="shared" si="53"/>
        <v>50</v>
      </c>
      <c r="H354" s="10" t="str">
        <f t="shared" ca="1" si="47"/>
        <v>Month 13 (Dec 15)</v>
      </c>
      <c r="I354" s="10">
        <f t="shared" si="51"/>
        <v>13</v>
      </c>
      <c r="J354" s="146">
        <f t="shared" si="52"/>
        <v>42350</v>
      </c>
      <c r="K354" s="146">
        <f t="shared" ca="1" si="45"/>
        <v>0</v>
      </c>
      <c r="M354" s="146">
        <f t="shared" si="48"/>
        <v>42350</v>
      </c>
      <c r="N354" s="10">
        <v>349</v>
      </c>
      <c r="O354" s="146">
        <f ca="1">OFFSET($M$6,VLOOKUP('Vacation Summary - Custom'!$D$5,Dummy!$M$6:$N$383,2,FALSE)+N353,0)</f>
        <v>42354</v>
      </c>
      <c r="P354" s="146" t="str">
        <f t="shared" si="49"/>
        <v/>
      </c>
      <c r="Q354" s="10" t="str">
        <f t="shared" si="50"/>
        <v/>
      </c>
    </row>
    <row r="355" spans="6:17" x14ac:dyDescent="0.3">
      <c r="F355" s="10" t="str">
        <f t="shared" ca="1" si="46"/>
        <v>Week 50 (12/07/15 - 12/13/15)</v>
      </c>
      <c r="G355" s="10">
        <f t="shared" si="53"/>
        <v>50</v>
      </c>
      <c r="H355" s="10" t="str">
        <f t="shared" ca="1" si="47"/>
        <v>Month 13 (Dec 15)</v>
      </c>
      <c r="I355" s="10">
        <f t="shared" si="51"/>
        <v>13</v>
      </c>
      <c r="J355" s="146">
        <f t="shared" si="52"/>
        <v>42351</v>
      </c>
      <c r="K355" s="146">
        <f t="shared" ca="1" si="45"/>
        <v>0</v>
      </c>
      <c r="M355" s="146">
        <f t="shared" si="48"/>
        <v>42351</v>
      </c>
      <c r="N355" s="10">
        <v>350</v>
      </c>
      <c r="O355" s="146">
        <f ca="1">OFFSET($M$6,VLOOKUP('Vacation Summary - Custom'!$D$5,Dummy!$M$6:$N$383,2,FALSE)+N354,0)</f>
        <v>42355</v>
      </c>
      <c r="P355" s="146" t="str">
        <f t="shared" si="49"/>
        <v/>
      </c>
      <c r="Q355" s="10" t="str">
        <f t="shared" si="50"/>
        <v/>
      </c>
    </row>
    <row r="356" spans="6:17" x14ac:dyDescent="0.3">
      <c r="F356" s="10" t="str">
        <f t="shared" ca="1" si="46"/>
        <v>Week 51 (12/14/15 - 12/20/15)</v>
      </c>
      <c r="G356" s="10">
        <f t="shared" si="53"/>
        <v>51</v>
      </c>
      <c r="H356" s="10" t="str">
        <f t="shared" ca="1" si="47"/>
        <v>Month 13 (Dec 15)</v>
      </c>
      <c r="I356" s="10">
        <f t="shared" si="51"/>
        <v>13</v>
      </c>
      <c r="J356" s="146">
        <f t="shared" si="52"/>
        <v>42352</v>
      </c>
      <c r="K356" s="146">
        <f t="shared" ca="1" si="45"/>
        <v>0</v>
      </c>
      <c r="M356" s="146">
        <f t="shared" si="48"/>
        <v>42352</v>
      </c>
      <c r="N356" s="10">
        <v>351</v>
      </c>
      <c r="O356" s="146">
        <f ca="1">OFFSET($M$6,VLOOKUP('Vacation Summary - Custom'!$D$5,Dummy!$M$6:$N$383,2,FALSE)+N355,0)</f>
        <v>42356</v>
      </c>
      <c r="P356" s="146" t="str">
        <f t="shared" si="49"/>
        <v/>
      </c>
      <c r="Q356" s="10" t="str">
        <f t="shared" si="50"/>
        <v/>
      </c>
    </row>
    <row r="357" spans="6:17" x14ac:dyDescent="0.3">
      <c r="F357" s="10" t="str">
        <f t="shared" ca="1" si="46"/>
        <v>Week 51 (12/14/15 - 12/20/15)</v>
      </c>
      <c r="G357" s="10">
        <f t="shared" si="53"/>
        <v>51</v>
      </c>
      <c r="H357" s="10" t="str">
        <f t="shared" ca="1" si="47"/>
        <v>Month 13 (Dec 15)</v>
      </c>
      <c r="I357" s="10">
        <f t="shared" si="51"/>
        <v>13</v>
      </c>
      <c r="J357" s="146">
        <f t="shared" si="52"/>
        <v>42353</v>
      </c>
      <c r="K357" s="146">
        <f t="shared" ca="1" si="45"/>
        <v>0</v>
      </c>
      <c r="M357" s="146">
        <f t="shared" si="48"/>
        <v>42353</v>
      </c>
      <c r="N357" s="10">
        <v>352</v>
      </c>
      <c r="O357" s="146">
        <f ca="1">OFFSET($M$6,VLOOKUP('Vacation Summary - Custom'!$D$5,Dummy!$M$6:$N$383,2,FALSE)+N356,0)</f>
        <v>42357</v>
      </c>
      <c r="P357" s="146" t="str">
        <f t="shared" si="49"/>
        <v/>
      </c>
      <c r="Q357" s="10" t="str">
        <f t="shared" si="50"/>
        <v/>
      </c>
    </row>
    <row r="358" spans="6:17" x14ac:dyDescent="0.3">
      <c r="F358" s="10" t="str">
        <f t="shared" ca="1" si="46"/>
        <v>Week 51 (12/14/15 - 12/20/15)</v>
      </c>
      <c r="G358" s="10">
        <f t="shared" si="53"/>
        <v>51</v>
      </c>
      <c r="H358" s="10" t="str">
        <f t="shared" ca="1" si="47"/>
        <v>Month 13 (Dec 15)</v>
      </c>
      <c r="I358" s="10">
        <f t="shared" si="51"/>
        <v>13</v>
      </c>
      <c r="J358" s="146">
        <f t="shared" si="52"/>
        <v>42354</v>
      </c>
      <c r="K358" s="146">
        <f t="shared" ca="1" si="45"/>
        <v>0</v>
      </c>
      <c r="M358" s="146">
        <f t="shared" si="48"/>
        <v>42354</v>
      </c>
      <c r="N358" s="10">
        <v>353</v>
      </c>
      <c r="O358" s="146">
        <f ca="1">OFFSET($M$6,VLOOKUP('Vacation Summary - Custom'!$D$5,Dummy!$M$6:$N$383,2,FALSE)+N357,0)</f>
        <v>42358</v>
      </c>
      <c r="P358" s="146" t="str">
        <f t="shared" si="49"/>
        <v/>
      </c>
      <c r="Q358" s="10" t="str">
        <f t="shared" si="50"/>
        <v/>
      </c>
    </row>
    <row r="359" spans="6:17" x14ac:dyDescent="0.3">
      <c r="F359" s="10" t="str">
        <f t="shared" ca="1" si="46"/>
        <v>Week 51 (12/14/15 - 12/20/15)</v>
      </c>
      <c r="G359" s="10">
        <f t="shared" si="53"/>
        <v>51</v>
      </c>
      <c r="H359" s="10" t="str">
        <f t="shared" ca="1" si="47"/>
        <v>Month 13 (Dec 15)</v>
      </c>
      <c r="I359" s="10">
        <f t="shared" si="51"/>
        <v>13</v>
      </c>
      <c r="J359" s="146">
        <f t="shared" si="52"/>
        <v>42355</v>
      </c>
      <c r="K359" s="146">
        <f t="shared" ca="1" si="45"/>
        <v>0</v>
      </c>
      <c r="M359" s="146">
        <f t="shared" si="48"/>
        <v>42355</v>
      </c>
      <c r="N359" s="10">
        <v>354</v>
      </c>
      <c r="O359" s="146">
        <f ca="1">OFFSET($M$6,VLOOKUP('Vacation Summary - Custom'!$D$5,Dummy!$M$6:$N$383,2,FALSE)+N358,0)</f>
        <v>42359</v>
      </c>
      <c r="P359" s="146" t="str">
        <f t="shared" si="49"/>
        <v/>
      </c>
      <c r="Q359" s="10" t="str">
        <f t="shared" si="50"/>
        <v/>
      </c>
    </row>
    <row r="360" spans="6:17" x14ac:dyDescent="0.3">
      <c r="F360" s="10" t="str">
        <f t="shared" ca="1" si="46"/>
        <v>Week 51 (12/14/15 - 12/20/15)</v>
      </c>
      <c r="G360" s="10">
        <f t="shared" si="53"/>
        <v>51</v>
      </c>
      <c r="H360" s="10" t="str">
        <f t="shared" ca="1" si="47"/>
        <v>Month 13 (Dec 15)</v>
      </c>
      <c r="I360" s="10">
        <f t="shared" si="51"/>
        <v>13</v>
      </c>
      <c r="J360" s="146">
        <f t="shared" si="52"/>
        <v>42356</v>
      </c>
      <c r="K360" s="146">
        <f t="shared" ca="1" si="45"/>
        <v>0</v>
      </c>
      <c r="M360" s="146">
        <f t="shared" si="48"/>
        <v>42356</v>
      </c>
      <c r="N360" s="10">
        <v>355</v>
      </c>
      <c r="O360" s="146">
        <f ca="1">OFFSET($M$6,VLOOKUP('Vacation Summary - Custom'!$D$5,Dummy!$M$6:$N$383,2,FALSE)+N359,0)</f>
        <v>42360</v>
      </c>
      <c r="P360" s="146" t="str">
        <f t="shared" si="49"/>
        <v/>
      </c>
      <c r="Q360" s="10" t="str">
        <f t="shared" si="50"/>
        <v/>
      </c>
    </row>
    <row r="361" spans="6:17" x14ac:dyDescent="0.3">
      <c r="F361" s="10" t="str">
        <f t="shared" ca="1" si="46"/>
        <v>Week 51 (12/14/15 - 12/20/15)</v>
      </c>
      <c r="G361" s="10">
        <f t="shared" si="53"/>
        <v>51</v>
      </c>
      <c r="H361" s="10" t="str">
        <f t="shared" ca="1" si="47"/>
        <v>Month 13 (Dec 15)</v>
      </c>
      <c r="I361" s="10">
        <f t="shared" si="51"/>
        <v>13</v>
      </c>
      <c r="J361" s="146">
        <f t="shared" si="52"/>
        <v>42357</v>
      </c>
      <c r="K361" s="146">
        <f t="shared" ca="1" si="45"/>
        <v>0</v>
      </c>
      <c r="M361" s="146">
        <f t="shared" si="48"/>
        <v>42357</v>
      </c>
      <c r="N361" s="10">
        <v>356</v>
      </c>
      <c r="O361" s="146">
        <f ca="1">OFFSET($M$6,VLOOKUP('Vacation Summary - Custom'!$D$5,Dummy!$M$6:$N$383,2,FALSE)+N360,0)</f>
        <v>42361</v>
      </c>
      <c r="P361" s="146" t="str">
        <f t="shared" si="49"/>
        <v/>
      </c>
      <c r="Q361" s="10" t="str">
        <f t="shared" si="50"/>
        <v/>
      </c>
    </row>
    <row r="362" spans="6:17" x14ac:dyDescent="0.3">
      <c r="F362" s="10" t="str">
        <f t="shared" ca="1" si="46"/>
        <v>Week 51 (12/14/15 - 12/20/15)</v>
      </c>
      <c r="G362" s="10">
        <f t="shared" si="53"/>
        <v>51</v>
      </c>
      <c r="H362" s="10" t="str">
        <f t="shared" ca="1" si="47"/>
        <v>Month 13 (Dec 15)</v>
      </c>
      <c r="I362" s="10">
        <f t="shared" si="51"/>
        <v>13</v>
      </c>
      <c r="J362" s="146">
        <f t="shared" si="52"/>
        <v>42358</v>
      </c>
      <c r="K362" s="146">
        <f t="shared" ca="1" si="45"/>
        <v>0</v>
      </c>
      <c r="M362" s="146">
        <f t="shared" si="48"/>
        <v>42358</v>
      </c>
      <c r="N362" s="10">
        <v>357</v>
      </c>
      <c r="O362" s="146">
        <f ca="1">OFFSET($M$6,VLOOKUP('Vacation Summary - Custom'!$D$5,Dummy!$M$6:$N$383,2,FALSE)+N361,0)</f>
        <v>42362</v>
      </c>
      <c r="P362" s="146" t="str">
        <f t="shared" si="49"/>
        <v/>
      </c>
      <c r="Q362" s="10" t="str">
        <f t="shared" si="50"/>
        <v/>
      </c>
    </row>
    <row r="363" spans="6:17" x14ac:dyDescent="0.3">
      <c r="F363" s="10" t="str">
        <f t="shared" ca="1" si="46"/>
        <v>Week 52 (12/21/15 - 12/27/15)</v>
      </c>
      <c r="G363" s="10">
        <f t="shared" si="53"/>
        <v>52</v>
      </c>
      <c r="H363" s="10" t="str">
        <f t="shared" ca="1" si="47"/>
        <v>Month 13 (Dec 15)</v>
      </c>
      <c r="I363" s="10">
        <f t="shared" si="51"/>
        <v>13</v>
      </c>
      <c r="J363" s="146">
        <f t="shared" si="52"/>
        <v>42359</v>
      </c>
      <c r="K363" s="146">
        <f t="shared" ca="1" si="45"/>
        <v>0</v>
      </c>
      <c r="M363" s="146">
        <f t="shared" si="48"/>
        <v>42359</v>
      </c>
      <c r="N363" s="10">
        <v>358</v>
      </c>
      <c r="O363" s="146">
        <f ca="1">OFFSET($M$6,VLOOKUP('Vacation Summary - Custom'!$D$5,Dummy!$M$6:$N$383,2,FALSE)+N362,0)</f>
        <v>42363</v>
      </c>
      <c r="P363" s="146" t="str">
        <f t="shared" si="49"/>
        <v/>
      </c>
      <c r="Q363" s="10" t="str">
        <f t="shared" si="50"/>
        <v/>
      </c>
    </row>
    <row r="364" spans="6:17" x14ac:dyDescent="0.3">
      <c r="F364" s="10" t="str">
        <f t="shared" ca="1" si="46"/>
        <v>Week 52 (12/21/15 - 12/27/15)</v>
      </c>
      <c r="G364" s="10">
        <f t="shared" si="53"/>
        <v>52</v>
      </c>
      <c r="H364" s="10" t="str">
        <f t="shared" ca="1" si="47"/>
        <v>Month 13 (Dec 15)</v>
      </c>
      <c r="I364" s="10">
        <f t="shared" si="51"/>
        <v>13</v>
      </c>
      <c r="J364" s="146">
        <f t="shared" si="52"/>
        <v>42360</v>
      </c>
      <c r="K364" s="146">
        <f t="shared" ca="1" si="45"/>
        <v>0</v>
      </c>
      <c r="M364" s="146">
        <f t="shared" si="48"/>
        <v>42360</v>
      </c>
      <c r="N364" s="10">
        <v>359</v>
      </c>
      <c r="O364" s="146">
        <f ca="1">OFFSET($M$6,VLOOKUP('Vacation Summary - Custom'!$D$5,Dummy!$M$6:$N$383,2,FALSE)+N363,0)</f>
        <v>42364</v>
      </c>
      <c r="P364" s="146" t="str">
        <f t="shared" si="49"/>
        <v/>
      </c>
      <c r="Q364" s="10" t="str">
        <f t="shared" si="50"/>
        <v/>
      </c>
    </row>
    <row r="365" spans="6:17" x14ac:dyDescent="0.3">
      <c r="F365" s="10" t="str">
        <f t="shared" ca="1" si="46"/>
        <v>Week 52 (12/21/15 - 12/27/15)</v>
      </c>
      <c r="G365" s="10">
        <f t="shared" si="53"/>
        <v>52</v>
      </c>
      <c r="H365" s="10" t="str">
        <f t="shared" ca="1" si="47"/>
        <v>Month 13 (Dec 15)</v>
      </c>
      <c r="I365" s="10">
        <f t="shared" si="51"/>
        <v>13</v>
      </c>
      <c r="J365" s="146">
        <f t="shared" si="52"/>
        <v>42361</v>
      </c>
      <c r="K365" s="146">
        <f t="shared" ca="1" si="45"/>
        <v>0</v>
      </c>
      <c r="M365" s="146">
        <f t="shared" si="48"/>
        <v>42361</v>
      </c>
      <c r="N365" s="10">
        <v>360</v>
      </c>
      <c r="O365" s="146">
        <f ca="1">OFFSET($M$6,VLOOKUP('Vacation Summary - Custom'!$D$5,Dummy!$M$6:$N$383,2,FALSE)+N364,0)</f>
        <v>42365</v>
      </c>
      <c r="P365" s="146" t="str">
        <f t="shared" si="49"/>
        <v/>
      </c>
      <c r="Q365" s="10" t="str">
        <f t="shared" si="50"/>
        <v/>
      </c>
    </row>
    <row r="366" spans="6:17" x14ac:dyDescent="0.3">
      <c r="F366" s="10" t="str">
        <f t="shared" ca="1" si="46"/>
        <v>Week 52 (12/21/15 - 12/27/15)</v>
      </c>
      <c r="G366" s="10">
        <f t="shared" si="53"/>
        <v>52</v>
      </c>
      <c r="H366" s="10" t="str">
        <f t="shared" ca="1" si="47"/>
        <v>Month 13 (Dec 15)</v>
      </c>
      <c r="I366" s="10">
        <f t="shared" si="51"/>
        <v>13</v>
      </c>
      <c r="J366" s="146">
        <f t="shared" si="52"/>
        <v>42362</v>
      </c>
      <c r="K366" s="146">
        <f t="shared" ca="1" si="45"/>
        <v>0</v>
      </c>
      <c r="M366" s="146">
        <f t="shared" si="48"/>
        <v>42362</v>
      </c>
      <c r="N366" s="10">
        <v>361</v>
      </c>
      <c r="O366" s="146">
        <f ca="1">OFFSET($M$6,VLOOKUP('Vacation Summary - Custom'!$D$5,Dummy!$M$6:$N$383,2,FALSE)+N365,0)</f>
        <v>42366</v>
      </c>
      <c r="P366" s="146" t="str">
        <f t="shared" si="49"/>
        <v/>
      </c>
      <c r="Q366" s="10" t="str">
        <f t="shared" si="50"/>
        <v/>
      </c>
    </row>
    <row r="367" spans="6:17" x14ac:dyDescent="0.3">
      <c r="F367" s="10" t="str">
        <f t="shared" ca="1" si="46"/>
        <v>Week 52 (12/21/15 - 12/27/15)</v>
      </c>
      <c r="G367" s="10">
        <f t="shared" si="53"/>
        <v>52</v>
      </c>
      <c r="H367" s="10" t="str">
        <f t="shared" ca="1" si="47"/>
        <v>Month 13 (Dec 15)</v>
      </c>
      <c r="I367" s="10">
        <f t="shared" si="51"/>
        <v>13</v>
      </c>
      <c r="J367" s="146">
        <f t="shared" si="52"/>
        <v>42363</v>
      </c>
      <c r="K367" s="146">
        <f t="shared" ca="1" si="45"/>
        <v>0</v>
      </c>
      <c r="M367" s="146">
        <f t="shared" si="48"/>
        <v>42363</v>
      </c>
      <c r="N367" s="10">
        <v>362</v>
      </c>
      <c r="O367" s="146">
        <f ca="1">OFFSET($M$6,VLOOKUP('Vacation Summary - Custom'!$D$5,Dummy!$M$6:$N$383,2,FALSE)+N366,0)</f>
        <v>42367</v>
      </c>
      <c r="P367" s="146" t="str">
        <f t="shared" si="49"/>
        <v/>
      </c>
      <c r="Q367" s="10" t="str">
        <f t="shared" si="50"/>
        <v/>
      </c>
    </row>
    <row r="368" spans="6:17" x14ac:dyDescent="0.3">
      <c r="F368" s="10" t="str">
        <f t="shared" ca="1" si="46"/>
        <v>Week 52 (12/21/15 - 12/27/15)</v>
      </c>
      <c r="G368" s="10">
        <f t="shared" si="53"/>
        <v>52</v>
      </c>
      <c r="H368" s="10" t="str">
        <f t="shared" ca="1" si="47"/>
        <v>Month 13 (Dec 15)</v>
      </c>
      <c r="I368" s="10">
        <f t="shared" si="51"/>
        <v>13</v>
      </c>
      <c r="J368" s="146">
        <f t="shared" si="52"/>
        <v>42364</v>
      </c>
      <c r="K368" s="146">
        <f t="shared" ca="1" si="45"/>
        <v>0</v>
      </c>
      <c r="M368" s="146">
        <f t="shared" si="48"/>
        <v>42364</v>
      </c>
      <c r="N368" s="10">
        <v>363</v>
      </c>
      <c r="O368" s="146">
        <f ca="1">OFFSET($M$6,VLOOKUP('Vacation Summary - Custom'!$D$5,Dummy!$M$6:$N$383,2,FALSE)+N367,0)</f>
        <v>42368</v>
      </c>
      <c r="P368" s="146" t="str">
        <f t="shared" si="49"/>
        <v/>
      </c>
      <c r="Q368" s="10" t="str">
        <f t="shared" si="50"/>
        <v/>
      </c>
    </row>
    <row r="369" spans="6:17" x14ac:dyDescent="0.3">
      <c r="F369" s="10" t="str">
        <f t="shared" ca="1" si="46"/>
        <v>Week 52 (12/21/15 - 12/27/15)</v>
      </c>
      <c r="G369" s="10">
        <f t="shared" si="53"/>
        <v>52</v>
      </c>
      <c r="H369" s="10" t="str">
        <f t="shared" ca="1" si="47"/>
        <v>Month 13 (Dec 15)</v>
      </c>
      <c r="I369" s="10">
        <f t="shared" si="51"/>
        <v>13</v>
      </c>
      <c r="J369" s="146">
        <f t="shared" si="52"/>
        <v>42365</v>
      </c>
      <c r="K369" s="146">
        <f t="shared" ca="1" si="45"/>
        <v>0</v>
      </c>
      <c r="M369" s="146">
        <f t="shared" si="48"/>
        <v>42365</v>
      </c>
      <c r="N369" s="10">
        <v>364</v>
      </c>
      <c r="O369" s="146">
        <f ca="1">OFFSET($M$6,VLOOKUP('Vacation Summary - Custom'!$D$5,Dummy!$M$6:$N$383,2,FALSE)+N368,0)</f>
        <v>42369</v>
      </c>
      <c r="P369" s="146" t="str">
        <f t="shared" si="49"/>
        <v/>
      </c>
      <c r="Q369" s="10" t="str">
        <f t="shared" si="50"/>
        <v/>
      </c>
    </row>
    <row r="370" spans="6:17" x14ac:dyDescent="0.3">
      <c r="F370" s="10" t="str">
        <f t="shared" ca="1" si="46"/>
        <v>Week 53 (12/28/15 - 01/03/16)</v>
      </c>
      <c r="G370" s="10">
        <f t="shared" si="53"/>
        <v>53</v>
      </c>
      <c r="H370" s="10" t="str">
        <f t="shared" ca="1" si="47"/>
        <v>Month 13 (Dec 15)</v>
      </c>
      <c r="I370" s="10">
        <f t="shared" si="51"/>
        <v>13</v>
      </c>
      <c r="J370" s="146">
        <f t="shared" si="52"/>
        <v>42366</v>
      </c>
      <c r="K370" s="146">
        <f t="shared" ca="1" si="45"/>
        <v>0</v>
      </c>
      <c r="M370" s="146">
        <f t="shared" si="48"/>
        <v>42366</v>
      </c>
      <c r="N370" s="10">
        <v>365</v>
      </c>
      <c r="O370" s="146">
        <f ca="1">OFFSET($M$6,VLOOKUP('Vacation Summary - Custom'!$D$5,Dummy!$M$6:$N$383,2,FALSE)+N369,0)</f>
        <v>42370</v>
      </c>
      <c r="P370" s="146" t="str">
        <f t="shared" si="49"/>
        <v/>
      </c>
      <c r="Q370" s="10" t="str">
        <f t="shared" si="50"/>
        <v/>
      </c>
    </row>
    <row r="371" spans="6:17" x14ac:dyDescent="0.3">
      <c r="F371" s="10" t="str">
        <f t="shared" ca="1" si="46"/>
        <v>Week 53 (12/28/15 - 01/03/16)</v>
      </c>
      <c r="G371" s="10">
        <f t="shared" si="53"/>
        <v>53</v>
      </c>
      <c r="H371" s="10" t="str">
        <f t="shared" ca="1" si="47"/>
        <v>Month 13 (Dec 15)</v>
      </c>
      <c r="I371" s="10">
        <f t="shared" si="51"/>
        <v>13</v>
      </c>
      <c r="J371" s="146">
        <f t="shared" si="52"/>
        <v>42367</v>
      </c>
      <c r="K371" s="146">
        <f t="shared" ca="1" si="45"/>
        <v>0</v>
      </c>
      <c r="M371" s="146">
        <f t="shared" si="48"/>
        <v>42367</v>
      </c>
      <c r="N371" s="10">
        <v>366</v>
      </c>
      <c r="O371" s="146">
        <f ca="1">OFFSET($M$6,VLOOKUP('Vacation Summary - Custom'!$D$5,Dummy!$M$6:$N$383,2,FALSE)+N370,0)</f>
        <v>42371</v>
      </c>
      <c r="P371" s="146" t="str">
        <f t="shared" si="49"/>
        <v/>
      </c>
      <c r="Q371" s="10" t="str">
        <f t="shared" si="50"/>
        <v/>
      </c>
    </row>
    <row r="372" spans="6:17" x14ac:dyDescent="0.3">
      <c r="F372" s="10" t="str">
        <f t="shared" ca="1" si="46"/>
        <v>Week 53 (12/28/15 - 01/03/16)</v>
      </c>
      <c r="G372" s="10">
        <f t="shared" si="53"/>
        <v>53</v>
      </c>
      <c r="H372" s="10" t="str">
        <f t="shared" ca="1" si="47"/>
        <v>Month 13 (Dec 15)</v>
      </c>
      <c r="I372" s="10">
        <f t="shared" si="51"/>
        <v>13</v>
      </c>
      <c r="J372" s="146">
        <f t="shared" si="52"/>
        <v>42368</v>
      </c>
      <c r="K372" s="146">
        <f t="shared" ca="1" si="45"/>
        <v>0</v>
      </c>
      <c r="M372" s="146">
        <f t="shared" si="48"/>
        <v>42368</v>
      </c>
      <c r="N372" s="10">
        <v>367</v>
      </c>
      <c r="O372" s="146">
        <f ca="1">OFFSET($M$6,VLOOKUP('Vacation Summary - Custom'!$D$5,Dummy!$M$6:$N$383,2,FALSE)+N371,0)</f>
        <v>42372</v>
      </c>
      <c r="P372" s="146" t="str">
        <f t="shared" si="49"/>
        <v/>
      </c>
      <c r="Q372" s="10" t="str">
        <f t="shared" si="50"/>
        <v/>
      </c>
    </row>
    <row r="373" spans="6:17" x14ac:dyDescent="0.3">
      <c r="F373" s="10" t="str">
        <f t="shared" ca="1" si="46"/>
        <v>Week 53 (12/28/15 - 01/03/16)</v>
      </c>
      <c r="G373" s="10">
        <f t="shared" si="53"/>
        <v>53</v>
      </c>
      <c r="H373" s="10" t="str">
        <f t="shared" ca="1" si="47"/>
        <v>Month 13 (Dec 15)</v>
      </c>
      <c r="I373" s="10">
        <f t="shared" si="51"/>
        <v>13</v>
      </c>
      <c r="J373" s="146">
        <f t="shared" si="52"/>
        <v>42369</v>
      </c>
      <c r="K373" s="146">
        <f t="shared" ca="1" si="45"/>
        <v>0</v>
      </c>
      <c r="M373" s="146">
        <f t="shared" si="48"/>
        <v>42369</v>
      </c>
      <c r="N373" s="10">
        <v>368</v>
      </c>
      <c r="O373" s="146">
        <f ca="1">OFFSET($M$6,VLOOKUP('Vacation Summary - Custom'!$D$5,Dummy!$M$6:$N$383,2,FALSE)+N372,0)</f>
        <v>42373</v>
      </c>
      <c r="P373" s="146" t="str">
        <f t="shared" si="49"/>
        <v/>
      </c>
      <c r="Q373" s="10" t="str">
        <f t="shared" si="50"/>
        <v/>
      </c>
    </row>
    <row r="374" spans="6:17" x14ac:dyDescent="0.3">
      <c r="F374" s="10" t="str">
        <f t="shared" ca="1" si="46"/>
        <v>Week 53 (12/28/15 - 01/03/16)</v>
      </c>
      <c r="G374" s="10">
        <f t="shared" si="53"/>
        <v>53</v>
      </c>
      <c r="H374" s="10" t="str">
        <f t="shared" ca="1" si="47"/>
        <v>Month 14 (Jan 16)</v>
      </c>
      <c r="I374" s="10">
        <f t="shared" si="51"/>
        <v>14</v>
      </c>
      <c r="J374" s="146">
        <f t="shared" si="52"/>
        <v>42370</v>
      </c>
      <c r="K374" s="146">
        <f t="shared" ca="1" si="45"/>
        <v>0</v>
      </c>
      <c r="M374" s="146">
        <f t="shared" si="48"/>
        <v>42370</v>
      </c>
      <c r="N374" s="10">
        <v>369</v>
      </c>
      <c r="O374" s="146">
        <f ca="1">OFFSET($M$6,VLOOKUP('Vacation Summary - Custom'!$D$5,Dummy!$M$6:$N$383,2,FALSE)+N373,0)</f>
        <v>42374</v>
      </c>
      <c r="P374" s="146" t="str">
        <f t="shared" si="49"/>
        <v/>
      </c>
      <c r="Q374" s="10" t="str">
        <f t="shared" si="50"/>
        <v/>
      </c>
    </row>
    <row r="375" spans="6:17" x14ac:dyDescent="0.3">
      <c r="F375" s="10" t="str">
        <f t="shared" ca="1" si="46"/>
        <v>Week 53 (12/28/15 - 01/03/16)</v>
      </c>
      <c r="G375" s="10">
        <f t="shared" si="53"/>
        <v>53</v>
      </c>
      <c r="H375" s="10" t="str">
        <f t="shared" ca="1" si="47"/>
        <v>Month 14 (Jan 16)</v>
      </c>
      <c r="I375" s="10">
        <f t="shared" si="51"/>
        <v>14</v>
      </c>
      <c r="J375" s="146">
        <f t="shared" si="52"/>
        <v>42371</v>
      </c>
      <c r="K375" s="146">
        <f t="shared" ca="1" si="45"/>
        <v>0</v>
      </c>
      <c r="M375" s="146">
        <f t="shared" si="48"/>
        <v>42371</v>
      </c>
      <c r="N375" s="10">
        <v>370</v>
      </c>
      <c r="O375" s="146">
        <f ca="1">OFFSET($M$6,VLOOKUP('Vacation Summary - Custom'!$D$5,Dummy!$M$6:$N$383,2,FALSE)+N374,0)</f>
        <v>42375</v>
      </c>
      <c r="P375" s="146" t="str">
        <f t="shared" si="49"/>
        <v/>
      </c>
      <c r="Q375" s="10" t="str">
        <f t="shared" si="50"/>
        <v/>
      </c>
    </row>
    <row r="376" spans="6:17" x14ac:dyDescent="0.3">
      <c r="F376" s="10" t="str">
        <f t="shared" ca="1" si="46"/>
        <v>Week 53 (12/28/15 - 01/03/16)</v>
      </c>
      <c r="G376" s="10">
        <f t="shared" si="53"/>
        <v>53</v>
      </c>
      <c r="H376" s="10" t="str">
        <f t="shared" ca="1" si="47"/>
        <v>Month 14 (Jan 16)</v>
      </c>
      <c r="I376" s="10">
        <f t="shared" si="51"/>
        <v>14</v>
      </c>
      <c r="J376" s="146">
        <f t="shared" si="52"/>
        <v>42372</v>
      </c>
      <c r="K376" s="146">
        <f t="shared" ca="1" si="45"/>
        <v>0</v>
      </c>
      <c r="M376" s="146">
        <f t="shared" si="48"/>
        <v>42372</v>
      </c>
      <c r="N376" s="10">
        <v>371</v>
      </c>
      <c r="O376" s="146">
        <f ca="1">OFFSET($M$6,VLOOKUP('Vacation Summary - Custom'!$D$5,Dummy!$M$6:$N$383,2,FALSE)+N375,0)</f>
        <v>42376</v>
      </c>
      <c r="P376" s="146" t="str">
        <f t="shared" si="49"/>
        <v/>
      </c>
      <c r="Q376" s="10" t="str">
        <f t="shared" si="50"/>
        <v/>
      </c>
    </row>
    <row r="377" spans="6:17" x14ac:dyDescent="0.3">
      <c r="F377" s="10" t="str">
        <f t="shared" ca="1" si="46"/>
        <v>Week 54 (01/04/16 - 01/10/16)</v>
      </c>
      <c r="G377" s="10">
        <f t="shared" si="53"/>
        <v>54</v>
      </c>
      <c r="H377" s="10" t="str">
        <f t="shared" ca="1" si="47"/>
        <v>Month 14 (Jan 16)</v>
      </c>
      <c r="I377" s="10">
        <f t="shared" si="51"/>
        <v>14</v>
      </c>
      <c r="J377" s="146">
        <f t="shared" si="52"/>
        <v>42373</v>
      </c>
      <c r="K377" s="146">
        <f t="shared" ca="1" si="45"/>
        <v>0</v>
      </c>
      <c r="M377" s="146">
        <f t="shared" si="48"/>
        <v>42373</v>
      </c>
      <c r="N377" s="10">
        <v>372</v>
      </c>
      <c r="O377" s="146">
        <f ca="1">OFFSET($M$6,VLOOKUP('Vacation Summary - Custom'!$D$5,Dummy!$M$6:$N$383,2,FALSE)+N376,0)</f>
        <v>42377</v>
      </c>
      <c r="P377" s="146" t="str">
        <f t="shared" si="49"/>
        <v/>
      </c>
      <c r="Q377" s="10" t="str">
        <f t="shared" si="50"/>
        <v/>
      </c>
    </row>
    <row r="378" spans="6:17" x14ac:dyDescent="0.3">
      <c r="F378" s="10" t="str">
        <f t="shared" ca="1" si="46"/>
        <v>Week 54 (01/04/16 - 01/10/16)</v>
      </c>
      <c r="G378" s="10">
        <f t="shared" si="53"/>
        <v>54</v>
      </c>
      <c r="H378" s="10" t="str">
        <f t="shared" ca="1" si="47"/>
        <v>Month 14 (Jan 16)</v>
      </c>
      <c r="I378" s="10">
        <f t="shared" si="51"/>
        <v>14</v>
      </c>
      <c r="J378" s="146">
        <f t="shared" si="52"/>
        <v>42374</v>
      </c>
      <c r="K378" s="146">
        <f t="shared" ca="1" si="45"/>
        <v>0</v>
      </c>
      <c r="M378" s="146">
        <f t="shared" si="48"/>
        <v>42374</v>
      </c>
      <c r="N378" s="10">
        <v>373</v>
      </c>
      <c r="O378" s="146">
        <f ca="1">OFFSET($M$6,VLOOKUP('Vacation Summary - Custom'!$D$5,Dummy!$M$6:$N$383,2,FALSE)+N377,0)</f>
        <v>42378</v>
      </c>
      <c r="P378" s="146" t="str">
        <f t="shared" si="49"/>
        <v/>
      </c>
      <c r="Q378" s="10" t="str">
        <f t="shared" si="50"/>
        <v/>
      </c>
    </row>
    <row r="379" spans="6:17" x14ac:dyDescent="0.3">
      <c r="F379" s="10" t="str">
        <f t="shared" ca="1" si="46"/>
        <v>Week 54 (01/04/16 - 01/10/16)</v>
      </c>
      <c r="G379" s="10">
        <f t="shared" si="53"/>
        <v>54</v>
      </c>
      <c r="H379" s="10" t="str">
        <f t="shared" ca="1" si="47"/>
        <v>Month 14 (Jan 16)</v>
      </c>
      <c r="I379" s="10">
        <f t="shared" si="51"/>
        <v>14</v>
      </c>
      <c r="J379" s="146">
        <f t="shared" si="52"/>
        <v>42375</v>
      </c>
      <c r="K379" s="146">
        <f t="shared" ca="1" si="45"/>
        <v>0</v>
      </c>
      <c r="M379" s="146">
        <f t="shared" si="48"/>
        <v>42375</v>
      </c>
      <c r="N379" s="10">
        <v>374</v>
      </c>
      <c r="O379" s="146">
        <f ca="1">OFFSET($M$6,VLOOKUP('Vacation Summary - Custom'!$D$5,Dummy!$M$6:$N$383,2,FALSE)+N378,0)</f>
        <v>42379</v>
      </c>
      <c r="P379" s="146" t="str">
        <f t="shared" si="49"/>
        <v/>
      </c>
      <c r="Q379" s="10" t="str">
        <f t="shared" si="50"/>
        <v/>
      </c>
    </row>
    <row r="380" spans="6:17" x14ac:dyDescent="0.3">
      <c r="F380" s="10" t="str">
        <f t="shared" ca="1" si="46"/>
        <v>Week 54 (01/04/16 - 01/10/16)</v>
      </c>
      <c r="G380" s="10">
        <f t="shared" si="53"/>
        <v>54</v>
      </c>
      <c r="H380" s="10" t="str">
        <f t="shared" ca="1" si="47"/>
        <v>Month 14 (Jan 16)</v>
      </c>
      <c r="I380" s="10">
        <f t="shared" si="51"/>
        <v>14</v>
      </c>
      <c r="J380" s="146">
        <f t="shared" si="52"/>
        <v>42376</v>
      </c>
      <c r="K380" s="146">
        <f t="shared" ca="1" si="45"/>
        <v>0</v>
      </c>
      <c r="M380" s="146">
        <f t="shared" si="48"/>
        <v>42376</v>
      </c>
      <c r="N380" s="10">
        <v>375</v>
      </c>
      <c r="O380" s="146">
        <f ca="1">OFFSET($M$6,VLOOKUP('Vacation Summary - Custom'!$D$5,Dummy!$M$6:$N$383,2,FALSE)+N379,0)</f>
        <v>0</v>
      </c>
      <c r="P380" s="146" t="str">
        <f t="shared" si="49"/>
        <v/>
      </c>
      <c r="Q380" s="10" t="str">
        <f t="shared" si="50"/>
        <v/>
      </c>
    </row>
    <row r="381" spans="6:17" x14ac:dyDescent="0.3">
      <c r="F381" s="10" t="str">
        <f t="shared" ca="1" si="46"/>
        <v>Week 54 (01/04/16 - 01/10/16)</v>
      </c>
      <c r="G381" s="10">
        <f t="shared" si="53"/>
        <v>54</v>
      </c>
      <c r="H381" s="10" t="str">
        <f t="shared" ca="1" si="47"/>
        <v>Month 14 (Jan 16)</v>
      </c>
      <c r="I381" s="10">
        <f t="shared" si="51"/>
        <v>14</v>
      </c>
      <c r="J381" s="146">
        <f t="shared" si="52"/>
        <v>42377</v>
      </c>
      <c r="K381" s="146">
        <f t="shared" ca="1" si="45"/>
        <v>0</v>
      </c>
      <c r="M381" s="146">
        <f t="shared" si="48"/>
        <v>42377</v>
      </c>
      <c r="N381" s="10">
        <v>376</v>
      </c>
      <c r="O381" s="146">
        <f ca="1">OFFSET($M$6,VLOOKUP('Vacation Summary - Custom'!$D$5,Dummy!$M$6:$N$383,2,FALSE)+N380,0)</f>
        <v>0</v>
      </c>
      <c r="P381" s="146" t="str">
        <f t="shared" si="49"/>
        <v/>
      </c>
      <c r="Q381" s="10" t="str">
        <f t="shared" si="50"/>
        <v/>
      </c>
    </row>
    <row r="382" spans="6:17" x14ac:dyDescent="0.3">
      <c r="F382" s="10" t="str">
        <f t="shared" ca="1" si="46"/>
        <v>Week 54 (01/04/16 - 01/10/16)</v>
      </c>
      <c r="G382" s="10">
        <f t="shared" si="53"/>
        <v>54</v>
      </c>
      <c r="H382" s="10" t="str">
        <f t="shared" ca="1" si="47"/>
        <v>Month 14 (Jan 16)</v>
      </c>
      <c r="I382" s="10">
        <f t="shared" si="51"/>
        <v>14</v>
      </c>
      <c r="J382" s="146">
        <f t="shared" si="52"/>
        <v>42378</v>
      </c>
      <c r="K382" s="146">
        <f t="shared" ca="1" si="45"/>
        <v>0</v>
      </c>
      <c r="M382" s="146">
        <f t="shared" si="48"/>
        <v>42378</v>
      </c>
      <c r="N382" s="10">
        <v>377</v>
      </c>
      <c r="O382" s="146">
        <f ca="1">OFFSET($M$6,VLOOKUP('Vacation Summary - Custom'!$D$5,Dummy!$M$6:$N$383,2,FALSE)+N381,0)</f>
        <v>0</v>
      </c>
      <c r="P382" s="146" t="str">
        <f t="shared" si="49"/>
        <v/>
      </c>
      <c r="Q382" s="10" t="str">
        <f t="shared" si="50"/>
        <v/>
      </c>
    </row>
    <row r="383" spans="6:17" x14ac:dyDescent="0.3">
      <c r="F383" s="10" t="str">
        <f t="shared" ca="1" si="46"/>
        <v>Week 54 (01/04/16 - 01/10/16)</v>
      </c>
      <c r="G383" s="10">
        <f t="shared" si="53"/>
        <v>54</v>
      </c>
      <c r="H383" s="10" t="str">
        <f t="shared" ca="1" si="47"/>
        <v>Month 14 (Jan 16)</v>
      </c>
      <c r="I383" s="10">
        <f t="shared" si="51"/>
        <v>14</v>
      </c>
      <c r="J383" s="146">
        <f t="shared" si="52"/>
        <v>42379</v>
      </c>
      <c r="K383" s="146">
        <f t="shared" ca="1" si="45"/>
        <v>0</v>
      </c>
      <c r="M383" s="146">
        <f t="shared" si="48"/>
        <v>42379</v>
      </c>
      <c r="N383" s="10">
        <v>378</v>
      </c>
      <c r="O383" s="146">
        <f ca="1">OFFSET($M$6,VLOOKUP('Vacation Summary - Custom'!$D$5,Dummy!$M$6:$N$383,2,FALSE)+N382,0)</f>
        <v>0</v>
      </c>
      <c r="P383" s="146" t="str">
        <f t="shared" si="49"/>
        <v/>
      </c>
      <c r="Q383" s="10" t="str">
        <f t="shared" si="50"/>
        <v/>
      </c>
    </row>
  </sheetData>
  <sheetProtection password="CE6F" sheet="1" objects="1" scenarios="1" selectLockedCells="1" selectUnlockedCells="1"/>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4</vt:i4>
      </vt:variant>
    </vt:vector>
  </HeadingPairs>
  <TitlesOfParts>
    <vt:vector size="11" baseType="lpstr">
      <vt:lpstr>Vacation Summary - Weekly</vt:lpstr>
      <vt:lpstr>Vacation Summary - Monthly</vt:lpstr>
      <vt:lpstr>Vacation Summary - Custom</vt:lpstr>
      <vt:lpstr>Vacation Tracker</vt:lpstr>
      <vt:lpstr>How to Use</vt:lpstr>
      <vt:lpstr>About</vt:lpstr>
      <vt:lpstr>Dummy</vt:lpstr>
      <vt:lpstr>MonthList</vt:lpstr>
      <vt:lpstr>MonthMatch</vt:lpstr>
      <vt:lpstr>RefAttendance</vt:lpstr>
      <vt:lpstr>WeekList</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Employee Vacation Planner</dc:title>
  <dc:creator>R. Musadya</dc:creator>
  <cp:lastModifiedBy>Agam PC</cp:lastModifiedBy>
  <cp:lastPrinted>2016-03-08T02:59:07Z</cp:lastPrinted>
  <dcterms:created xsi:type="dcterms:W3CDTF">2015-06-15T05:40:43Z</dcterms:created>
  <dcterms:modified xsi:type="dcterms:W3CDTF">2016-03-08T03:06:33Z</dcterms:modified>
</cp:coreProperties>
</file>