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20" windowWidth="19140" windowHeight="784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E30" i="1" l="1"/>
  <c r="E16" i="1"/>
  <c r="E15" i="1"/>
  <c r="E18" i="1" s="1"/>
  <c r="C9" i="1" s="1"/>
  <c r="E17" i="1" l="1"/>
  <c r="E14" i="1"/>
  <c r="E13" i="1"/>
</calcChain>
</file>

<file path=xl/sharedStrings.xml><?xml version="1.0" encoding="utf-8"?>
<sst xmlns="http://schemas.openxmlformats.org/spreadsheetml/2006/main" count="28" uniqueCount="24">
  <si>
    <t>Income and Debt Expenses</t>
  </si>
  <si>
    <t>Gross Monthly Income</t>
  </si>
  <si>
    <t>Monthly Debt Repayment</t>
  </si>
  <si>
    <t>Budget</t>
  </si>
  <si>
    <t>Actual</t>
  </si>
  <si>
    <t>Down Payment and Closing Cost</t>
  </si>
  <si>
    <t>Down Payment</t>
  </si>
  <si>
    <t>Closing Costs</t>
  </si>
  <si>
    <t>Monthly Payment</t>
  </si>
  <si>
    <t>Monthly Housing Costs</t>
  </si>
  <si>
    <t>Total Monthly Payment</t>
  </si>
  <si>
    <t>Mortgage Plan</t>
  </si>
  <si>
    <t>Interest Rate</t>
  </si>
  <si>
    <t>Maximum Mortgage</t>
  </si>
  <si>
    <t>Payment Period (Year)</t>
  </si>
  <si>
    <t>Qualification</t>
  </si>
  <si>
    <t>Minimum Down Payment Required (%)</t>
  </si>
  <si>
    <t>Maximum Debt Repayment Allowed (%)</t>
  </si>
  <si>
    <t>Maximum Housing Expense Allowed (%)</t>
  </si>
  <si>
    <t>HOUSE AFFORDABILITY CALCULATOR</t>
  </si>
  <si>
    <t>Name</t>
  </si>
  <si>
    <t>Occupation</t>
  </si>
  <si>
    <t>Age</t>
  </si>
  <si>
    <t>AFFORDABLE 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</si>
</sst>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2">
    <xf numFmtId="0" fontId="0" fillId="0" borderId="0" xfId="0"/>
    <xf numFmtId="0" fontId="0" fillId="0" borderId="0" xfId="0" applyFont="1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43" fontId="3" fillId="0" borderId="1" xfId="1" applyFont="1" applyBorder="1" applyAlignment="1">
      <alignment vertical="center"/>
    </xf>
    <xf numFmtId="43" fontId="3" fillId="0" borderId="0" xfId="1" applyFont="1" applyAlignment="1">
      <alignment vertical="center"/>
    </xf>
    <xf numFmtId="43" fontId="2" fillId="0" borderId="0" xfId="1" applyFont="1" applyBorder="1" applyAlignment="1">
      <alignment vertical="center"/>
    </xf>
    <xf numFmtId="10" fontId="3" fillId="0" borderId="1" xfId="2" applyNumberFormat="1" applyFont="1" applyBorder="1" applyAlignment="1">
      <alignment vertical="center"/>
    </xf>
    <xf numFmtId="164" fontId="3" fillId="0" borderId="1" xfId="1" applyNumberFormat="1" applyFont="1" applyBorder="1" applyAlignment="1">
      <alignment vertical="center"/>
    </xf>
    <xf numFmtId="43" fontId="2" fillId="2" borderId="1" xfId="1" applyFont="1" applyFill="1" applyBorder="1" applyAlignment="1">
      <alignment vertical="center"/>
    </xf>
    <xf numFmtId="40" fontId="2" fillId="2" borderId="1" xfId="1" applyNumberFormat="1" applyFont="1" applyFill="1" applyBorder="1" applyAlignment="1">
      <alignment horizontal="center" vertical="center"/>
    </xf>
    <xf numFmtId="40" fontId="2" fillId="5" borderId="2" xfId="1" applyNumberFormat="1" applyFont="1" applyFill="1" applyBorder="1" applyAlignment="1">
      <alignment horizontal="center" vertical="center"/>
    </xf>
    <xf numFmtId="40" fontId="2" fillId="5" borderId="3" xfId="1" applyNumberFormat="1" applyFont="1" applyFill="1" applyBorder="1" applyAlignment="1">
      <alignment horizontal="center" vertical="center"/>
    </xf>
    <xf numFmtId="0" fontId="0" fillId="0" borderId="4" xfId="0" applyFont="1" applyBorder="1"/>
    <xf numFmtId="0" fontId="4" fillId="0" borderId="4" xfId="0" applyFont="1" applyBorder="1" applyAlignment="1">
      <alignment horizontal="center"/>
    </xf>
    <xf numFmtId="40" fontId="2" fillId="5" borderId="5" xfId="1" applyNumberFormat="1" applyFont="1" applyFill="1" applyBorder="1" applyAlignment="1">
      <alignment horizontal="center" vertical="center"/>
    </xf>
    <xf numFmtId="0" fontId="0" fillId="0" borderId="5" xfId="0" applyFont="1" applyBorder="1"/>
    <xf numFmtId="0" fontId="2" fillId="4" borderId="0" xfId="0" applyFont="1" applyFill="1" applyAlignment="1">
      <alignment vertical="center"/>
    </xf>
    <xf numFmtId="0" fontId="3" fillId="4" borderId="0" xfId="0" applyFont="1" applyFill="1" applyAlignment="1">
      <alignment vertical="center"/>
    </xf>
    <xf numFmtId="0" fontId="0" fillId="4" borderId="0" xfId="0" applyFont="1" applyFill="1"/>
    <xf numFmtId="0" fontId="0" fillId="3" borderId="0" xfId="0" applyFont="1" applyFill="1"/>
    <xf numFmtId="40" fontId="2" fillId="2" borderId="1" xfId="1" applyNumberFormat="1" applyFont="1" applyFill="1" applyBorder="1" applyAlignment="1">
      <alignment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40"/>
  <sheetViews>
    <sheetView showGridLines="0" tabSelected="1" showWhiteSpace="0" zoomScaleNormal="100" workbookViewId="0">
      <selection activeCell="F19" sqref="F19"/>
    </sheetView>
  </sheetViews>
  <sheetFormatPr defaultRowHeight="14.5" x14ac:dyDescent="0.35"/>
  <cols>
    <col min="1" max="1" width="8.7265625" style="1"/>
    <col min="2" max="2" width="2.08984375" style="1" customWidth="1"/>
    <col min="3" max="3" width="13.81640625" style="1" customWidth="1"/>
    <col min="4" max="4" width="35.1796875" style="1" customWidth="1"/>
    <col min="5" max="5" width="18.08984375" style="1" customWidth="1"/>
    <col min="6" max="6" width="2.54296875" style="1" customWidth="1"/>
    <col min="7" max="7" width="10.1796875" style="1" bestFit="1" customWidth="1"/>
    <col min="8" max="16384" width="8.7265625" style="1"/>
  </cols>
  <sheetData>
    <row r="2" spans="2:7" ht="18.5" x14ac:dyDescent="0.45">
      <c r="B2" s="14" t="s">
        <v>19</v>
      </c>
      <c r="C2" s="14"/>
      <c r="D2" s="14"/>
      <c r="E2" s="14"/>
      <c r="F2" s="14"/>
    </row>
    <row r="4" spans="2:7" x14ac:dyDescent="0.35">
      <c r="C4" s="1" t="s">
        <v>20</v>
      </c>
      <c r="D4" s="13"/>
      <c r="E4" s="13"/>
    </row>
    <row r="5" spans="2:7" x14ac:dyDescent="0.35">
      <c r="C5" s="1" t="s">
        <v>21</v>
      </c>
      <c r="D5" s="16"/>
      <c r="E5" s="16"/>
    </row>
    <row r="6" spans="2:7" x14ac:dyDescent="0.35">
      <c r="C6" s="1" t="s">
        <v>22</v>
      </c>
      <c r="D6" s="16"/>
      <c r="E6" s="16"/>
    </row>
    <row r="8" spans="2:7" x14ac:dyDescent="0.35">
      <c r="C8" s="11" t="s">
        <v>23</v>
      </c>
      <c r="D8" s="15"/>
      <c r="E8" s="12"/>
    </row>
    <row r="9" spans="2:7" x14ac:dyDescent="0.35">
      <c r="C9" s="10">
        <f>(E18+E26)/(1+E37)</f>
        <v>66666.666666665915</v>
      </c>
      <c r="D9" s="10"/>
      <c r="E9" s="10"/>
    </row>
    <row r="10" spans="2:7" x14ac:dyDescent="0.35">
      <c r="C10" s="10"/>
      <c r="D10" s="10"/>
      <c r="E10" s="10"/>
    </row>
    <row r="11" spans="2:7" x14ac:dyDescent="0.35">
      <c r="F11" s="3"/>
      <c r="G11" s="3"/>
    </row>
    <row r="12" spans="2:7" x14ac:dyDescent="0.35">
      <c r="B12" s="20"/>
      <c r="C12" s="17" t="s">
        <v>4</v>
      </c>
      <c r="D12" s="17"/>
      <c r="E12" s="18"/>
      <c r="F12" s="19"/>
    </row>
    <row r="13" spans="2:7" x14ac:dyDescent="0.35">
      <c r="B13" s="20"/>
      <c r="C13" s="18" t="s">
        <v>6</v>
      </c>
      <c r="D13" s="18"/>
      <c r="E13" s="9">
        <f>C9-E18</f>
        <v>6666.6666666666933</v>
      </c>
      <c r="F13" s="19"/>
    </row>
    <row r="14" spans="2:7" x14ac:dyDescent="0.35">
      <c r="B14" s="20"/>
      <c r="C14" s="18" t="s">
        <v>7</v>
      </c>
      <c r="D14" s="18"/>
      <c r="E14" s="9">
        <f>C9*E37</f>
        <v>3333.3333333332957</v>
      </c>
      <c r="F14" s="19"/>
    </row>
    <row r="15" spans="2:7" x14ac:dyDescent="0.35">
      <c r="B15" s="20"/>
      <c r="C15" s="18" t="s">
        <v>8</v>
      </c>
      <c r="D15" s="18"/>
      <c r="E15" s="9">
        <f>MIN(E40*E22,E39*E22-E23,PMT(E33/12,E34*12,-E26/(E38+E37)*(1-E38))+E29)-E29</f>
        <v>332.75855871234717</v>
      </c>
      <c r="F15" s="19"/>
    </row>
    <row r="16" spans="2:7" x14ac:dyDescent="0.35">
      <c r="B16" s="20"/>
      <c r="C16" s="18" t="s">
        <v>9</v>
      </c>
      <c r="D16" s="18"/>
      <c r="E16" s="9">
        <f>E29</f>
        <v>200</v>
      </c>
      <c r="F16" s="19"/>
    </row>
    <row r="17" spans="2:7" x14ac:dyDescent="0.35">
      <c r="B17" s="20"/>
      <c r="C17" s="18" t="s">
        <v>10</v>
      </c>
      <c r="D17" s="18"/>
      <c r="E17" s="9">
        <f>E16+E15</f>
        <v>532.75855871234717</v>
      </c>
      <c r="F17" s="19"/>
    </row>
    <row r="18" spans="2:7" x14ac:dyDescent="0.35">
      <c r="B18" s="20"/>
      <c r="C18" s="18" t="s">
        <v>13</v>
      </c>
      <c r="D18" s="18"/>
      <c r="E18" s="21">
        <f>PV(E33/12,E34*12,-E15)</f>
        <v>59999.999999999221</v>
      </c>
      <c r="F18" s="19"/>
    </row>
    <row r="19" spans="2:7" x14ac:dyDescent="0.35">
      <c r="B19" s="20"/>
      <c r="C19" s="19"/>
      <c r="D19" s="19"/>
      <c r="E19" s="19"/>
      <c r="F19" s="18"/>
      <c r="G19" s="6"/>
    </row>
    <row r="20" spans="2:7" x14ac:dyDescent="0.35">
      <c r="F20" s="3"/>
      <c r="G20" s="6"/>
    </row>
    <row r="21" spans="2:7" x14ac:dyDescent="0.35">
      <c r="C21" s="2" t="s">
        <v>0</v>
      </c>
      <c r="D21" s="2"/>
      <c r="E21" s="3"/>
    </row>
    <row r="22" spans="2:7" x14ac:dyDescent="0.35">
      <c r="C22" s="3" t="s">
        <v>1</v>
      </c>
      <c r="D22" s="3"/>
      <c r="E22" s="4">
        <v>3000</v>
      </c>
    </row>
    <row r="23" spans="2:7" x14ac:dyDescent="0.35">
      <c r="C23" s="3" t="s">
        <v>2</v>
      </c>
      <c r="D23" s="3"/>
      <c r="E23" s="4">
        <v>400</v>
      </c>
    </row>
    <row r="24" spans="2:7" x14ac:dyDescent="0.35">
      <c r="C24" s="3"/>
      <c r="D24" s="3"/>
      <c r="E24" s="5"/>
    </row>
    <row r="25" spans="2:7" x14ac:dyDescent="0.35">
      <c r="C25" s="2" t="s">
        <v>3</v>
      </c>
      <c r="D25" s="2"/>
      <c r="E25" s="5"/>
    </row>
    <row r="26" spans="2:7" x14ac:dyDescent="0.35">
      <c r="C26" s="3" t="s">
        <v>5</v>
      </c>
      <c r="D26" s="3"/>
      <c r="E26" s="4">
        <v>10000</v>
      </c>
    </row>
    <row r="27" spans="2:7" x14ac:dyDescent="0.35">
      <c r="C27" s="3"/>
      <c r="D27" s="3"/>
      <c r="E27" s="5"/>
    </row>
    <row r="28" spans="2:7" x14ac:dyDescent="0.35">
      <c r="C28" s="3" t="s">
        <v>8</v>
      </c>
      <c r="D28" s="3"/>
      <c r="E28" s="4">
        <v>900</v>
      </c>
    </row>
    <row r="29" spans="2:7" x14ac:dyDescent="0.35">
      <c r="C29" s="3" t="s">
        <v>9</v>
      </c>
      <c r="D29" s="3"/>
      <c r="E29" s="4">
        <v>200</v>
      </c>
    </row>
    <row r="30" spans="2:7" x14ac:dyDescent="0.35">
      <c r="C30" s="3" t="s">
        <v>10</v>
      </c>
      <c r="D30" s="3"/>
      <c r="E30" s="9">
        <f>E29+E28</f>
        <v>1100</v>
      </c>
    </row>
    <row r="31" spans="2:7" x14ac:dyDescent="0.35">
      <c r="C31" s="3"/>
      <c r="D31" s="3"/>
      <c r="E31" s="3"/>
    </row>
    <row r="32" spans="2:7" x14ac:dyDescent="0.35">
      <c r="C32" s="2" t="s">
        <v>11</v>
      </c>
      <c r="D32" s="2"/>
      <c r="E32" s="3"/>
    </row>
    <row r="33" spans="3:5" x14ac:dyDescent="0.35">
      <c r="C33" s="3" t="s">
        <v>12</v>
      </c>
      <c r="D33" s="3"/>
      <c r="E33" s="7">
        <v>0.03</v>
      </c>
    </row>
    <row r="34" spans="3:5" x14ac:dyDescent="0.35">
      <c r="C34" s="3" t="s">
        <v>14</v>
      </c>
      <c r="D34" s="3"/>
      <c r="E34" s="8">
        <v>20</v>
      </c>
    </row>
    <row r="35" spans="3:5" x14ac:dyDescent="0.35">
      <c r="C35" s="3"/>
      <c r="D35" s="3"/>
      <c r="E35" s="3"/>
    </row>
    <row r="36" spans="3:5" x14ac:dyDescent="0.35">
      <c r="C36" s="2" t="s">
        <v>15</v>
      </c>
      <c r="D36" s="2"/>
      <c r="E36" s="3"/>
    </row>
    <row r="37" spans="3:5" x14ac:dyDescent="0.35">
      <c r="C37" s="3" t="s">
        <v>7</v>
      </c>
      <c r="D37" s="3"/>
      <c r="E37" s="7">
        <v>0.05</v>
      </c>
    </row>
    <row r="38" spans="3:5" x14ac:dyDescent="0.35">
      <c r="C38" s="3" t="s">
        <v>16</v>
      </c>
      <c r="D38" s="3"/>
      <c r="E38" s="7">
        <v>0.1</v>
      </c>
    </row>
    <row r="39" spans="3:5" x14ac:dyDescent="0.35">
      <c r="C39" s="3" t="s">
        <v>17</v>
      </c>
      <c r="D39" s="3"/>
      <c r="E39" s="7">
        <v>0.33</v>
      </c>
    </row>
    <row r="40" spans="3:5" x14ac:dyDescent="0.35">
      <c r="C40" s="3" t="s">
        <v>18</v>
      </c>
      <c r="D40" s="3"/>
      <c r="E40" s="7">
        <v>0.28000000000000003</v>
      </c>
    </row>
  </sheetData>
  <mergeCells count="3">
    <mergeCell ref="C9:E10"/>
    <mergeCell ref="C8:E8"/>
    <mergeCell ref="B2:F2"/>
  </mergeCells>
  <pageMargins left="0.7" right="0.7" top="0.75" bottom="0.75" header="0.3" footer="0.3"/>
  <pageSetup orientation="portrait" r:id="rId1"/>
  <headerFooter>
    <oddFooter>&amp;R(C) 2019 | EXCELTEMPLATES.ORG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ETORG</dc:creator>
  <cp:lastModifiedBy>Admin</cp:lastModifiedBy>
  <cp:lastPrinted>2019-03-04T05:20:13Z</cp:lastPrinted>
  <dcterms:created xsi:type="dcterms:W3CDTF">2019-03-04T04:53:05Z</dcterms:created>
  <dcterms:modified xsi:type="dcterms:W3CDTF">2019-03-04T05:22:02Z</dcterms:modified>
</cp:coreProperties>
</file>