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3256" windowHeight="12576"/>
  </bookViews>
  <sheets>
    <sheet name="Non-Profit Budget" sheetId="1" r:id="rId1"/>
  </sheets>
  <definedNames>
    <definedName name="FY">'Non-Profit Budget'!$G$1</definedName>
  </definedNames>
  <calcPr calcId="145621"/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11" i="1"/>
  <c r="G12" i="1"/>
  <c r="G13" i="1"/>
  <c r="G14" i="1"/>
  <c r="G15" i="1"/>
  <c r="F31" i="1"/>
  <c r="G16" i="1" l="1"/>
  <c r="G40" i="1"/>
  <c r="G25" i="1" l="1"/>
  <c r="G9" i="1"/>
  <c r="F27" i="1"/>
  <c r="F28" i="1"/>
  <c r="F29" i="1"/>
  <c r="F30" i="1"/>
  <c r="F32" i="1"/>
  <c r="F33" i="1"/>
  <c r="F34" i="1"/>
  <c r="F35" i="1"/>
  <c r="F36" i="1"/>
  <c r="F37" i="1"/>
  <c r="F38" i="1"/>
  <c r="F39" i="1"/>
  <c r="D40" i="1"/>
  <c r="E40" i="1"/>
  <c r="C40" i="1"/>
  <c r="F25" i="1"/>
  <c r="E25" i="1"/>
  <c r="D25" i="1"/>
  <c r="C25" i="1"/>
  <c r="F11" i="1"/>
  <c r="F12" i="1"/>
  <c r="F13" i="1"/>
  <c r="F14" i="1"/>
  <c r="F15" i="1"/>
  <c r="D16" i="1"/>
  <c r="E16" i="1"/>
  <c r="C16" i="1"/>
  <c r="F9" i="1"/>
  <c r="E9" i="1"/>
  <c r="F40" i="1" l="1"/>
  <c r="F16" i="1"/>
  <c r="D9" i="1" l="1"/>
  <c r="C9" i="1"/>
</calcChain>
</file>

<file path=xl/sharedStrings.xml><?xml version="1.0" encoding="utf-8"?>
<sst xmlns="http://schemas.openxmlformats.org/spreadsheetml/2006/main" count="34" uniqueCount="28">
  <si>
    <t>Foundation</t>
  </si>
  <si>
    <t>Fundraisers and events</t>
  </si>
  <si>
    <t>Interest income</t>
  </si>
  <si>
    <t>Miscellaneous</t>
  </si>
  <si>
    <t>Donations</t>
  </si>
  <si>
    <t>Insurance</t>
  </si>
  <si>
    <t>Equipment</t>
  </si>
  <si>
    <t>Supplies</t>
  </si>
  <si>
    <t>Travel and meetings</t>
  </si>
  <si>
    <t>Telephone</t>
  </si>
  <si>
    <t>Benefits</t>
  </si>
  <si>
    <t>Salaries</t>
  </si>
  <si>
    <t>Utilities</t>
  </si>
  <si>
    <t>Rent</t>
  </si>
  <si>
    <t>Marketing/advertising</t>
  </si>
  <si>
    <t>Postage</t>
  </si>
  <si>
    <t>Professional fees</t>
  </si>
  <si>
    <t>Web fees (website, meeting space, etc.)</t>
  </si>
  <si>
    <t>Non-Profit Budget</t>
  </si>
  <si>
    <t>FISCAL YEAR</t>
  </si>
  <si>
    <t>PRIOR YEAR</t>
  </si>
  <si>
    <t>PROPOSED</t>
  </si>
  <si>
    <t>ACTUAL</t>
  </si>
  <si>
    <t>+/- PRIOR YEAR</t>
  </si>
  <si>
    <t>REVENUE</t>
  </si>
  <si>
    <t>EXPENSES</t>
  </si>
  <si>
    <t>TOTALS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</si>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</sst>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0_);\(0.00\)"/>
  </numFmts>
  <fonts count="8" x14ac:knownFonts="1"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3"/>
      <name val="Calibri"/>
      <family val="2"/>
      <scheme val="major"/>
    </font>
    <font>
      <b/>
      <sz val="14"/>
      <color theme="3"/>
      <name val="Calibri"/>
      <family val="2"/>
      <scheme val="minor"/>
    </font>
    <font>
      <sz val="19"/>
      <color theme="3"/>
      <name val="Calibri"/>
      <family val="2"/>
      <scheme val="major"/>
    </font>
    <font>
      <b/>
      <sz val="22"/>
      <color theme="4"/>
      <name val="Calibri"/>
      <family val="2"/>
      <scheme val="major"/>
    </font>
    <font>
      <b/>
      <sz val="19"/>
      <color theme="4"/>
      <name val="Calibri"/>
      <family val="2"/>
      <scheme val="major"/>
    </font>
    <font>
      <sz val="10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 applyProtection="0"/>
    <xf numFmtId="0" fontId="5" fillId="0" borderId="0" applyNumberFormat="0" applyBorder="0" applyAlignment="0" applyProtection="0"/>
    <xf numFmtId="0" fontId="4" fillId="2" borderId="0" applyNumberFormat="0" applyBorder="0" applyAlignment="0" applyProtection="0"/>
    <xf numFmtId="0" fontId="6" fillId="0" borderId="0" applyNumberFormat="0" applyAlignment="0" applyProtection="0"/>
    <xf numFmtId="0" fontId="3" fillId="2" borderId="0" applyNumberFormat="0" applyBorder="0" applyProtection="0">
      <alignment horizontal="right"/>
    </xf>
  </cellStyleXfs>
  <cellXfs count="27">
    <xf numFmtId="0" fontId="0" fillId="0" borderId="0" xfId="0"/>
    <xf numFmtId="0" fontId="0" fillId="0" borderId="0" xfId="0"/>
    <xf numFmtId="0" fontId="6" fillId="0" borderId="0" xfId="5" applyAlignment="1">
      <alignment horizontal="left"/>
    </xf>
    <xf numFmtId="0" fontId="2" fillId="0" borderId="0" xfId="2" applyAlignment="1"/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top" indent="1"/>
    </xf>
    <xf numFmtId="39" fontId="0" fillId="0" borderId="0" xfId="0" applyNumberFormat="1" applyAlignment="1">
      <alignment vertical="center"/>
    </xf>
    <xf numFmtId="39" fontId="0" fillId="0" borderId="0" xfId="1" applyNumberFormat="1" applyFont="1" applyAlignment="1">
      <alignment horizontal="right" vertical="center" indent="1"/>
    </xf>
    <xf numFmtId="7" fontId="0" fillId="0" borderId="0" xfId="0" applyNumberFormat="1" applyAlignment="1">
      <alignment vertical="center"/>
    </xf>
    <xf numFmtId="7" fontId="0" fillId="0" borderId="0" xfId="0" applyNumberFormat="1" applyAlignment="1">
      <alignment horizontal="right" vertical="center" indent="1"/>
    </xf>
    <xf numFmtId="0" fontId="4" fillId="0" borderId="0" xfId="4" applyFill="1" applyAlignment="1">
      <alignment horizontal="right"/>
    </xf>
    <xf numFmtId="0" fontId="0" fillId="0" borderId="0" xfId="0" applyFont="1" applyFill="1" applyBorder="1" applyAlignment="1">
      <alignment horizontal="left" vertical="center" indent="1"/>
    </xf>
    <xf numFmtId="164" fontId="0" fillId="0" borderId="0" xfId="0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horizontal="right" vertical="center" indent="1"/>
    </xf>
    <xf numFmtId="7" fontId="0" fillId="0" borderId="0" xfId="0" applyNumberFormat="1" applyFont="1" applyFill="1" applyBorder="1" applyAlignment="1">
      <alignment vertical="center"/>
    </xf>
    <xf numFmtId="7" fontId="0" fillId="0" borderId="0" xfId="0" applyNumberFormat="1" applyFont="1" applyFill="1" applyBorder="1" applyAlignment="1">
      <alignment horizontal="right" vertical="center" indent="1"/>
    </xf>
    <xf numFmtId="0" fontId="0" fillId="0" borderId="0" xfId="0" applyFill="1"/>
    <xf numFmtId="0" fontId="0" fillId="0" borderId="0" xfId="0" applyFont="1" applyFill="1" applyBorder="1" applyAlignment="1">
      <alignment vertical="center"/>
    </xf>
    <xf numFmtId="44" fontId="0" fillId="0" borderId="0" xfId="0" applyNumberFormat="1" applyFont="1" applyFill="1" applyBorder="1" applyAlignment="1">
      <alignment vertical="center"/>
    </xf>
    <xf numFmtId="38" fontId="0" fillId="0" borderId="0" xfId="0" applyNumberFormat="1" applyFont="1" applyFill="1" applyBorder="1" applyAlignment="1">
      <alignment vertical="center"/>
    </xf>
    <xf numFmtId="0" fontId="3" fillId="0" borderId="0" xfId="6" applyFill="1">
      <alignment horizontal="right"/>
    </xf>
    <xf numFmtId="0" fontId="3" fillId="0" borderId="0" xfId="6" applyFill="1" applyAlignment="1">
      <alignment horizontal="right" indent="1"/>
    </xf>
    <xf numFmtId="0" fontId="7" fillId="0" borderId="0" xfId="0" applyFont="1" applyFill="1" applyBorder="1" applyAlignment="1">
      <alignment horizontal="right" vertical="top"/>
    </xf>
    <xf numFmtId="0" fontId="7" fillId="0" borderId="0" xfId="0" quotePrefix="1" applyFont="1" applyFill="1" applyBorder="1" applyAlignment="1">
      <alignment horizontal="right" vertical="top" indent="1"/>
    </xf>
    <xf numFmtId="0" fontId="7" fillId="0" borderId="0" xfId="0" applyFont="1" applyFill="1" applyBorder="1" applyAlignment="1">
      <alignment horizontal="left" vertical="top" inden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</cellXfs>
  <cellStyles count="7"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Percent" xfId="1" builtinId="5"/>
    <cellStyle name="Title" xfId="2" builtinId="15" customBuiltin="1"/>
  </cellStyles>
  <dxfs count="34">
    <dxf>
      <numFmt numFmtId="11" formatCode="&quot;$&quot;#,##0.00_);\(&quot;$&quot;#,##0.00\)"/>
      <alignment horizontal="right" vertical="center" textRotation="0" wrapText="0" indent="1" justifyLastLine="0" shrinkToFit="0" readingOrder="0"/>
    </dxf>
    <dxf>
      <font>
        <color theme="3"/>
      </font>
      <numFmt numFmtId="7" formatCode="#,##0.00_);\(#,##0.00\)"/>
      <alignment horizontal="right" vertical="center" textRotation="0" wrapText="0" indent="1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7" formatCode="#,##0.00_);\(#,##0.00\)"/>
      <alignment horizontal="general" vertical="center" textRotation="0" wrapText="0" indent="0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7" formatCode="#,##0.00_);\(#,##0.00\)"/>
      <alignment horizontal="general" vertical="center" textRotation="0" wrapText="0" indent="0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7" formatCode="#,##0.00_);\(#,##0.00\)"/>
      <alignment horizontal="general" vertical="center" textRotation="0" wrapText="0" indent="0" justifyLastLine="0" shrinkToFit="0" readingOrder="0"/>
    </dxf>
    <dxf>
      <numFmt numFmtId="11" formatCode="&quot;$&quot;#,##0.00_);\(&quot;$&quot;#,##0.00\)"/>
      <alignment horizontal="general" vertical="center" textRotation="0" wrapText="0" indent="0" justifyLastLine="0" shrinkToFit="0" readingOrder="0"/>
    </dxf>
    <dxf>
      <numFmt numFmtId="7" formatCode="#,##0.00_);\(#,##0.00\)"/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4" formatCode="0.00_);\(0.00\)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0.00_);\(0.0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0.00_);\(0.0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0.00_);\(0.0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color theme="5"/>
      </font>
    </dxf>
    <dxf>
      <font>
        <b/>
        <i val="0"/>
        <color theme="3"/>
      </font>
    </dxf>
    <dxf>
      <font>
        <b/>
        <i val="0"/>
        <color theme="2"/>
      </font>
      <fill>
        <patternFill>
          <bgColor theme="3"/>
        </patternFill>
      </fill>
      <border diagonalUp="0" diagonalDown="0"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  <vertical/>
        <horizontal/>
      </border>
    </dxf>
    <dxf>
      <font>
        <color theme="4"/>
      </font>
      <border diagonalUp="0" diagonalDown="0">
        <left/>
        <right/>
        <top/>
        <bottom style="thick">
          <color theme="3"/>
        </bottom>
        <vertical/>
        <horizontal/>
      </border>
    </dxf>
    <dxf>
      <font>
        <color theme="3" tint="-0.24994659260841701"/>
      </font>
      <border>
        <vertical style="thick">
          <color theme="2"/>
        </vertical>
        <horizontal style="thin">
          <color theme="3" tint="0.39994506668294322"/>
        </horizontal>
      </border>
    </dxf>
  </dxfs>
  <tableStyles count="1" defaultTableStyle="Non-Profit Budget" defaultPivotStyle="PivotStyleMedium9">
    <tableStyle name="Non-Profit Budget" pivot="0" count="4">
      <tableStyleElement type="wholeTable" dxfId="33"/>
      <tableStyleElement type="headerRow" dxfId="32"/>
      <tableStyleElement type="totalRow" dxfId="31"/>
      <tableStyleElement type="firstColumn" dxfId="30"/>
    </tableStyle>
  </tableStyles>
  <colors>
    <mruColors>
      <color rgb="FFF9FAF4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RevenueTable[[#Headers],[REVENUE]]</c:f>
          <c:strCache>
            <c:ptCount val="1"/>
            <c:pt idx="0">
              <c:v>REVENUE</c:v>
            </c:pt>
          </c:strCache>
        </c:strRef>
      </c:tx>
      <c:layout>
        <c:manualLayout>
          <c:xMode val="edge"/>
          <c:yMode val="edge"/>
          <c:x val="2.0478452918729805E-2"/>
          <c:y val="4.432159138002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cap="all" baseline="0">
              <a:solidFill>
                <a:schemeClr val="accent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8170039443319767E-2"/>
          <c:y val="0.47319353501864903"/>
          <c:w val="0.92740343627259358"/>
          <c:h val="0.227218872272595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'Non-Profit Budget'!$C$9:$C$10</c:f>
              <c:strCache>
                <c:ptCount val="1"/>
                <c:pt idx="0">
                  <c:v>FY 2011 PRIOR YEAR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Totals</c:v>
              </c:pt>
            </c:strLit>
          </c:cat>
          <c:val>
            <c:numRef>
              <c:f>'Non-Profit Budget'!$C$16</c:f>
              <c:numCache>
                <c:formatCode>"$"#,##0.00_);\("$"#,##0.00\)</c:formatCode>
                <c:ptCount val="1"/>
                <c:pt idx="0">
                  <c:v>230000</c:v>
                </c:pt>
              </c:numCache>
            </c:numRef>
          </c:val>
        </c:ser>
        <c:ser>
          <c:idx val="1"/>
          <c:order val="1"/>
          <c:tx>
            <c:strRef>
              <c:f>'Non-Profit Budget'!$D$9:$D$10</c:f>
              <c:strCache>
                <c:ptCount val="1"/>
                <c:pt idx="0">
                  <c:v>FY 2012 PROPOSED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Totals</c:v>
              </c:pt>
            </c:strLit>
          </c:cat>
          <c:val>
            <c:numRef>
              <c:f>'Non-Profit Budget'!$D$16</c:f>
              <c:numCache>
                <c:formatCode>"$"#,##0.00_);\("$"#,##0.00\)</c:formatCode>
                <c:ptCount val="1"/>
                <c:pt idx="0">
                  <c:v>290000</c:v>
                </c:pt>
              </c:numCache>
            </c:numRef>
          </c:val>
        </c:ser>
        <c:ser>
          <c:idx val="2"/>
          <c:order val="2"/>
          <c:tx>
            <c:strRef>
              <c:f>'Non-Profit Budget'!$E$9:$E$10</c:f>
              <c:strCache>
                <c:ptCount val="1"/>
                <c:pt idx="0">
                  <c:v>FY 2012 ACTUAL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Totals</c:v>
              </c:pt>
            </c:strLit>
          </c:cat>
          <c:val>
            <c:numRef>
              <c:f>'Non-Profit Budget'!$E$16</c:f>
              <c:numCache>
                <c:formatCode>"$"#,##0.00_);\("$"#,##0.00\)</c:formatCode>
                <c:ptCount val="1"/>
                <c:pt idx="0">
                  <c:v>250000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233414016"/>
        <c:axId val="235288832"/>
      </c:barChart>
      <c:catAx>
        <c:axId val="233414016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235288832"/>
        <c:crosses val="autoZero"/>
        <c:auto val="1"/>
        <c:lblAlgn val="ctr"/>
        <c:lblOffset val="100"/>
        <c:noMultiLvlLbl val="0"/>
      </c:catAx>
      <c:valAx>
        <c:axId val="23528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4140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1150461181652E-2"/>
                <c:y val="0.8552512778008013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cap="none" spc="3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0" i="0" cap="none" spc="30" baseline="0">
                      <a:solidFill>
                        <a:schemeClr val="tx2"/>
                      </a:solidFill>
                    </a:rPr>
                    <a:t>In Thousands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4794772993801302E-4"/>
          <c:y val="0.26485709283570924"/>
          <c:w val="0.52519012103051554"/>
          <c:h val="0.14388451443569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ExpenseTable[[#Headers],[EXPENSES]]</c:f>
          <c:strCache>
            <c:ptCount val="1"/>
            <c:pt idx="0">
              <c:v>EXPENSES</c:v>
            </c:pt>
          </c:strCache>
        </c:strRef>
      </c:tx>
      <c:layout>
        <c:manualLayout>
          <c:xMode val="edge"/>
          <c:yMode val="edge"/>
          <c:x val="2.0478452918729805E-2"/>
          <c:y val="4.432159138002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cap="all" baseline="0">
              <a:solidFill>
                <a:schemeClr val="accent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8170039443319767E-2"/>
          <c:y val="0.47319353501864903"/>
          <c:w val="0.92740343627259358"/>
          <c:h val="0.227218872272595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'Non-Profit Budget'!$C$25:$C$26</c:f>
              <c:strCache>
                <c:ptCount val="1"/>
                <c:pt idx="0">
                  <c:v>FY 2011 PRIOR YEAR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'Non-Profit Budget'!$C$40</c:f>
              <c:numCache>
                <c:formatCode>"$"#,##0.00_);\("$"#,##0.00\)</c:formatCode>
                <c:ptCount val="1"/>
                <c:pt idx="0">
                  <c:v>29500</c:v>
                </c:pt>
              </c:numCache>
            </c:numRef>
          </c:val>
        </c:ser>
        <c:ser>
          <c:idx val="1"/>
          <c:order val="1"/>
          <c:tx>
            <c:strRef>
              <c:f>'Non-Profit Budget'!$D$25:$D$26</c:f>
              <c:strCache>
                <c:ptCount val="1"/>
                <c:pt idx="0">
                  <c:v>FY 2012 PROPOSED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'Non-Profit Budget'!$D$40</c:f>
              <c:numCache>
                <c:formatCode>"$"#,##0.00_);\("$"#,##0.00\)</c:formatCode>
                <c:ptCount val="1"/>
                <c:pt idx="0">
                  <c:v>46700</c:v>
                </c:pt>
              </c:numCache>
            </c:numRef>
          </c:val>
        </c:ser>
        <c:ser>
          <c:idx val="2"/>
          <c:order val="2"/>
          <c:tx>
            <c:strRef>
              <c:f>'Non-Profit Budget'!$E$25:$E$26</c:f>
              <c:strCache>
                <c:ptCount val="1"/>
                <c:pt idx="0">
                  <c:v>FY 2012 ACTUAL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'Non-Profit Budget'!$E$40</c:f>
              <c:numCache>
                <c:formatCode>"$"#,##0.00_);\("$"#,##0.00\)</c:formatCode>
                <c:ptCount val="1"/>
                <c:pt idx="0">
                  <c:v>47750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243539328"/>
        <c:axId val="243826048"/>
      </c:barChart>
      <c:catAx>
        <c:axId val="243539328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243826048"/>
        <c:crosses val="autoZero"/>
        <c:auto val="1"/>
        <c:lblAlgn val="ctr"/>
        <c:lblOffset val="100"/>
        <c:noMultiLvlLbl val="0"/>
      </c:catAx>
      <c:valAx>
        <c:axId val="24382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5393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1150461181652E-2"/>
                <c:y val="0.8552512778008013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cap="none" spc="3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0" i="0" cap="none" spc="30" baseline="0">
                      <a:solidFill>
                        <a:schemeClr val="tx2"/>
                      </a:solidFill>
                    </a:rPr>
                    <a:t>In Thousands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4794772993801302E-4"/>
          <c:y val="0.26485709283570924"/>
          <c:w val="0.52519012103051554"/>
          <c:h val="0.14388451443569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tx1"/>
    </cs:fontRef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tx1"/>
    </cs:fontRef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73914</xdr:colOff>
      <xdr:row>1</xdr:row>
      <xdr:rowOff>228600</xdr:rowOff>
    </xdr:from>
    <xdr:to>
      <xdr:col>7</xdr:col>
      <xdr:colOff>95250</xdr:colOff>
      <xdr:row>7</xdr:row>
      <xdr:rowOff>209550</xdr:rowOff>
    </xdr:to>
    <xdr:graphicFrame macro="">
      <xdr:nvGraphicFramePr>
        <xdr:cNvPr id="3" name="Revenue" descr="Bar chart comparing Prior, Proposed and Actual revenue for the fiscal year." title="Re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73914</xdr:colOff>
      <xdr:row>18</xdr:row>
      <xdr:rowOff>38100</xdr:rowOff>
    </xdr:from>
    <xdr:to>
      <xdr:col>7</xdr:col>
      <xdr:colOff>95250</xdr:colOff>
      <xdr:row>24</xdr:row>
      <xdr:rowOff>19050</xdr:rowOff>
    </xdr:to>
    <xdr:graphicFrame macro="">
      <xdr:nvGraphicFramePr>
        <xdr:cNvPr id="7" name="Revenue" descr="Bar chart comparing Prior, Proposed and Actual revenue for the fiscal year." title="Revenu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RevenueTable" displayName="RevenueTable" ref="B10:G16" totalsRowCount="1" headerRowDxfId="28" dataDxfId="27" totalsRowDxfId="26">
  <tableColumns count="6">
    <tableColumn id="1" name="REVENUE" totalsRowLabel="TOTALS" dataDxfId="25" totalsRowDxfId="24"/>
    <tableColumn id="2" name="PRIOR YEAR" totalsRowFunction="sum" dataDxfId="23" totalsRowDxfId="22"/>
    <tableColumn id="3" name="PROPOSED" totalsRowFunction="sum" dataDxfId="21" totalsRowDxfId="20"/>
    <tableColumn id="4" name="ACTUAL" totalsRowFunction="sum" dataDxfId="19" totalsRowDxfId="18"/>
    <tableColumn id="5" name="VARIANCE" totalsRowFunction="sum" dataDxfId="17" totalsRowDxfId="16">
      <calculatedColumnFormula>RevenueTable[[#This Row],[ACTUAL]]-RevenueTable[[#This Row],[PROPOSED]]</calculatedColumnFormula>
    </tableColumn>
    <tableColumn id="6" name="+/- PRIOR YEAR" totalsRowFunction="min" dataDxfId="15" totalsRowDxfId="14">
      <calculatedColumnFormula>RevenueTable[[#This Row],[ACTUAL]]-RevenueTable[[#This Row],[PRIOR YEAR]]</calculatedColumnFormula>
    </tableColumn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Revenue" altTextSummary="List of revenue and totals for the prior, proposed, actual fiscal year along with the variance and difference between prior year and actual budget amounts. "/>
    </ext>
  </extLst>
</table>
</file>

<file path=xl/tables/table2.xml><?xml version="1.0" encoding="utf-8"?>
<table xmlns="http://schemas.openxmlformats.org/spreadsheetml/2006/main" id="2" name="ExpenseTable" displayName="ExpenseTable" ref="B26:G40" totalsRowCount="1" dataDxfId="13" totalsRowDxfId="12">
  <tableColumns count="6">
    <tableColumn id="1" name="EXPENSES" totalsRowLabel="TOTALS" dataDxfId="11" totalsRowDxfId="10"/>
    <tableColumn id="2" name="PRIOR YEAR" totalsRowFunction="sum" dataDxfId="9" totalsRowDxfId="8"/>
    <tableColumn id="3" name="PROPOSED" totalsRowFunction="sum" dataDxfId="7" totalsRowDxfId="6"/>
    <tableColumn id="4" name="ACTUAL" totalsRowFunction="sum" dataDxfId="5" totalsRowDxfId="4"/>
    <tableColumn id="5" name="VARIANCE" totalsRowFunction="sum" dataDxfId="3" totalsRowDxfId="2">
      <calculatedColumnFormula>ExpenseTable[[#This Row],[ACTUAL]]-ExpenseTable[[#This Row],[PROPOSED]]</calculatedColumnFormula>
    </tableColumn>
    <tableColumn id="6" name="+/- PRIOR YEAR" totalsRowFunction="sum" dataDxfId="1" totalsRowDxfId="0" dataCellStyle="Percent">
      <calculatedColumnFormula>ExpenseTable[[#This Row],[ACTUAL]]-ExpenseTable[[#This Row],[PRIOR YEAR]]</calculatedColumnFormula>
    </tableColumn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Revenue" altTextSummary="List of expenses and totals for the prior, proposed, actual fiscal year along with the variance and difference between prior year and actual budget amounts. "/>
    </ext>
  </extLst>
</table>
</file>

<file path=xl/theme/theme1.xml><?xml version="1.0" encoding="utf-8"?>
<a:theme xmlns:a="http://schemas.openxmlformats.org/drawingml/2006/main" name="Office Theme">
  <a:themeElements>
    <a:clrScheme name="Non Profit Budget">
      <a:dk1>
        <a:sysClr val="windowText" lastClr="000000"/>
      </a:dk1>
      <a:lt1>
        <a:sysClr val="window" lastClr="FFFFFF"/>
      </a:lt1>
      <a:dk2>
        <a:srgbClr val="47403C"/>
      </a:dk2>
      <a:lt2>
        <a:srgbClr val="FDFDFB"/>
      </a:lt2>
      <a:accent1>
        <a:srgbClr val="73B5C2"/>
      </a:accent1>
      <a:accent2>
        <a:srgbClr val="F47247"/>
      </a:accent2>
      <a:accent3>
        <a:srgbClr val="80C077"/>
      </a:accent3>
      <a:accent4>
        <a:srgbClr val="AD7A99"/>
      </a:accent4>
      <a:accent5>
        <a:srgbClr val="EBA91C"/>
      </a:accent5>
      <a:accent6>
        <a:srgbClr val="F08690"/>
      </a:accent6>
      <a:hlink>
        <a:srgbClr val="74ACDC"/>
      </a:hlink>
      <a:folHlink>
        <a:srgbClr val="AD7A99"/>
      </a:folHlink>
    </a:clrScheme>
    <a:fontScheme name="Non Profit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G40"/>
  <sheetViews>
    <sheetView showGridLines="0" tabSelected="1" zoomScaleNormal="100" workbookViewId="0"/>
  </sheetViews>
  <sheetFormatPr defaultRowHeight="24" customHeight="1" x14ac:dyDescent="0.3"/>
  <cols>
    <col min="1" max="1" width="2.88671875" customWidth="1"/>
    <col min="2" max="2" width="38.6640625" customWidth="1"/>
    <col min="3" max="7" width="18.88671875" customWidth="1"/>
    <col min="8" max="8" width="2.88671875" customWidth="1"/>
  </cols>
  <sheetData>
    <row r="1" spans="2:7" ht="58.5" customHeight="1" x14ac:dyDescent="0.85">
      <c r="B1" s="3" t="s">
        <v>18</v>
      </c>
      <c r="F1" s="10" t="s">
        <v>19</v>
      </c>
      <c r="G1" s="2">
        <v>2012</v>
      </c>
    </row>
    <row r="2" spans="2:7" s="1" customFormat="1" ht="24" customHeight="1" x14ac:dyDescent="0.85">
      <c r="B2" s="3"/>
      <c r="F2" s="10"/>
      <c r="G2" s="2"/>
    </row>
    <row r="3" spans="2:7" s="1" customFormat="1" ht="24" customHeight="1" x14ac:dyDescent="0.3"/>
    <row r="4" spans="2:7" s="1" customFormat="1" ht="24" customHeight="1" x14ac:dyDescent="0.3"/>
    <row r="5" spans="2:7" s="1" customFormat="1" ht="24" customHeight="1" x14ac:dyDescent="0.3"/>
    <row r="6" spans="2:7" s="1" customFormat="1" ht="24" customHeight="1" x14ac:dyDescent="0.3"/>
    <row r="7" spans="2:7" s="1" customFormat="1" ht="24" customHeight="1" x14ac:dyDescent="0.3"/>
    <row r="8" spans="2:7" s="1" customFormat="1" ht="24" customHeight="1" x14ac:dyDescent="0.3"/>
    <row r="9" spans="2:7" ht="24" customHeight="1" x14ac:dyDescent="0.35">
      <c r="B9" s="16"/>
      <c r="C9" s="20" t="str">
        <f>CONCATENATE("FY ",FY-1)</f>
        <v>FY 2011</v>
      </c>
      <c r="D9" s="20" t="str">
        <f>CONCATENATE("FY ",FY)</f>
        <v>FY 2012</v>
      </c>
      <c r="E9" s="20" t="str">
        <f>CONCATENATE("FY ",FY)</f>
        <v>FY 2012</v>
      </c>
      <c r="F9" s="20" t="str">
        <f>CONCATENATE("FY ",FY)</f>
        <v>FY 2012</v>
      </c>
      <c r="G9" s="21" t="str">
        <f>CONCATENATE("FY ",FY)</f>
        <v>FY 2012</v>
      </c>
    </row>
    <row r="10" spans="2:7" ht="24" customHeight="1" x14ac:dyDescent="0.3">
      <c r="B10" s="24" t="s">
        <v>24</v>
      </c>
      <c r="C10" s="22" t="s">
        <v>20</v>
      </c>
      <c r="D10" s="22" t="s">
        <v>21</v>
      </c>
      <c r="E10" s="22" t="s">
        <v>22</v>
      </c>
      <c r="F10" s="22" t="s">
        <v>27</v>
      </c>
      <c r="G10" s="23" t="s">
        <v>23</v>
      </c>
    </row>
    <row r="11" spans="2:7" ht="24" customHeight="1" x14ac:dyDescent="0.3">
      <c r="B11" s="11" t="s">
        <v>1</v>
      </c>
      <c r="C11" s="12">
        <v>150000</v>
      </c>
      <c r="D11" s="12">
        <v>200000</v>
      </c>
      <c r="E11" s="12">
        <v>180000</v>
      </c>
      <c r="F11" s="12">
        <f>RevenueTable[[#This Row],[ACTUAL]]-RevenueTable[[#This Row],[PROPOSED]]</f>
        <v>-20000</v>
      </c>
      <c r="G11" s="13">
        <f>RevenueTable[[#This Row],[ACTUAL]]-RevenueTable[[#This Row],[PRIOR YEAR]]</f>
        <v>30000</v>
      </c>
    </row>
    <row r="12" spans="2:7" ht="24" customHeight="1" x14ac:dyDescent="0.3">
      <c r="B12" s="11" t="s">
        <v>0</v>
      </c>
      <c r="C12" s="12">
        <v>50000</v>
      </c>
      <c r="D12" s="12">
        <v>50000</v>
      </c>
      <c r="E12" s="12">
        <v>50000</v>
      </c>
      <c r="F12" s="12">
        <f>RevenueTable[[#This Row],[ACTUAL]]-RevenueTable[[#This Row],[PROPOSED]]</f>
        <v>0</v>
      </c>
      <c r="G12" s="13">
        <f>RevenueTable[[#This Row],[ACTUAL]]-RevenueTable[[#This Row],[PRIOR YEAR]]</f>
        <v>0</v>
      </c>
    </row>
    <row r="13" spans="2:7" ht="24" customHeight="1" x14ac:dyDescent="0.3">
      <c r="B13" s="11" t="s">
        <v>4</v>
      </c>
      <c r="C13" s="12">
        <v>30000</v>
      </c>
      <c r="D13" s="12">
        <v>40000</v>
      </c>
      <c r="E13" s="12">
        <v>20000</v>
      </c>
      <c r="F13" s="12">
        <f>RevenueTable[[#This Row],[ACTUAL]]-RevenueTable[[#This Row],[PROPOSED]]</f>
        <v>-20000</v>
      </c>
      <c r="G13" s="13">
        <f>RevenueTable[[#This Row],[ACTUAL]]-RevenueTable[[#This Row],[PRIOR YEAR]]</f>
        <v>-10000</v>
      </c>
    </row>
    <row r="14" spans="2:7" ht="24" customHeight="1" x14ac:dyDescent="0.3">
      <c r="B14" s="11" t="s">
        <v>2</v>
      </c>
      <c r="C14" s="12"/>
      <c r="D14" s="12"/>
      <c r="E14" s="12"/>
      <c r="F14" s="12">
        <f>RevenueTable[[#This Row],[ACTUAL]]-RevenueTable[[#This Row],[PROPOSED]]</f>
        <v>0</v>
      </c>
      <c r="G14" s="13">
        <f>RevenueTable[[#This Row],[ACTUAL]]-RevenueTable[[#This Row],[PRIOR YEAR]]</f>
        <v>0</v>
      </c>
    </row>
    <row r="15" spans="2:7" ht="24" customHeight="1" x14ac:dyDescent="0.3">
      <c r="B15" s="11" t="s">
        <v>3</v>
      </c>
      <c r="C15" s="12"/>
      <c r="D15" s="12"/>
      <c r="E15" s="12"/>
      <c r="F15" s="12">
        <f>RevenueTable[[#This Row],[ACTUAL]]-RevenueTable[[#This Row],[PROPOSED]]</f>
        <v>0</v>
      </c>
      <c r="G15" s="13">
        <f>RevenueTable[[#This Row],[ACTUAL]]-RevenueTable[[#This Row],[PRIOR YEAR]]</f>
        <v>0</v>
      </c>
    </row>
    <row r="16" spans="2:7" ht="24" customHeight="1" x14ac:dyDescent="0.3">
      <c r="B16" s="11" t="s">
        <v>26</v>
      </c>
      <c r="C16" s="14">
        <f>SUBTOTAL(109,RevenueTable[PRIOR YEAR])</f>
        <v>230000</v>
      </c>
      <c r="D16" s="14">
        <f>SUBTOTAL(109,RevenueTable[PROPOSED])</f>
        <v>290000</v>
      </c>
      <c r="E16" s="14">
        <f>SUBTOTAL(109,RevenueTable[ACTUAL])</f>
        <v>250000</v>
      </c>
      <c r="F16" s="14">
        <f>SUBTOTAL(109,RevenueTable[VARIANCE])</f>
        <v>-40000</v>
      </c>
      <c r="G16" s="15">
        <f>SUBTOTAL(105,RevenueTable[+/- PRIOR YEAR])</f>
        <v>-10000</v>
      </c>
    </row>
    <row r="17" spans="2:7" s="16" customFormat="1" ht="24" customHeight="1" x14ac:dyDescent="0.3">
      <c r="B17" s="26"/>
      <c r="C17" s="26"/>
      <c r="D17" s="26"/>
      <c r="E17" s="26"/>
      <c r="F17" s="26"/>
      <c r="G17" s="26"/>
    </row>
    <row r="18" spans="2:7" s="16" customFormat="1" ht="24" customHeight="1" x14ac:dyDescent="0.3">
      <c r="B18" s="17"/>
      <c r="C18" s="18"/>
      <c r="D18" s="18"/>
      <c r="E18" s="18"/>
      <c r="F18" s="18"/>
      <c r="G18" s="19"/>
    </row>
    <row r="19" spans="2:7" s="16" customFormat="1" ht="24" customHeight="1" x14ac:dyDescent="0.3">
      <c r="B19" s="17"/>
      <c r="C19" s="18"/>
      <c r="D19" s="18"/>
      <c r="E19" s="18"/>
      <c r="F19" s="18"/>
      <c r="G19" s="19"/>
    </row>
    <row r="20" spans="2:7" s="16" customFormat="1" ht="24" customHeight="1" x14ac:dyDescent="0.3">
      <c r="B20" s="17"/>
      <c r="C20" s="18"/>
      <c r="D20" s="18"/>
      <c r="E20" s="18"/>
      <c r="F20" s="18"/>
      <c r="G20" s="19"/>
    </row>
    <row r="21" spans="2:7" s="16" customFormat="1" ht="24" customHeight="1" x14ac:dyDescent="0.3">
      <c r="B21" s="17"/>
      <c r="C21" s="18"/>
      <c r="D21" s="18"/>
      <c r="E21" s="18"/>
      <c r="F21" s="18"/>
      <c r="G21" s="19"/>
    </row>
    <row r="22" spans="2:7" s="16" customFormat="1" ht="24" customHeight="1" x14ac:dyDescent="0.3">
      <c r="B22" s="25"/>
      <c r="C22" s="25"/>
      <c r="D22" s="25"/>
      <c r="E22" s="25"/>
      <c r="F22" s="25"/>
    </row>
    <row r="24" spans="2:7" s="1" customFormat="1" ht="24" customHeight="1" x14ac:dyDescent="0.3"/>
    <row r="25" spans="2:7" ht="24" customHeight="1" x14ac:dyDescent="0.35">
      <c r="C25" s="20" t="str">
        <f>CONCATENATE("FY ",FY-1)</f>
        <v>FY 2011</v>
      </c>
      <c r="D25" s="20" t="str">
        <f>CONCATENATE("FY ",FY)</f>
        <v>FY 2012</v>
      </c>
      <c r="E25" s="20" t="str">
        <f>CONCATENATE("FY ",FY)</f>
        <v>FY 2012</v>
      </c>
      <c r="F25" s="20" t="str">
        <f>CONCATENATE("FY ",FY)</f>
        <v>FY 2012</v>
      </c>
      <c r="G25" s="21" t="str">
        <f>CONCATENATE("FY ",FY)</f>
        <v>FY 2012</v>
      </c>
    </row>
    <row r="26" spans="2:7" ht="24" customHeight="1" x14ac:dyDescent="0.3">
      <c r="B26" s="5" t="s">
        <v>25</v>
      </c>
      <c r="C26" s="22" t="s">
        <v>20</v>
      </c>
      <c r="D26" s="22" t="s">
        <v>21</v>
      </c>
      <c r="E26" s="22" t="s">
        <v>22</v>
      </c>
      <c r="F26" s="22" t="s">
        <v>27</v>
      </c>
      <c r="G26" s="23" t="s">
        <v>23</v>
      </c>
    </row>
    <row r="27" spans="2:7" ht="24" customHeight="1" x14ac:dyDescent="0.3">
      <c r="B27" s="4" t="s">
        <v>11</v>
      </c>
      <c r="C27" s="6">
        <v>15000</v>
      </c>
      <c r="D27" s="6">
        <v>30000</v>
      </c>
      <c r="E27" s="6">
        <v>30000</v>
      </c>
      <c r="F27" s="6">
        <f>ExpenseTable[[#This Row],[ACTUAL]]-ExpenseTable[[#This Row],[PROPOSED]]</f>
        <v>0</v>
      </c>
      <c r="G27" s="7">
        <f>ExpenseTable[[#This Row],[ACTUAL]]-ExpenseTable[[#This Row],[PRIOR YEAR]]</f>
        <v>15000</v>
      </c>
    </row>
    <row r="28" spans="2:7" ht="24" customHeight="1" x14ac:dyDescent="0.3">
      <c r="B28" s="4" t="s">
        <v>10</v>
      </c>
      <c r="C28" s="6">
        <v>5000</v>
      </c>
      <c r="D28" s="6">
        <v>7500</v>
      </c>
      <c r="E28" s="6">
        <v>7800</v>
      </c>
      <c r="F28" s="6">
        <f>ExpenseTable[[#This Row],[ACTUAL]]-ExpenseTable[[#This Row],[PROPOSED]]</f>
        <v>300</v>
      </c>
      <c r="G28" s="7">
        <f>ExpenseTable[[#This Row],[ACTUAL]]-ExpenseTable[[#This Row],[PRIOR YEAR]]</f>
        <v>2800</v>
      </c>
    </row>
    <row r="29" spans="2:7" ht="24" customHeight="1" x14ac:dyDescent="0.3">
      <c r="B29" s="4" t="s">
        <v>13</v>
      </c>
      <c r="C29" s="6">
        <v>6000</v>
      </c>
      <c r="D29" s="6">
        <v>6000</v>
      </c>
      <c r="E29" s="6">
        <v>6000</v>
      </c>
      <c r="F29" s="6">
        <f>ExpenseTable[[#This Row],[ACTUAL]]-ExpenseTable[[#This Row],[PROPOSED]]</f>
        <v>0</v>
      </c>
      <c r="G29" s="7">
        <f>ExpenseTable[[#This Row],[ACTUAL]]-ExpenseTable[[#This Row],[PRIOR YEAR]]</f>
        <v>0</v>
      </c>
    </row>
    <row r="30" spans="2:7" ht="24" customHeight="1" x14ac:dyDescent="0.3">
      <c r="B30" s="4" t="s">
        <v>12</v>
      </c>
      <c r="C30" s="6">
        <v>1000</v>
      </c>
      <c r="D30" s="6">
        <v>1200</v>
      </c>
      <c r="E30" s="6">
        <v>1150</v>
      </c>
      <c r="F30" s="6">
        <f>ExpenseTable[[#This Row],[ACTUAL]]-ExpenseTable[[#This Row],[PROPOSED]]</f>
        <v>-50</v>
      </c>
      <c r="G30" s="7">
        <f>ExpenseTable[[#This Row],[ACTUAL]]-ExpenseTable[[#This Row],[PRIOR YEAR]]</f>
        <v>150</v>
      </c>
    </row>
    <row r="31" spans="2:7" ht="24" customHeight="1" x14ac:dyDescent="0.3">
      <c r="B31" s="4" t="s">
        <v>8</v>
      </c>
      <c r="C31" s="6">
        <v>2500</v>
      </c>
      <c r="D31" s="6">
        <v>2000</v>
      </c>
      <c r="E31" s="6">
        <v>2800</v>
      </c>
      <c r="F31" s="6">
        <f>ExpenseTable[[#This Row],[ACTUAL]]-ExpenseTable[[#This Row],[PROPOSED]]</f>
        <v>800</v>
      </c>
      <c r="G31" s="7">
        <f>ExpenseTable[[#This Row],[ACTUAL]]-ExpenseTable[[#This Row],[PRIOR YEAR]]</f>
        <v>300</v>
      </c>
    </row>
    <row r="32" spans="2:7" ht="24" customHeight="1" x14ac:dyDescent="0.3">
      <c r="B32" s="4" t="s">
        <v>16</v>
      </c>
      <c r="C32" s="6"/>
      <c r="D32" s="6"/>
      <c r="E32" s="6"/>
      <c r="F32" s="6">
        <f>ExpenseTable[[#This Row],[ACTUAL]]-ExpenseTable[[#This Row],[PROPOSED]]</f>
        <v>0</v>
      </c>
      <c r="G32" s="7">
        <f>ExpenseTable[[#This Row],[ACTUAL]]-ExpenseTable[[#This Row],[PRIOR YEAR]]</f>
        <v>0</v>
      </c>
    </row>
    <row r="33" spans="2:7" ht="24" customHeight="1" x14ac:dyDescent="0.3">
      <c r="B33" s="4" t="s">
        <v>14</v>
      </c>
      <c r="C33" s="6"/>
      <c r="D33" s="6"/>
      <c r="E33" s="6"/>
      <c r="F33" s="6">
        <f>ExpenseTable[[#This Row],[ACTUAL]]-ExpenseTable[[#This Row],[PROPOSED]]</f>
        <v>0</v>
      </c>
      <c r="G33" s="7">
        <f>ExpenseTable[[#This Row],[ACTUAL]]-ExpenseTable[[#This Row],[PRIOR YEAR]]</f>
        <v>0</v>
      </c>
    </row>
    <row r="34" spans="2:7" ht="24" customHeight="1" x14ac:dyDescent="0.3">
      <c r="B34" s="4" t="s">
        <v>5</v>
      </c>
      <c r="C34" s="6"/>
      <c r="D34" s="6"/>
      <c r="E34" s="6"/>
      <c r="F34" s="6">
        <f>ExpenseTable[[#This Row],[ACTUAL]]-ExpenseTable[[#This Row],[PROPOSED]]</f>
        <v>0</v>
      </c>
      <c r="G34" s="7">
        <f>ExpenseTable[[#This Row],[ACTUAL]]-ExpenseTable[[#This Row],[PRIOR YEAR]]</f>
        <v>0</v>
      </c>
    </row>
    <row r="35" spans="2:7" ht="24" customHeight="1" x14ac:dyDescent="0.3">
      <c r="B35" s="4" t="s">
        <v>9</v>
      </c>
      <c r="C35" s="6"/>
      <c r="D35" s="6"/>
      <c r="E35" s="6"/>
      <c r="F35" s="6">
        <f>ExpenseTable[[#This Row],[ACTUAL]]-ExpenseTable[[#This Row],[PROPOSED]]</f>
        <v>0</v>
      </c>
      <c r="G35" s="7">
        <f>ExpenseTable[[#This Row],[ACTUAL]]-ExpenseTable[[#This Row],[PRIOR YEAR]]</f>
        <v>0</v>
      </c>
    </row>
    <row r="36" spans="2:7" ht="24" customHeight="1" x14ac:dyDescent="0.3">
      <c r="B36" s="4" t="s">
        <v>17</v>
      </c>
      <c r="C36" s="6"/>
      <c r="D36" s="6"/>
      <c r="E36" s="6"/>
      <c r="F36" s="6">
        <f>ExpenseTable[[#This Row],[ACTUAL]]-ExpenseTable[[#This Row],[PROPOSED]]</f>
        <v>0</v>
      </c>
      <c r="G36" s="7">
        <f>ExpenseTable[[#This Row],[ACTUAL]]-ExpenseTable[[#This Row],[PRIOR YEAR]]</f>
        <v>0</v>
      </c>
    </row>
    <row r="37" spans="2:7" ht="24" customHeight="1" x14ac:dyDescent="0.3">
      <c r="B37" s="4" t="s">
        <v>6</v>
      </c>
      <c r="C37" s="6"/>
      <c r="D37" s="6"/>
      <c r="E37" s="6"/>
      <c r="F37" s="6">
        <f>ExpenseTable[[#This Row],[ACTUAL]]-ExpenseTable[[#This Row],[PROPOSED]]</f>
        <v>0</v>
      </c>
      <c r="G37" s="7">
        <f>ExpenseTable[[#This Row],[ACTUAL]]-ExpenseTable[[#This Row],[PRIOR YEAR]]</f>
        <v>0</v>
      </c>
    </row>
    <row r="38" spans="2:7" ht="24" customHeight="1" x14ac:dyDescent="0.3">
      <c r="B38" s="4" t="s">
        <v>7</v>
      </c>
      <c r="C38" s="6"/>
      <c r="D38" s="6"/>
      <c r="E38" s="6"/>
      <c r="F38" s="6">
        <f>ExpenseTable[[#This Row],[ACTUAL]]-ExpenseTable[[#This Row],[PROPOSED]]</f>
        <v>0</v>
      </c>
      <c r="G38" s="7">
        <f>ExpenseTable[[#This Row],[ACTUAL]]-ExpenseTable[[#This Row],[PRIOR YEAR]]</f>
        <v>0</v>
      </c>
    </row>
    <row r="39" spans="2:7" ht="24" customHeight="1" x14ac:dyDescent="0.3">
      <c r="B39" s="4" t="s">
        <v>15</v>
      </c>
      <c r="C39" s="6"/>
      <c r="D39" s="6"/>
      <c r="E39" s="6"/>
      <c r="F39" s="6">
        <f>ExpenseTable[[#This Row],[ACTUAL]]-ExpenseTable[[#This Row],[PROPOSED]]</f>
        <v>0</v>
      </c>
      <c r="G39" s="7">
        <f>ExpenseTable[[#This Row],[ACTUAL]]-ExpenseTable[[#This Row],[PRIOR YEAR]]</f>
        <v>0</v>
      </c>
    </row>
    <row r="40" spans="2:7" ht="24" customHeight="1" x14ac:dyDescent="0.3">
      <c r="B40" s="4" t="s">
        <v>26</v>
      </c>
      <c r="C40" s="8">
        <f>SUBTOTAL(109,ExpenseTable[PRIOR YEAR])</f>
        <v>29500</v>
      </c>
      <c r="D40" s="8">
        <f>SUBTOTAL(109,ExpenseTable[PROPOSED])</f>
        <v>46700</v>
      </c>
      <c r="E40" s="8">
        <f>SUBTOTAL(109,ExpenseTable[ACTUAL])</f>
        <v>47750</v>
      </c>
      <c r="F40" s="8">
        <f>SUBTOTAL(109,ExpenseTable[VARIANCE])</f>
        <v>1050</v>
      </c>
      <c r="G40" s="9">
        <f>SUBTOTAL(109,ExpenseTable[+/- PRIOR YEAR])</f>
        <v>18250</v>
      </c>
    </row>
  </sheetData>
  <mergeCells count="2">
    <mergeCell ref="B22:F22"/>
    <mergeCell ref="B17:G17"/>
  </mergeCells>
  <conditionalFormatting sqref="C11:G16 C27:G40">
    <cfRule type="expression" dxfId="29" priority="3">
      <formula>C11&lt;0</formula>
    </cfRule>
  </conditionalFormatting>
  <printOptions horizontalCentered="1"/>
  <pageMargins left="0.7" right="0.7" top="0.75" bottom="0.75" header="0.3" footer="0.3"/>
  <pageSetup scale="65" fitToHeight="0" orientation="portrait" r:id="rId1"/>
  <headerFooter differentFirst="1">
    <oddFooter>Page &amp;P of &amp;N</oddFooter>
  </headerFooter>
  <ignoredErrors>
    <ignoredError sqref="D9" formula="1"/>
  </ignoredErrors>
  <drawing r:id="rId2"/>
  <picture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4941E1-CF0D-4065-AC9A-99B666D72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Non-Profit Budget</vt:lpstr>
      <vt:lpstr>FY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2016-11-15T05:36:30Z</dcterms:created>
  <dcterms:modified xsi:type="dcterms:W3CDTF">2016-11-15T05:36:31Z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TC029300459991</vt:lpwstr>
  </property>
</Properties>
</file>