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" yWindow="-10" windowWidth="9680" windowHeight="8110"/>
  </bookViews>
  <sheets>
    <sheet name="Chart of Accounts" sheetId="3" r:id="rId1"/>
    <sheet name="Petty Cash" sheetId="1" r:id="rId2"/>
    <sheet name="PC - Reconcile" sheetId="2" r:id="rId3"/>
    <sheet name="PRO Version" sheetId="7" r:id="rId4"/>
  </sheets>
  <externalReferences>
    <externalReference r:id="rId5"/>
  </externalReferences>
  <definedNames>
    <definedName name="ChartofAccounts">'Chart of Accounts'!$B$5:$B$103</definedName>
    <definedName name="ChartofAccountsTable">'Chart of Accounts'!$B$5:$C$103</definedName>
    <definedName name="_xlnm.Print_Area" localSheetId="0">'Chart of Accounts'!$B$4:$C$103</definedName>
    <definedName name="SupCustCode">'[1]Dummy GL'!$N$3:$N$202</definedName>
  </definedNames>
  <calcPr calcId="145621"/>
</workbook>
</file>

<file path=xl/calcChain.xml><?xml version="1.0" encoding="utf-8"?>
<calcChain xmlns="http://schemas.openxmlformats.org/spreadsheetml/2006/main">
  <c r="H101" i="3" l="1"/>
  <c r="H102" i="3" s="1"/>
  <c r="B8" i="2"/>
  <c r="C7" i="2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I182" i="1"/>
  <c r="F182" i="1"/>
  <c r="I181" i="1"/>
  <c r="F181" i="1"/>
  <c r="I180" i="1"/>
  <c r="F180" i="1"/>
  <c r="I179" i="1"/>
  <c r="F179" i="1"/>
  <c r="I178" i="1"/>
  <c r="F178" i="1"/>
  <c r="I177" i="1"/>
  <c r="F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54" i="1"/>
  <c r="F154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F7" i="1"/>
  <c r="B9" i="2" l="1"/>
  <c r="D8" i="2" s="1"/>
  <c r="D7" i="2"/>
  <c r="E7" i="2" s="1"/>
  <c r="F7" i="2" s="1"/>
  <c r="G7" i="2" s="1"/>
  <c r="H7" i="2" s="1"/>
  <c r="B10" i="2" l="1"/>
  <c r="D9" i="2" s="1"/>
  <c r="C8" i="2"/>
  <c r="E8" i="2" l="1"/>
  <c r="B11" i="2"/>
  <c r="B12" i="2" l="1"/>
  <c r="D10" i="2"/>
  <c r="G8" i="2"/>
  <c r="H8" i="2" s="1"/>
  <c r="C9" i="2"/>
  <c r="E9" i="2" s="1"/>
  <c r="D11" i="2"/>
  <c r="G9" i="2" l="1"/>
  <c r="H9" i="2" s="1"/>
  <c r="C10" i="2"/>
  <c r="E10" i="2" s="1"/>
  <c r="B13" i="2"/>
  <c r="B14" i="2" l="1"/>
  <c r="G10" i="2"/>
  <c r="H10" i="2" s="1"/>
  <c r="C11" i="2"/>
  <c r="E11" i="2" s="1"/>
  <c r="D12" i="2"/>
  <c r="G11" i="2" l="1"/>
  <c r="H11" i="2" s="1"/>
  <c r="C12" i="2"/>
  <c r="E12" i="2" s="1"/>
  <c r="B15" i="2"/>
  <c r="D13" i="2"/>
  <c r="B16" i="2" l="1"/>
  <c r="G12" i="2"/>
  <c r="H12" i="2" s="1"/>
  <c r="C13" i="2"/>
  <c r="E13" i="2" s="1"/>
  <c r="C14" i="2" s="1"/>
  <c r="D14" i="2"/>
  <c r="B17" i="2" l="1"/>
  <c r="G13" i="2"/>
  <c r="H13" i="2" s="1"/>
  <c r="E14" i="2"/>
  <c r="C15" i="2" s="1"/>
  <c r="D15" i="2"/>
  <c r="B18" i="2" l="1"/>
  <c r="G14" i="2"/>
  <c r="H14" i="2" s="1"/>
  <c r="E15" i="2"/>
  <c r="C16" i="2" s="1"/>
  <c r="D16" i="2"/>
  <c r="B19" i="2" l="1"/>
  <c r="D18" i="2" s="1"/>
  <c r="G15" i="2"/>
  <c r="H15" i="2" s="1"/>
  <c r="E16" i="2"/>
  <c r="C17" i="2" s="1"/>
  <c r="D17" i="2"/>
  <c r="B20" i="2" l="1"/>
  <c r="G16" i="2"/>
  <c r="H16" i="2" s="1"/>
  <c r="E17" i="2"/>
  <c r="C18" i="2" s="1"/>
  <c r="B21" i="2" l="1"/>
  <c r="G17" i="2"/>
  <c r="H17" i="2" s="1"/>
  <c r="E18" i="2"/>
  <c r="C19" i="2" s="1"/>
  <c r="D19" i="2"/>
  <c r="B22" i="2" l="1"/>
  <c r="D21" i="2" s="1"/>
  <c r="G18" i="2"/>
  <c r="H18" i="2" s="1"/>
  <c r="E19" i="2"/>
  <c r="C20" i="2" s="1"/>
  <c r="D20" i="2"/>
  <c r="B23" i="2" l="1"/>
  <c r="D22" i="2" s="1"/>
  <c r="G19" i="2"/>
  <c r="H19" i="2" s="1"/>
  <c r="E20" i="2"/>
  <c r="C21" i="2" s="1"/>
  <c r="B24" i="2" l="1"/>
  <c r="G20" i="2"/>
  <c r="H20" i="2" s="1"/>
  <c r="E21" i="2"/>
  <c r="C22" i="2" s="1"/>
  <c r="B25" i="2" l="1"/>
  <c r="D24" i="2" s="1"/>
  <c r="D23" i="2"/>
  <c r="G21" i="2"/>
  <c r="H21" i="2" s="1"/>
  <c r="E22" i="2"/>
  <c r="C23" i="2" s="1"/>
  <c r="B26" i="2" l="1"/>
  <c r="G22" i="2"/>
  <c r="H22" i="2" s="1"/>
  <c r="E23" i="2"/>
  <c r="C24" i="2" s="1"/>
  <c r="B27" i="2" l="1"/>
  <c r="D26" i="2" s="1"/>
  <c r="D25" i="2"/>
  <c r="G23" i="2"/>
  <c r="H23" i="2" s="1"/>
  <c r="E24" i="2"/>
  <c r="C25" i="2" s="1"/>
  <c r="B28" i="2" l="1"/>
  <c r="D27" i="2" s="1"/>
  <c r="G24" i="2"/>
  <c r="H24" i="2" s="1"/>
  <c r="E25" i="2"/>
  <c r="C26" i="2" s="1"/>
  <c r="B29" i="2" l="1"/>
  <c r="D28" i="2" s="1"/>
  <c r="G25" i="2"/>
  <c r="H25" i="2" s="1"/>
  <c r="E26" i="2"/>
  <c r="C27" i="2" s="1"/>
  <c r="B30" i="2" l="1"/>
  <c r="D29" i="2" s="1"/>
  <c r="G26" i="2"/>
  <c r="H26" i="2" s="1"/>
  <c r="E27" i="2"/>
  <c r="C28" i="2" s="1"/>
  <c r="B31" i="2" l="1"/>
  <c r="D30" i="2" s="1"/>
  <c r="G27" i="2"/>
  <c r="H27" i="2" s="1"/>
  <c r="E28" i="2"/>
  <c r="C29" i="2" s="1"/>
  <c r="B32" i="2" l="1"/>
  <c r="D31" i="2" s="1"/>
  <c r="G28" i="2"/>
  <c r="H28" i="2" s="1"/>
  <c r="E29" i="2"/>
  <c r="C30" i="2" s="1"/>
  <c r="B33" i="2" l="1"/>
  <c r="D32" i="2" s="1"/>
  <c r="G29" i="2"/>
  <c r="H29" i="2" s="1"/>
  <c r="E30" i="2"/>
  <c r="C31" i="2" s="1"/>
  <c r="B34" i="2" l="1"/>
  <c r="D33" i="2" s="1"/>
  <c r="G30" i="2"/>
  <c r="H30" i="2" s="1"/>
  <c r="E31" i="2"/>
  <c r="C32" i="2" s="1"/>
  <c r="B35" i="2" l="1"/>
  <c r="D34" i="2" s="1"/>
  <c r="G31" i="2"/>
  <c r="H31" i="2" s="1"/>
  <c r="E32" i="2"/>
  <c r="C33" i="2" s="1"/>
  <c r="B36" i="2" l="1"/>
  <c r="D35" i="2" s="1"/>
  <c r="G32" i="2"/>
  <c r="H32" i="2" s="1"/>
  <c r="E33" i="2"/>
  <c r="C34" i="2" s="1"/>
  <c r="B37" i="2" l="1"/>
  <c r="D36" i="2" s="1"/>
  <c r="G33" i="2"/>
  <c r="H33" i="2" s="1"/>
  <c r="E34" i="2"/>
  <c r="C35" i="2" s="1"/>
  <c r="B38" i="2" l="1"/>
  <c r="G34" i="2"/>
  <c r="H34" i="2" s="1"/>
  <c r="E35" i="2"/>
  <c r="C36" i="2" s="1"/>
  <c r="B39" i="2" l="1"/>
  <c r="D38" i="2" s="1"/>
  <c r="G35" i="2"/>
  <c r="H35" i="2" s="1"/>
  <c r="E36" i="2"/>
  <c r="C37" i="2" s="1"/>
  <c r="D37" i="2"/>
  <c r="B40" i="2" l="1"/>
  <c r="D39" i="2" s="1"/>
  <c r="G36" i="2"/>
  <c r="H36" i="2" s="1"/>
  <c r="E37" i="2"/>
  <c r="C38" i="2" s="1"/>
  <c r="B41" i="2" l="1"/>
  <c r="D40" i="2" s="1"/>
  <c r="G37" i="2"/>
  <c r="H37" i="2" s="1"/>
  <c r="E38" i="2"/>
  <c r="C39" i="2" s="1"/>
  <c r="B42" i="2" l="1"/>
  <c r="D41" i="2" s="1"/>
  <c r="G38" i="2"/>
  <c r="H38" i="2" s="1"/>
  <c r="E39" i="2"/>
  <c r="C40" i="2" s="1"/>
  <c r="B43" i="2" l="1"/>
  <c r="G39" i="2"/>
  <c r="H39" i="2" s="1"/>
  <c r="E40" i="2"/>
  <c r="C41" i="2" s="1"/>
  <c r="D42" i="2"/>
  <c r="B44" i="2" l="1"/>
  <c r="D43" i="2" s="1"/>
  <c r="G40" i="2"/>
  <c r="H40" i="2" s="1"/>
  <c r="E41" i="2"/>
  <c r="C42" i="2" s="1"/>
  <c r="B45" i="2" l="1"/>
  <c r="G41" i="2"/>
  <c r="H41" i="2" s="1"/>
  <c r="E42" i="2"/>
  <c r="C43" i="2" s="1"/>
  <c r="D44" i="2"/>
  <c r="B46" i="2" l="1"/>
  <c r="D45" i="2" s="1"/>
  <c r="G42" i="2"/>
  <c r="H42" i="2" s="1"/>
  <c r="E43" i="2"/>
  <c r="C44" i="2" s="1"/>
  <c r="B47" i="2" l="1"/>
  <c r="G43" i="2"/>
  <c r="H43" i="2" s="1"/>
  <c r="E44" i="2"/>
  <c r="C45" i="2" s="1"/>
  <c r="D46" i="2"/>
  <c r="B48" i="2" l="1"/>
  <c r="D47" i="2" s="1"/>
  <c r="G44" i="2"/>
  <c r="H44" i="2" s="1"/>
  <c r="E45" i="2"/>
  <c r="C46" i="2" s="1"/>
  <c r="B49" i="2" l="1"/>
  <c r="D48" i="2" s="1"/>
  <c r="G45" i="2"/>
  <c r="H45" i="2" s="1"/>
  <c r="E46" i="2"/>
  <c r="C47" i="2" s="1"/>
  <c r="B50" i="2" l="1"/>
  <c r="D49" i="2" s="1"/>
  <c r="G46" i="2"/>
  <c r="H46" i="2" s="1"/>
  <c r="E47" i="2"/>
  <c r="C48" i="2" s="1"/>
  <c r="B51" i="2" l="1"/>
  <c r="D50" i="2" s="1"/>
  <c r="G47" i="2"/>
  <c r="H47" i="2" s="1"/>
  <c r="E48" i="2"/>
  <c r="C49" i="2" s="1"/>
  <c r="B52" i="2" l="1"/>
  <c r="D51" i="2" s="1"/>
  <c r="G48" i="2"/>
  <c r="H48" i="2" s="1"/>
  <c r="E49" i="2"/>
  <c r="C50" i="2" s="1"/>
  <c r="B53" i="2" l="1"/>
  <c r="D52" i="2" s="1"/>
  <c r="G49" i="2"/>
  <c r="H49" i="2" s="1"/>
  <c r="E50" i="2"/>
  <c r="C51" i="2" s="1"/>
  <c r="B54" i="2" l="1"/>
  <c r="D53" i="2" s="1"/>
  <c r="G50" i="2"/>
  <c r="H50" i="2" s="1"/>
  <c r="E51" i="2"/>
  <c r="C52" i="2" s="1"/>
  <c r="B55" i="2" l="1"/>
  <c r="D54" i="2" s="1"/>
  <c r="G51" i="2"/>
  <c r="H51" i="2" s="1"/>
  <c r="E52" i="2"/>
  <c r="C53" i="2" s="1"/>
  <c r="B56" i="2" l="1"/>
  <c r="D55" i="2" s="1"/>
  <c r="G52" i="2"/>
  <c r="H52" i="2" s="1"/>
  <c r="E53" i="2"/>
  <c r="C54" i="2" s="1"/>
  <c r="B57" i="2" l="1"/>
  <c r="D56" i="2" s="1"/>
  <c r="G53" i="2"/>
  <c r="H53" i="2" s="1"/>
  <c r="E54" i="2"/>
  <c r="C55" i="2" s="1"/>
  <c r="B58" i="2" l="1"/>
  <c r="D57" i="2" s="1"/>
  <c r="G54" i="2"/>
  <c r="H54" i="2" s="1"/>
  <c r="E55" i="2"/>
  <c r="C56" i="2" s="1"/>
  <c r="B59" i="2" l="1"/>
  <c r="D58" i="2" s="1"/>
  <c r="G55" i="2"/>
  <c r="H55" i="2" s="1"/>
  <c r="E56" i="2"/>
  <c r="C57" i="2" s="1"/>
  <c r="B60" i="2" l="1"/>
  <c r="D59" i="2" s="1"/>
  <c r="G56" i="2"/>
  <c r="H56" i="2" s="1"/>
  <c r="E57" i="2"/>
  <c r="C58" i="2" s="1"/>
  <c r="B61" i="2" l="1"/>
  <c r="D60" i="2" s="1"/>
  <c r="G57" i="2"/>
  <c r="H57" i="2" s="1"/>
  <c r="E58" i="2"/>
  <c r="C59" i="2" s="1"/>
  <c r="B62" i="2" l="1"/>
  <c r="D61" i="2" s="1"/>
  <c r="G58" i="2"/>
  <c r="H58" i="2" s="1"/>
  <c r="E59" i="2"/>
  <c r="C60" i="2" s="1"/>
  <c r="B63" i="2" l="1"/>
  <c r="D62" i="2" s="1"/>
  <c r="G59" i="2"/>
  <c r="H59" i="2" s="1"/>
  <c r="E60" i="2"/>
  <c r="C61" i="2" s="1"/>
  <c r="B64" i="2" l="1"/>
  <c r="D63" i="2" s="1"/>
  <c r="G60" i="2"/>
  <c r="H60" i="2" s="1"/>
  <c r="E61" i="2"/>
  <c r="C62" i="2" s="1"/>
  <c r="B65" i="2" l="1"/>
  <c r="G61" i="2"/>
  <c r="H61" i="2" s="1"/>
  <c r="E62" i="2"/>
  <c r="C63" i="2" s="1"/>
  <c r="D64" i="2"/>
  <c r="B66" i="2" l="1"/>
  <c r="D65" i="2" s="1"/>
  <c r="G62" i="2"/>
  <c r="H62" i="2" s="1"/>
  <c r="E63" i="2"/>
  <c r="C64" i="2" s="1"/>
  <c r="G63" i="2" l="1"/>
  <c r="H63" i="2" s="1"/>
  <c r="E64" i="2"/>
  <c r="C65" i="2" s="1"/>
  <c r="D66" i="2"/>
  <c r="G64" i="2" l="1"/>
  <c r="H64" i="2" s="1"/>
  <c r="E65" i="2"/>
  <c r="C66" i="2" s="1"/>
  <c r="G65" i="2" l="1"/>
  <c r="H65" i="2" s="1"/>
  <c r="E66" i="2"/>
  <c r="G66" i="2" s="1"/>
  <c r="H66" i="2" s="1"/>
</calcChain>
</file>

<file path=xl/sharedStrings.xml><?xml version="1.0" encoding="utf-8"?>
<sst xmlns="http://schemas.openxmlformats.org/spreadsheetml/2006/main" count="461" uniqueCount="221">
  <si>
    <t>Date</t>
  </si>
  <si>
    <t>Receipt</t>
  </si>
  <si>
    <t>Description</t>
  </si>
  <si>
    <t>Chart of Accounts</t>
  </si>
  <si>
    <t>Account Name</t>
  </si>
  <si>
    <t>Debit</t>
  </si>
  <si>
    <t>Credit</t>
  </si>
  <si>
    <t>Balance</t>
  </si>
  <si>
    <t>Initial Balance</t>
  </si>
  <si>
    <t>KCL-01</t>
  </si>
  <si>
    <t>Printing papers purchase</t>
  </si>
  <si>
    <t>KCL-02</t>
  </si>
  <si>
    <t>Office supplies purchase</t>
  </si>
  <si>
    <t>KCL-03</t>
  </si>
  <si>
    <t>Printer machine repair</t>
  </si>
  <si>
    <t>KCL-04</t>
  </si>
  <si>
    <t>Parking retribution</t>
  </si>
  <si>
    <t>KCL-05</t>
  </si>
  <si>
    <t>Cleaning service retribution</t>
  </si>
  <si>
    <t>KCL-06</t>
  </si>
  <si>
    <t>KCL-07</t>
  </si>
  <si>
    <t>Mineral water refilling</t>
  </si>
  <si>
    <t>KCL-08</t>
  </si>
  <si>
    <t>Air Conditioner maintenance</t>
  </si>
  <si>
    <t>KCL-09</t>
  </si>
  <si>
    <t>Coffee and Tea supplies</t>
  </si>
  <si>
    <t>KCL-10</t>
  </si>
  <si>
    <t>KCL-11</t>
  </si>
  <si>
    <t>Electricity bill</t>
  </si>
  <si>
    <t>KCL-12</t>
  </si>
  <si>
    <t>Pembayaran Air</t>
  </si>
  <si>
    <t>KCL-13</t>
  </si>
  <si>
    <t>Phone bill</t>
  </si>
  <si>
    <t>KCL-14</t>
  </si>
  <si>
    <t>KCL-15</t>
  </si>
  <si>
    <t>Delivery charge</t>
  </si>
  <si>
    <t>KCL-16</t>
  </si>
  <si>
    <t>K-120</t>
  </si>
  <si>
    <t>Petty Cash refill</t>
  </si>
  <si>
    <t>Week Start Date</t>
  </si>
  <si>
    <t>Cash Activity</t>
  </si>
  <si>
    <t>Ending Balance</t>
  </si>
  <si>
    <t>Difference</t>
  </si>
  <si>
    <t>Status</t>
  </si>
  <si>
    <t>Calculated</t>
  </si>
  <si>
    <t>Checked</t>
  </si>
  <si>
    <t>Account #</t>
  </si>
  <si>
    <t>ASSETS</t>
  </si>
  <si>
    <t>Current Assets</t>
  </si>
  <si>
    <t>CASH - Petty Cash</t>
  </si>
  <si>
    <t>CASH - Operating Account</t>
  </si>
  <si>
    <t>Central Bank</t>
  </si>
  <si>
    <t>RECEIVABLES</t>
  </si>
  <si>
    <t>Account Receivables</t>
  </si>
  <si>
    <t>INVENTORIES</t>
  </si>
  <si>
    <t>Product Inventory</t>
  </si>
  <si>
    <t>Office Inventory</t>
  </si>
  <si>
    <t>PREPAID EXPENSES and OTHER CURRENT ASSETS</t>
  </si>
  <si>
    <t>PREPAID - Insurance</t>
  </si>
  <si>
    <t>PREPAID - Rent</t>
  </si>
  <si>
    <t>FIXED ASSETS</t>
  </si>
  <si>
    <t>PPE - Computer Equipment</t>
  </si>
  <si>
    <t>PPE - Machinery and Equipment</t>
  </si>
  <si>
    <t>PPE - Furniture and Fixtures</t>
  </si>
  <si>
    <t>PPE - Vehicles</t>
  </si>
  <si>
    <t>PPE - Leasehold Improvements</t>
  </si>
  <si>
    <t>ACCUMULATED DEPRECIATION and AMORTIZATION</t>
  </si>
  <si>
    <t>ACCUM DEPR - Computer Equipment</t>
  </si>
  <si>
    <t>ACCUM DEPR - Machinery and Equipment</t>
  </si>
  <si>
    <t>ACCUM DEPR - Furniture and Fixtures</t>
  </si>
  <si>
    <t>ACCUM DEPR - Vehicles</t>
  </si>
  <si>
    <t>LIABILITIES</t>
  </si>
  <si>
    <t>PAYABLES</t>
  </si>
  <si>
    <t>A/P - Trade</t>
  </si>
  <si>
    <t>Unearned Revenue</t>
  </si>
  <si>
    <t>VAT - Input</t>
  </si>
  <si>
    <t>VAT - Output</t>
  </si>
  <si>
    <t>DEBTS</t>
  </si>
  <si>
    <t>Central Bank Long Term Debts</t>
  </si>
  <si>
    <t>Financial Company Short Term Debts</t>
  </si>
  <si>
    <t>OWNER'S EQUITIES</t>
  </si>
  <si>
    <t>Owner's Capital</t>
  </si>
  <si>
    <t>Retained Earnings</t>
  </si>
  <si>
    <t>Current Earnings</t>
  </si>
  <si>
    <t>Owner's Withdrawal</t>
  </si>
  <si>
    <t>REVENUE</t>
  </si>
  <si>
    <t>REVENUE - All Products</t>
  </si>
  <si>
    <t>REVENUE - Product 1</t>
  </si>
  <si>
    <t>REVENUE - Product 2</t>
  </si>
  <si>
    <t>REVENUE - Product 3</t>
  </si>
  <si>
    <t>Sales Discounts - All Products</t>
  </si>
  <si>
    <t>Sales Discounts - Product 1</t>
  </si>
  <si>
    <t>Sales Discounts - Product 2</t>
  </si>
  <si>
    <t>Sales Discounts - Product 3</t>
  </si>
  <si>
    <t>Sales Returns and Allowances - All Products</t>
  </si>
  <si>
    <t>Sales Returns and Allowances - Product 1</t>
  </si>
  <si>
    <t>Sales Returns and Allowances - Product 2</t>
  </si>
  <si>
    <t>Sales Returns and Allowances - Product 3</t>
  </si>
  <si>
    <t>COST of GOODS SOLD</t>
  </si>
  <si>
    <t>COGS - All Products</t>
  </si>
  <si>
    <t>COGS - Product 1</t>
  </si>
  <si>
    <t>COGS - Product 2</t>
  </si>
  <si>
    <t>COGS - Product 3</t>
  </si>
  <si>
    <t>Purchase - All Products</t>
  </si>
  <si>
    <t>Purchase - Product 1</t>
  </si>
  <si>
    <t>Purchase - Product 2</t>
  </si>
  <si>
    <t>Purchase - Product 3</t>
  </si>
  <si>
    <t>Purchase Discounts - All Products</t>
  </si>
  <si>
    <t>Purchase Discounts - Product 1</t>
  </si>
  <si>
    <t>Purchase Discounts - Product 2</t>
  </si>
  <si>
    <t>Purchase Discounts - Product 3</t>
  </si>
  <si>
    <t>Purchase Returns and Allowances - All Products</t>
  </si>
  <si>
    <t>Purchase Returns and Allowances - Product 1</t>
  </si>
  <si>
    <t>Purchase Returns and Allowances - Product 2</t>
  </si>
  <si>
    <t>Purchase Returns and Allowances - Product 3</t>
  </si>
  <si>
    <t>OPERATING EXPENSES</t>
  </si>
  <si>
    <t>EXP - Salaries</t>
  </si>
  <si>
    <t>EXP - Administration</t>
  </si>
  <si>
    <t>EXP - Electricity, Water, Phone</t>
  </si>
  <si>
    <t>EXP - Rent</t>
  </si>
  <si>
    <t>EXP - Insurance</t>
  </si>
  <si>
    <t>EXP - Repair and Maintenance</t>
  </si>
  <si>
    <t>EXP - Office Supplies</t>
  </si>
  <si>
    <t>EXP - Depreciation Equipment</t>
  </si>
  <si>
    <t>EXP - Depreciation Vehicles</t>
  </si>
  <si>
    <t>EXP - Other</t>
  </si>
  <si>
    <t>OTHER INCOME</t>
  </si>
  <si>
    <t>Finance Charge Income</t>
  </si>
  <si>
    <t>OTHER EXPENSES</t>
  </si>
  <si>
    <t>EXP - Interests</t>
  </si>
  <si>
    <t>EXP - Bank Charges</t>
  </si>
  <si>
    <t>CHART of ACCOUNTS</t>
  </si>
  <si>
    <t>PETTY CASH</t>
  </si>
  <si>
    <t>General Journal</t>
  </si>
  <si>
    <t>General Ledger</t>
  </si>
  <si>
    <t>Balance Sheet</t>
  </si>
  <si>
    <t>Adjusting Journal</t>
  </si>
  <si>
    <t xml:space="preserve">This spreadsheet is part of Accounting System for Merchandise/Service Company </t>
  </si>
  <si>
    <t>PURCHASE PRO VERSION</t>
  </si>
  <si>
    <t>◉ FULLY EDITABLE</t>
  </si>
  <si>
    <t xml:space="preserve">◉ AVAILABLE IN EXCEL </t>
  </si>
  <si>
    <t>AND GOOGLE SHEETS</t>
  </si>
  <si>
    <t xml:space="preserve">◉ 30 DAYS MONEY BACK </t>
  </si>
  <si>
    <t>GUARANTEE</t>
  </si>
  <si>
    <t>◉ ONE TIME PAYMENT</t>
  </si>
  <si>
    <t>◉ INSTANT DOWNLOAD</t>
  </si>
  <si>
    <t>* Lite version of complete spreadsheet is available in journalSHEET.com site</t>
  </si>
  <si>
    <t>LITE version</t>
  </si>
  <si>
    <t>PRO version</t>
  </si>
  <si>
    <t>Service Company</t>
  </si>
  <si>
    <t>Merchandise Company</t>
  </si>
  <si>
    <t>Manufacturing Company</t>
  </si>
  <si>
    <t>Price</t>
  </si>
  <si>
    <t>EXCEL version</t>
  </si>
  <si>
    <t>▶ Product  Page</t>
  </si>
  <si>
    <t>XL Service Company System</t>
  </si>
  <si>
    <t>XL Merchandise Company System</t>
  </si>
  <si>
    <t>XL Manufacturing Company System</t>
  </si>
  <si>
    <t>▶ Single User</t>
  </si>
  <si>
    <t>✘</t>
  </si>
  <si>
    <t>USD 24.99</t>
  </si>
  <si>
    <t>USD 29.99</t>
  </si>
  <si>
    <t>USD 34.99</t>
  </si>
  <si>
    <t>▶ Multi User</t>
  </si>
  <si>
    <t>✔</t>
  </si>
  <si>
    <t>USD 44.99</t>
  </si>
  <si>
    <t>USD 49.99</t>
  </si>
  <si>
    <t>USD 54.99</t>
  </si>
  <si>
    <t>GOOGLE SHEETS version</t>
  </si>
  <si>
    <t>GS Service Company System</t>
  </si>
  <si>
    <t>GS Merchandise Company System</t>
  </si>
  <si>
    <t>GS Manufacturing Company System</t>
  </si>
  <si>
    <t>USD 39.99</t>
  </si>
  <si>
    <t>USD 59.99</t>
  </si>
  <si>
    <t>Modules</t>
  </si>
  <si>
    <t>Menu</t>
  </si>
  <si>
    <t>Company Data</t>
  </si>
  <si>
    <t>Start from 1st January only</t>
  </si>
  <si>
    <t>Start from any dates</t>
  </si>
  <si>
    <t>Chart Of Accounts</t>
  </si>
  <si>
    <t>100 lines</t>
  </si>
  <si>
    <t>200 lines (expandable)</t>
  </si>
  <si>
    <t>Customer Data</t>
  </si>
  <si>
    <t>50 lines</t>
  </si>
  <si>
    <t>Supplier Data</t>
  </si>
  <si>
    <t>Inventory</t>
  </si>
  <si>
    <t>Inventory | CoGS</t>
  </si>
  <si>
    <t>fiscal year calculation only</t>
  </si>
  <si>
    <t>monthly/yearly calculation</t>
  </si>
  <si>
    <t>Inventory | Flow</t>
  </si>
  <si>
    <t>1000 lines</t>
  </si>
  <si>
    <t>3500 lines (expandable)</t>
  </si>
  <si>
    <t>Inventory | Raw Material</t>
  </si>
  <si>
    <t>Cash Journal</t>
  </si>
  <si>
    <t>Purchase Journal</t>
  </si>
  <si>
    <t>Sales Journal</t>
  </si>
  <si>
    <t>Closing Journal</t>
  </si>
  <si>
    <t>500 lines (expandable)</t>
  </si>
  <si>
    <t>AR And AP Ledger</t>
  </si>
  <si>
    <t>Profit Loss</t>
  </si>
  <si>
    <t>Format</t>
  </si>
  <si>
    <t>35 lines</t>
  </si>
  <si>
    <t>80 lines</t>
  </si>
  <si>
    <t>Fiscal Year Report</t>
  </si>
  <si>
    <t>Monthly Report</t>
  </si>
  <si>
    <t>Cash Flow</t>
  </si>
  <si>
    <t>60 lines</t>
  </si>
  <si>
    <t>120 lines</t>
  </si>
  <si>
    <t>Equity</t>
  </si>
  <si>
    <t>15 lines</t>
  </si>
  <si>
    <t>45 lines</t>
  </si>
  <si>
    <t>Cost of Goods Manufactured</t>
  </si>
  <si>
    <t>Dashboard</t>
  </si>
  <si>
    <t>Depreciation</t>
  </si>
  <si>
    <t>25 lines</t>
  </si>
  <si>
    <t>250 lines (expandable)</t>
  </si>
  <si>
    <t>Petty Cash</t>
  </si>
  <si>
    <t>Petty Cash Reconcile</t>
  </si>
  <si>
    <t>Bank Reconcile</t>
  </si>
  <si>
    <t>Salary</t>
  </si>
  <si>
    <t>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</si>
</sst>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0" tint="-4.9989318521683403E-2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6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/>
      <right/>
      <top style="thin">
        <color theme="8" tint="-0.499984740745262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1">
    <xf numFmtId="0" fontId="0" fillId="0" borderId="0" xfId="0"/>
    <xf numFmtId="0" fontId="4" fillId="2" borderId="0" xfId="0" applyFon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43" fontId="0" fillId="2" borderId="0" xfId="1" applyFont="1" applyFill="1" applyAlignment="1">
      <alignment vertical="center"/>
    </xf>
    <xf numFmtId="0" fontId="0" fillId="2" borderId="0" xfId="0" applyFill="1"/>
    <xf numFmtId="0" fontId="0" fillId="0" borderId="0" xfId="0" applyAlignment="1">
      <alignment vertical="center"/>
    </xf>
    <xf numFmtId="1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43" fontId="2" fillId="3" borderId="1" xfId="1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43" fontId="5" fillId="0" borderId="3" xfId="1" applyFont="1" applyFill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4" fillId="2" borderId="0" xfId="0" applyFont="1" applyFill="1" applyAlignment="1">
      <alignment horizontal="center" vertical="center"/>
    </xf>
    <xf numFmtId="1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43" fontId="0" fillId="0" borderId="1" xfId="1" applyFont="1" applyFill="1" applyBorder="1" applyAlignment="1">
      <alignment vertical="center"/>
    </xf>
    <xf numFmtId="43" fontId="0" fillId="4" borderId="1" xfId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164" fontId="0" fillId="2" borderId="0" xfId="0" applyNumberFormat="1" applyFill="1" applyAlignment="1">
      <alignment vertical="center"/>
    </xf>
    <xf numFmtId="43" fontId="0" fillId="2" borderId="0" xfId="1" applyFont="1" applyFill="1" applyAlignment="1">
      <alignment horizontal="center" vertical="center"/>
    </xf>
    <xf numFmtId="43" fontId="0" fillId="2" borderId="0" xfId="1" applyFont="1" applyFill="1" applyAlignment="1">
      <alignment horizontal="left" vertical="center"/>
    </xf>
    <xf numFmtId="43" fontId="0" fillId="2" borderId="4" xfId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3" fontId="5" fillId="0" borderId="2" xfId="1" applyFont="1" applyFill="1" applyBorder="1" applyAlignment="1">
      <alignment vertical="center"/>
    </xf>
    <xf numFmtId="43" fontId="5" fillId="0" borderId="1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left" vertical="center"/>
    </xf>
    <xf numFmtId="164" fontId="0" fillId="4" borderId="1" xfId="0" applyNumberFormat="1" applyFill="1" applyBorder="1" applyAlignment="1">
      <alignment vertical="center"/>
    </xf>
    <xf numFmtId="43" fontId="3" fillId="4" borderId="1" xfId="1" applyFont="1" applyFill="1" applyBorder="1" applyAlignment="1">
      <alignment vertical="center"/>
    </xf>
    <xf numFmtId="43" fontId="6" fillId="4" borderId="1" xfId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left"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horizontal="center" vertical="center"/>
    </xf>
    <xf numFmtId="43" fontId="0" fillId="0" borderId="0" xfId="1" applyFont="1" applyAlignment="1">
      <alignment horizontal="left"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43" fontId="0" fillId="2" borderId="0" xfId="1" applyFont="1" applyFill="1" applyBorder="1"/>
    <xf numFmtId="0" fontId="8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3" fontId="8" fillId="2" borderId="5" xfId="1" applyFont="1" applyFill="1" applyBorder="1"/>
    <xf numFmtId="43" fontId="0" fillId="2" borderId="5" xfId="1" applyFont="1" applyFill="1" applyBorder="1" applyAlignment="1">
      <alignment horizontal="center"/>
    </xf>
    <xf numFmtId="43" fontId="0" fillId="2" borderId="5" xfId="1" applyFont="1" applyFill="1" applyBorder="1"/>
    <xf numFmtId="14" fontId="0" fillId="2" borderId="0" xfId="0" applyNumberFormat="1" applyFill="1"/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9" fillId="0" borderId="7" xfId="2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/>
    </xf>
    <xf numFmtId="0" fontId="2" fillId="6" borderId="15" xfId="0" applyFont="1" applyFill="1" applyBorder="1"/>
    <xf numFmtId="0" fontId="11" fillId="6" borderId="15" xfId="0" applyFont="1" applyFill="1" applyBorder="1"/>
    <xf numFmtId="0" fontId="3" fillId="0" borderId="15" xfId="0" applyFont="1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9" fillId="0" borderId="15" xfId="2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left" indent="2"/>
    </xf>
  </cellXfs>
  <cellStyles count="3">
    <cellStyle name="Comma" xfId="1" builtinId="3"/>
    <cellStyle name="Hyperlink" xfId="2" builtinId="8"/>
    <cellStyle name="Normal" xfId="0" builtinId="0"/>
  </cellStyles>
  <dxfs count="2">
    <dxf>
      <font>
        <b val="0"/>
        <i/>
        <color theme="9" tint="-0.24994659260841701"/>
      </font>
    </dxf>
    <dxf>
      <font>
        <b val="0"/>
        <i/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184147</xdr:rowOff>
    </xdr:from>
    <xdr:to>
      <xdr:col>10</xdr:col>
      <xdr:colOff>365760</xdr:colOff>
      <xdr:row>52</xdr:row>
      <xdr:rowOff>74892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368297"/>
          <a:ext cx="2194560" cy="94220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counting%20Journal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ty Cash"/>
      <sheetName val="PC - Reconcile"/>
      <sheetName val="General Ledger"/>
      <sheetName val="Dummy GL"/>
      <sheetName val="Cash Journal"/>
      <sheetName val="Purchase Journal"/>
      <sheetName val="Sales Journal"/>
      <sheetName val="General Journal"/>
      <sheetName val="Adjusting Journal"/>
      <sheetName val="Chart of Accounts"/>
    </sheetNames>
    <sheetDataSet>
      <sheetData sheetId="0"/>
      <sheetData sheetId="1"/>
      <sheetData sheetId="2"/>
      <sheetData sheetId="3">
        <row r="3">
          <cell r="N3" t="str">
            <v>S001</v>
          </cell>
        </row>
        <row r="4">
          <cell r="N4" t="str">
            <v>S002</v>
          </cell>
        </row>
        <row r="5">
          <cell r="N5" t="str">
            <v>S003</v>
          </cell>
        </row>
        <row r="6">
          <cell r="N6" t="str">
            <v>S004</v>
          </cell>
        </row>
        <row r="7">
          <cell r="N7" t="str">
            <v>S005</v>
          </cell>
        </row>
        <row r="8">
          <cell r="N8" t="str">
            <v/>
          </cell>
        </row>
        <row r="9">
          <cell r="N9" t="str">
            <v/>
          </cell>
        </row>
        <row r="10">
          <cell r="N10" t="str">
            <v/>
          </cell>
        </row>
        <row r="11">
          <cell r="N11" t="str">
            <v/>
          </cell>
        </row>
        <row r="12">
          <cell r="N12" t="str">
            <v/>
          </cell>
        </row>
        <row r="13">
          <cell r="N13" t="str">
            <v/>
          </cell>
        </row>
        <row r="14">
          <cell r="N14" t="str">
            <v/>
          </cell>
        </row>
        <row r="15">
          <cell r="N15" t="str">
            <v/>
          </cell>
        </row>
        <row r="16">
          <cell r="N16" t="str">
            <v/>
          </cell>
        </row>
        <row r="17">
          <cell r="N17" t="str">
            <v/>
          </cell>
        </row>
        <row r="18">
          <cell r="N18" t="str">
            <v/>
          </cell>
        </row>
        <row r="19">
          <cell r="N19" t="str">
            <v/>
          </cell>
        </row>
        <row r="20">
          <cell r="N20" t="str">
            <v/>
          </cell>
        </row>
        <row r="21">
          <cell r="N21" t="str">
            <v/>
          </cell>
        </row>
        <row r="22">
          <cell r="N22" t="str">
            <v/>
          </cell>
        </row>
        <row r="23">
          <cell r="N23" t="str">
            <v/>
          </cell>
        </row>
        <row r="24">
          <cell r="N24" t="str">
            <v/>
          </cell>
        </row>
        <row r="25">
          <cell r="N25" t="str">
            <v/>
          </cell>
        </row>
        <row r="26">
          <cell r="N26" t="str">
            <v/>
          </cell>
        </row>
        <row r="27">
          <cell r="N27" t="str">
            <v/>
          </cell>
        </row>
        <row r="28">
          <cell r="N28" t="str">
            <v/>
          </cell>
        </row>
        <row r="29">
          <cell r="N29" t="str">
            <v/>
          </cell>
        </row>
        <row r="30">
          <cell r="N30" t="str">
            <v/>
          </cell>
        </row>
        <row r="31">
          <cell r="N31" t="str">
            <v/>
          </cell>
        </row>
        <row r="32">
          <cell r="N32" t="str">
            <v/>
          </cell>
        </row>
        <row r="33">
          <cell r="N33" t="str">
            <v/>
          </cell>
        </row>
        <row r="34">
          <cell r="N34" t="str">
            <v/>
          </cell>
        </row>
        <row r="35">
          <cell r="N35" t="str">
            <v/>
          </cell>
        </row>
        <row r="36">
          <cell r="N36" t="str">
            <v/>
          </cell>
        </row>
        <row r="37">
          <cell r="N37" t="str">
            <v/>
          </cell>
        </row>
        <row r="38">
          <cell r="N38" t="str">
            <v/>
          </cell>
        </row>
        <row r="39">
          <cell r="N39" t="str">
            <v/>
          </cell>
        </row>
        <row r="40">
          <cell r="N40" t="str">
            <v/>
          </cell>
        </row>
        <row r="41">
          <cell r="N41" t="str">
            <v/>
          </cell>
        </row>
        <row r="42">
          <cell r="N42" t="str">
            <v/>
          </cell>
        </row>
        <row r="43">
          <cell r="N43" t="str">
            <v/>
          </cell>
        </row>
        <row r="44">
          <cell r="N44" t="str">
            <v/>
          </cell>
        </row>
        <row r="45">
          <cell r="N45" t="str">
            <v/>
          </cell>
        </row>
        <row r="46">
          <cell r="N46" t="str">
            <v/>
          </cell>
        </row>
        <row r="47">
          <cell r="N47" t="str">
            <v/>
          </cell>
        </row>
        <row r="48">
          <cell r="N48" t="str">
            <v/>
          </cell>
        </row>
        <row r="49">
          <cell r="N49" t="str">
            <v/>
          </cell>
        </row>
        <row r="50">
          <cell r="N50" t="str">
            <v/>
          </cell>
        </row>
        <row r="51">
          <cell r="N51" t="str">
            <v/>
          </cell>
        </row>
        <row r="52">
          <cell r="N52" t="str">
            <v/>
          </cell>
        </row>
        <row r="53">
          <cell r="N53" t="str">
            <v/>
          </cell>
        </row>
        <row r="54">
          <cell r="N54" t="str">
            <v/>
          </cell>
        </row>
        <row r="55">
          <cell r="N55" t="str">
            <v/>
          </cell>
        </row>
        <row r="56">
          <cell r="N56" t="str">
            <v/>
          </cell>
        </row>
        <row r="57">
          <cell r="N57" t="str">
            <v/>
          </cell>
        </row>
        <row r="58">
          <cell r="N58" t="str">
            <v/>
          </cell>
        </row>
        <row r="59">
          <cell r="N59" t="str">
            <v/>
          </cell>
        </row>
        <row r="60">
          <cell r="N60" t="str">
            <v/>
          </cell>
        </row>
        <row r="61">
          <cell r="N61" t="str">
            <v/>
          </cell>
        </row>
        <row r="62">
          <cell r="N62" t="str">
            <v/>
          </cell>
        </row>
        <row r="63">
          <cell r="N63" t="str">
            <v/>
          </cell>
        </row>
        <row r="64">
          <cell r="N64" t="str">
            <v/>
          </cell>
        </row>
        <row r="65">
          <cell r="N65" t="str">
            <v/>
          </cell>
        </row>
        <row r="66">
          <cell r="N66" t="str">
            <v/>
          </cell>
        </row>
        <row r="67">
          <cell r="N67" t="str">
            <v/>
          </cell>
        </row>
        <row r="68">
          <cell r="N68" t="str">
            <v/>
          </cell>
        </row>
        <row r="69">
          <cell r="N69" t="str">
            <v/>
          </cell>
        </row>
        <row r="70">
          <cell r="N70" t="str">
            <v/>
          </cell>
        </row>
        <row r="71">
          <cell r="N71" t="str">
            <v/>
          </cell>
        </row>
        <row r="72">
          <cell r="N72" t="str">
            <v/>
          </cell>
        </row>
        <row r="73">
          <cell r="N73" t="str">
            <v/>
          </cell>
        </row>
        <row r="74">
          <cell r="N74" t="str">
            <v/>
          </cell>
        </row>
        <row r="75">
          <cell r="N75" t="str">
            <v/>
          </cell>
        </row>
        <row r="76">
          <cell r="N76" t="str">
            <v/>
          </cell>
        </row>
        <row r="77">
          <cell r="N77" t="str">
            <v/>
          </cell>
        </row>
        <row r="78">
          <cell r="N78" t="str">
            <v/>
          </cell>
        </row>
        <row r="79">
          <cell r="N79" t="str">
            <v/>
          </cell>
        </row>
        <row r="80">
          <cell r="N80" t="str">
            <v/>
          </cell>
        </row>
        <row r="81">
          <cell r="N81" t="str">
            <v/>
          </cell>
        </row>
        <row r="82">
          <cell r="N82" t="str">
            <v/>
          </cell>
        </row>
        <row r="83">
          <cell r="N83" t="str">
            <v/>
          </cell>
        </row>
        <row r="84">
          <cell r="N84" t="str">
            <v/>
          </cell>
        </row>
        <row r="85">
          <cell r="N85" t="str">
            <v/>
          </cell>
        </row>
        <row r="86">
          <cell r="N86" t="str">
            <v/>
          </cell>
        </row>
        <row r="87">
          <cell r="N87" t="str">
            <v/>
          </cell>
        </row>
        <row r="88">
          <cell r="N88" t="str">
            <v/>
          </cell>
        </row>
        <row r="89">
          <cell r="N89" t="str">
            <v/>
          </cell>
        </row>
        <row r="90">
          <cell r="N90" t="str">
            <v/>
          </cell>
        </row>
        <row r="91">
          <cell r="N91" t="str">
            <v/>
          </cell>
        </row>
        <row r="92">
          <cell r="N92" t="str">
            <v/>
          </cell>
        </row>
        <row r="93">
          <cell r="N93" t="str">
            <v/>
          </cell>
        </row>
        <row r="94">
          <cell r="N94" t="str">
            <v/>
          </cell>
        </row>
        <row r="95">
          <cell r="N95" t="str">
            <v/>
          </cell>
        </row>
        <row r="96">
          <cell r="N96" t="str">
            <v/>
          </cell>
        </row>
        <row r="97">
          <cell r="N97" t="str">
            <v/>
          </cell>
        </row>
        <row r="98">
          <cell r="N98" t="str">
            <v/>
          </cell>
        </row>
        <row r="99">
          <cell r="N99" t="str">
            <v/>
          </cell>
        </row>
        <row r="100">
          <cell r="N100" t="str">
            <v/>
          </cell>
        </row>
        <row r="101">
          <cell r="N101" t="str">
            <v/>
          </cell>
        </row>
        <row r="102">
          <cell r="N102" t="str">
            <v/>
          </cell>
        </row>
        <row r="103">
          <cell r="N103" t="str">
            <v>C001</v>
          </cell>
        </row>
        <row r="104">
          <cell r="N104" t="str">
            <v>C002</v>
          </cell>
        </row>
        <row r="105">
          <cell r="N105" t="str">
            <v>C003</v>
          </cell>
        </row>
        <row r="106">
          <cell r="N106" t="str">
            <v>C004</v>
          </cell>
        </row>
        <row r="107">
          <cell r="N107" t="str">
            <v>C005</v>
          </cell>
        </row>
        <row r="108">
          <cell r="N108" t="str">
            <v/>
          </cell>
        </row>
        <row r="109">
          <cell r="N109" t="str">
            <v/>
          </cell>
        </row>
        <row r="110">
          <cell r="N110" t="str">
            <v/>
          </cell>
        </row>
        <row r="111">
          <cell r="N111" t="str">
            <v/>
          </cell>
        </row>
        <row r="112">
          <cell r="N112" t="str">
            <v/>
          </cell>
        </row>
        <row r="113">
          <cell r="N113" t="str">
            <v/>
          </cell>
        </row>
        <row r="114">
          <cell r="N114" t="str">
            <v/>
          </cell>
        </row>
        <row r="115">
          <cell r="N115" t="str">
            <v/>
          </cell>
        </row>
        <row r="116">
          <cell r="N116" t="str">
            <v/>
          </cell>
        </row>
        <row r="117">
          <cell r="N117" t="str">
            <v/>
          </cell>
        </row>
        <row r="118">
          <cell r="N118" t="str">
            <v/>
          </cell>
        </row>
        <row r="119">
          <cell r="N119" t="str">
            <v/>
          </cell>
        </row>
        <row r="120">
          <cell r="N120" t="str">
            <v/>
          </cell>
        </row>
        <row r="121">
          <cell r="N121" t="str">
            <v/>
          </cell>
        </row>
        <row r="122">
          <cell r="N122" t="str">
            <v/>
          </cell>
        </row>
        <row r="123">
          <cell r="N123" t="str">
            <v/>
          </cell>
        </row>
        <row r="124">
          <cell r="N124" t="str">
            <v/>
          </cell>
        </row>
        <row r="125">
          <cell r="N125" t="str">
            <v/>
          </cell>
        </row>
        <row r="126">
          <cell r="N126" t="str">
            <v/>
          </cell>
        </row>
        <row r="127">
          <cell r="N127" t="str">
            <v/>
          </cell>
        </row>
        <row r="128">
          <cell r="N128" t="str">
            <v/>
          </cell>
        </row>
        <row r="129">
          <cell r="N129" t="str">
            <v/>
          </cell>
        </row>
        <row r="130">
          <cell r="N130" t="str">
            <v/>
          </cell>
        </row>
        <row r="131">
          <cell r="N131" t="str">
            <v/>
          </cell>
        </row>
        <row r="132">
          <cell r="N132" t="str">
            <v/>
          </cell>
        </row>
        <row r="133">
          <cell r="N133" t="str">
            <v/>
          </cell>
        </row>
        <row r="134">
          <cell r="N134" t="str">
            <v/>
          </cell>
        </row>
        <row r="135">
          <cell r="N135" t="str">
            <v/>
          </cell>
        </row>
        <row r="136">
          <cell r="N136" t="str">
            <v/>
          </cell>
        </row>
        <row r="137">
          <cell r="N137" t="str">
            <v/>
          </cell>
        </row>
        <row r="138">
          <cell r="N138" t="str">
            <v/>
          </cell>
        </row>
        <row r="139">
          <cell r="N139" t="str">
            <v/>
          </cell>
        </row>
        <row r="140">
          <cell r="N140" t="str">
            <v/>
          </cell>
        </row>
        <row r="141">
          <cell r="N141" t="str">
            <v/>
          </cell>
        </row>
        <row r="142">
          <cell r="N142" t="str">
            <v/>
          </cell>
        </row>
        <row r="143">
          <cell r="N143" t="str">
            <v/>
          </cell>
        </row>
        <row r="144">
          <cell r="N144" t="str">
            <v/>
          </cell>
        </row>
        <row r="145">
          <cell r="N145" t="str">
            <v/>
          </cell>
        </row>
        <row r="146">
          <cell r="N146" t="str">
            <v/>
          </cell>
        </row>
        <row r="147">
          <cell r="N147" t="str">
            <v/>
          </cell>
        </row>
        <row r="148">
          <cell r="N148" t="str">
            <v/>
          </cell>
        </row>
        <row r="149">
          <cell r="N149" t="str">
            <v/>
          </cell>
        </row>
        <row r="150">
          <cell r="N150" t="str">
            <v/>
          </cell>
        </row>
        <row r="151">
          <cell r="N151" t="str">
            <v/>
          </cell>
        </row>
        <row r="152">
          <cell r="N152" t="str">
            <v/>
          </cell>
        </row>
        <row r="153">
          <cell r="N153" t="str">
            <v/>
          </cell>
        </row>
        <row r="154">
          <cell r="N154" t="str">
            <v/>
          </cell>
        </row>
        <row r="155">
          <cell r="N155" t="str">
            <v/>
          </cell>
        </row>
        <row r="156">
          <cell r="N156" t="str">
            <v/>
          </cell>
        </row>
        <row r="157">
          <cell r="N157" t="str">
            <v/>
          </cell>
        </row>
        <row r="158">
          <cell r="N158" t="str">
            <v/>
          </cell>
        </row>
        <row r="159">
          <cell r="N159" t="str">
            <v/>
          </cell>
        </row>
        <row r="160">
          <cell r="N160" t="str">
            <v/>
          </cell>
        </row>
        <row r="161">
          <cell r="N161" t="str">
            <v/>
          </cell>
        </row>
        <row r="162">
          <cell r="N162" t="str">
            <v/>
          </cell>
        </row>
        <row r="163">
          <cell r="N163" t="str">
            <v/>
          </cell>
        </row>
        <row r="164">
          <cell r="N164" t="str">
            <v/>
          </cell>
        </row>
        <row r="165">
          <cell r="N165" t="str">
            <v/>
          </cell>
        </row>
        <row r="166">
          <cell r="N166" t="str">
            <v/>
          </cell>
        </row>
        <row r="167">
          <cell r="N167" t="str">
            <v/>
          </cell>
        </row>
        <row r="168">
          <cell r="N168" t="str">
            <v/>
          </cell>
        </row>
        <row r="169">
          <cell r="N169" t="str">
            <v/>
          </cell>
        </row>
        <row r="170">
          <cell r="N170" t="str">
            <v/>
          </cell>
        </row>
        <row r="171">
          <cell r="N171" t="str">
            <v/>
          </cell>
        </row>
        <row r="172">
          <cell r="N172" t="str">
            <v/>
          </cell>
        </row>
        <row r="173">
          <cell r="N173" t="str">
            <v/>
          </cell>
        </row>
        <row r="174">
          <cell r="N174" t="str">
            <v/>
          </cell>
        </row>
        <row r="175">
          <cell r="N175" t="str">
            <v/>
          </cell>
        </row>
        <row r="176">
          <cell r="N176" t="str">
            <v/>
          </cell>
        </row>
        <row r="177">
          <cell r="N177" t="str">
            <v/>
          </cell>
        </row>
        <row r="178">
          <cell r="N178" t="str">
            <v/>
          </cell>
        </row>
        <row r="179">
          <cell r="N179" t="str">
            <v/>
          </cell>
        </row>
        <row r="180">
          <cell r="N180" t="str">
            <v/>
          </cell>
        </row>
        <row r="181">
          <cell r="N181" t="str">
            <v/>
          </cell>
        </row>
        <row r="182">
          <cell r="N182" t="str">
            <v/>
          </cell>
        </row>
        <row r="183">
          <cell r="N183" t="str">
            <v/>
          </cell>
        </row>
        <row r="184">
          <cell r="N184" t="str">
            <v/>
          </cell>
        </row>
        <row r="185">
          <cell r="N185" t="str">
            <v/>
          </cell>
        </row>
        <row r="186">
          <cell r="N186" t="str">
            <v/>
          </cell>
        </row>
        <row r="187">
          <cell r="N187" t="str">
            <v/>
          </cell>
        </row>
        <row r="188">
          <cell r="N188" t="str">
            <v/>
          </cell>
        </row>
        <row r="189">
          <cell r="N189" t="str">
            <v/>
          </cell>
        </row>
        <row r="190">
          <cell r="N190" t="str">
            <v/>
          </cell>
        </row>
        <row r="191">
          <cell r="N191" t="str">
            <v/>
          </cell>
        </row>
        <row r="192">
          <cell r="N192" t="str">
            <v/>
          </cell>
        </row>
        <row r="193">
          <cell r="N193" t="str">
            <v/>
          </cell>
        </row>
        <row r="194">
          <cell r="N194" t="str">
            <v/>
          </cell>
        </row>
        <row r="195">
          <cell r="N195" t="str">
            <v/>
          </cell>
        </row>
        <row r="196">
          <cell r="N196" t="str">
            <v/>
          </cell>
        </row>
        <row r="197">
          <cell r="N197" t="str">
            <v/>
          </cell>
        </row>
        <row r="198">
          <cell r="N198" t="str">
            <v/>
          </cell>
        </row>
        <row r="199">
          <cell r="N199" t="str">
            <v/>
          </cell>
        </row>
        <row r="200">
          <cell r="N200" t="str">
            <v/>
          </cell>
        </row>
        <row r="201">
          <cell r="N201" t="str">
            <v/>
          </cell>
        </row>
        <row r="202">
          <cell r="N202" t="str">
            <v/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journalsheet.com/product/js009faxl-accounting-spreadsheet-manufacturing-company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journalsheet.com/product/js008faxl-accounting-spreadsheet-merchandise-company" TargetMode="External"/><Relationship Id="rId1" Type="http://schemas.openxmlformats.org/officeDocument/2006/relationships/hyperlink" Target="https://journalsheet.com/product/js007faxl-accounting-spreadsheet-service-company" TargetMode="External"/><Relationship Id="rId6" Type="http://schemas.openxmlformats.org/officeDocument/2006/relationships/hyperlink" Target="https://journalsheet.com/product/js012fags-accounting-spreadsheet-manufacturing-company" TargetMode="External"/><Relationship Id="rId5" Type="http://schemas.openxmlformats.org/officeDocument/2006/relationships/hyperlink" Target="https://journalsheet.com/product/js011fags-accounting-spreadsheet-merchandise-company" TargetMode="External"/><Relationship Id="rId4" Type="http://schemas.openxmlformats.org/officeDocument/2006/relationships/hyperlink" Target="https://journalsheet.com/product/js010fags-accounting-spreadsheet-service-compan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58"/>
  <sheetViews>
    <sheetView showGridLines="0" tabSelected="1" workbookViewId="0">
      <selection activeCell="E7" sqref="E7"/>
    </sheetView>
  </sheetViews>
  <sheetFormatPr defaultColWidth="0" defaultRowHeight="0" customHeight="1" zeroHeight="1" x14ac:dyDescent="0.35"/>
  <cols>
    <col min="1" max="1" width="2.54296875" style="1" customWidth="1"/>
    <col min="2" max="2" width="10.1796875" style="8" customWidth="1"/>
    <col min="3" max="3" width="45.81640625" style="8" customWidth="1"/>
    <col min="4" max="4" width="3.54296875" style="4" customWidth="1"/>
    <col min="5" max="5" width="37.6328125" style="4" customWidth="1"/>
    <col min="6" max="6" width="4.1796875" style="4" customWidth="1"/>
    <col min="7" max="7" width="8.90625" style="4" hidden="1" customWidth="1"/>
    <col min="8" max="33" width="0" style="4" hidden="1" customWidth="1"/>
    <col min="34" max="35" width="0" style="8" hidden="1" customWidth="1"/>
    <col min="36" max="16384" width="8.90625" style="8" hidden="1"/>
  </cols>
  <sheetData>
    <row r="1" spans="1:33" s="4" customFormat="1" ht="14.4" customHeight="1" x14ac:dyDescent="0.35">
      <c r="A1" s="1"/>
    </row>
    <row r="2" spans="1:33" ht="18.5" customHeight="1" thickBot="1" x14ac:dyDescent="0.4">
      <c r="A2" s="55"/>
      <c r="B2" s="56" t="s">
        <v>131</v>
      </c>
      <c r="C2" s="57"/>
      <c r="D2" s="58"/>
      <c r="E2" s="58"/>
    </row>
    <row r="3" spans="1:33" s="4" customFormat="1" ht="10.4" customHeight="1" x14ac:dyDescent="0.35">
      <c r="A3" s="1"/>
    </row>
    <row r="4" spans="1:33" s="54" customFormat="1" ht="14.4" customHeight="1" x14ac:dyDescent="0.35">
      <c r="A4" s="1"/>
      <c r="B4" s="69" t="s">
        <v>46</v>
      </c>
      <c r="C4" s="70" t="s">
        <v>4</v>
      </c>
      <c r="D4" s="53"/>
      <c r="E4" s="71" t="s">
        <v>137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</row>
    <row r="5" spans="1:33" ht="14.4" customHeight="1" x14ac:dyDescent="0.35">
      <c r="B5" s="63">
        <v>1000</v>
      </c>
      <c r="C5" s="64" t="s">
        <v>47</v>
      </c>
      <c r="E5" s="71"/>
    </row>
    <row r="6" spans="1:33" ht="14.4" customHeight="1" x14ac:dyDescent="0.35">
      <c r="B6" s="65">
        <v>1100</v>
      </c>
      <c r="C6" s="66" t="s">
        <v>48</v>
      </c>
      <c r="E6" s="58"/>
    </row>
    <row r="7" spans="1:33" ht="14.4" customHeight="1" x14ac:dyDescent="0.35">
      <c r="A7" s="22"/>
      <c r="B7" s="65">
        <v>1110</v>
      </c>
      <c r="C7" s="66" t="s">
        <v>49</v>
      </c>
      <c r="E7" s="72" t="s">
        <v>138</v>
      </c>
    </row>
    <row r="8" spans="1:33" ht="14.4" customHeight="1" x14ac:dyDescent="0.35">
      <c r="B8" s="65">
        <v>1120</v>
      </c>
      <c r="C8" s="66" t="s">
        <v>50</v>
      </c>
      <c r="E8" s="73" t="s">
        <v>139</v>
      </c>
    </row>
    <row r="9" spans="1:33" ht="14.4" customHeight="1" x14ac:dyDescent="0.35">
      <c r="A9" s="29"/>
      <c r="B9" s="65">
        <v>1130</v>
      </c>
      <c r="C9" s="66" t="s">
        <v>51</v>
      </c>
      <c r="E9" s="73" t="s">
        <v>140</v>
      </c>
    </row>
    <row r="10" spans="1:33" ht="14.4" customHeight="1" x14ac:dyDescent="0.35">
      <c r="A10" s="29"/>
      <c r="B10" s="65"/>
      <c r="C10" s="66"/>
      <c r="E10" s="73" t="s">
        <v>141</v>
      </c>
    </row>
    <row r="11" spans="1:33" ht="14.4" customHeight="1" x14ac:dyDescent="0.35">
      <c r="A11" s="29"/>
      <c r="B11" s="63">
        <v>1200</v>
      </c>
      <c r="C11" s="64" t="s">
        <v>52</v>
      </c>
      <c r="E11" s="73" t="s">
        <v>142</v>
      </c>
    </row>
    <row r="12" spans="1:33" ht="14.4" customHeight="1" x14ac:dyDescent="0.35">
      <c r="A12" s="29"/>
      <c r="B12" s="65">
        <v>1250</v>
      </c>
      <c r="C12" s="66" t="s">
        <v>53</v>
      </c>
      <c r="E12" s="73" t="s">
        <v>143</v>
      </c>
    </row>
    <row r="13" spans="1:33" ht="14.4" customHeight="1" x14ac:dyDescent="0.35">
      <c r="A13" s="29"/>
      <c r="B13" s="65"/>
      <c r="C13" s="66"/>
      <c r="E13" s="73" t="s">
        <v>144</v>
      </c>
    </row>
    <row r="14" spans="1:33" ht="14.4" customHeight="1" x14ac:dyDescent="0.35">
      <c r="A14" s="29"/>
      <c r="B14" s="63">
        <v>1300</v>
      </c>
      <c r="C14" s="64" t="s">
        <v>54</v>
      </c>
      <c r="E14" s="74" t="s">
        <v>145</v>
      </c>
    </row>
    <row r="15" spans="1:33" ht="14.4" customHeight="1" x14ac:dyDescent="0.35">
      <c r="A15" s="29"/>
      <c r="B15" s="65">
        <v>1310</v>
      </c>
      <c r="C15" s="66" t="s">
        <v>55</v>
      </c>
      <c r="E15" s="75" t="s">
        <v>146</v>
      </c>
    </row>
    <row r="16" spans="1:33" ht="14.4" customHeight="1" x14ac:dyDescent="0.35">
      <c r="A16" s="29"/>
      <c r="B16" s="65">
        <v>1360</v>
      </c>
      <c r="C16" s="66" t="s">
        <v>56</v>
      </c>
      <c r="E16" s="76"/>
    </row>
    <row r="17" spans="1:3" ht="14.4" customHeight="1" x14ac:dyDescent="0.35">
      <c r="A17" s="29"/>
      <c r="B17" s="65"/>
      <c r="C17" s="66"/>
    </row>
    <row r="18" spans="1:3" ht="14.4" customHeight="1" x14ac:dyDescent="0.35">
      <c r="A18" s="29"/>
      <c r="B18" s="63">
        <v>1400</v>
      </c>
      <c r="C18" s="64" t="s">
        <v>57</v>
      </c>
    </row>
    <row r="19" spans="1:3" ht="14.4" customHeight="1" x14ac:dyDescent="0.35">
      <c r="A19" s="29"/>
      <c r="B19" s="65">
        <v>1410</v>
      </c>
      <c r="C19" s="66" t="s">
        <v>58</v>
      </c>
    </row>
    <row r="20" spans="1:3" ht="14.4" customHeight="1" x14ac:dyDescent="0.35">
      <c r="A20" s="29"/>
      <c r="B20" s="65">
        <v>1420</v>
      </c>
      <c r="C20" s="66" t="s">
        <v>59</v>
      </c>
    </row>
    <row r="21" spans="1:3" ht="14.4" customHeight="1" x14ac:dyDescent="0.35">
      <c r="A21" s="29"/>
      <c r="B21" s="65"/>
      <c r="C21" s="66"/>
    </row>
    <row r="22" spans="1:3" ht="14.4" customHeight="1" x14ac:dyDescent="0.35">
      <c r="A22" s="29"/>
      <c r="B22" s="63">
        <v>1500</v>
      </c>
      <c r="C22" s="64" t="s">
        <v>60</v>
      </c>
    </row>
    <row r="23" spans="1:3" ht="14.4" customHeight="1" x14ac:dyDescent="0.35">
      <c r="A23" s="29"/>
      <c r="B23" s="65">
        <v>1510</v>
      </c>
      <c r="C23" s="66" t="s">
        <v>61</v>
      </c>
    </row>
    <row r="24" spans="1:3" ht="14.4" customHeight="1" x14ac:dyDescent="0.35">
      <c r="A24" s="29"/>
      <c r="B24" s="65">
        <v>1520</v>
      </c>
      <c r="C24" s="66" t="s">
        <v>62</v>
      </c>
    </row>
    <row r="25" spans="1:3" ht="14.4" customHeight="1" x14ac:dyDescent="0.35">
      <c r="A25" s="29"/>
      <c r="B25" s="65">
        <v>1530</v>
      </c>
      <c r="C25" s="66" t="s">
        <v>63</v>
      </c>
    </row>
    <row r="26" spans="1:3" ht="14.4" customHeight="1" x14ac:dyDescent="0.35">
      <c r="A26" s="29"/>
      <c r="B26" s="65">
        <v>1540</v>
      </c>
      <c r="C26" s="66" t="s">
        <v>64</v>
      </c>
    </row>
    <row r="27" spans="1:3" ht="14.4" customHeight="1" x14ac:dyDescent="0.35">
      <c r="A27" s="29"/>
      <c r="B27" s="65">
        <v>1550</v>
      </c>
      <c r="C27" s="66" t="s">
        <v>65</v>
      </c>
    </row>
    <row r="28" spans="1:3" ht="14.4" customHeight="1" x14ac:dyDescent="0.35">
      <c r="A28" s="29"/>
      <c r="B28" s="65"/>
      <c r="C28" s="66"/>
    </row>
    <row r="29" spans="1:3" ht="14.4" customHeight="1" x14ac:dyDescent="0.35">
      <c r="A29" s="29"/>
      <c r="B29" s="63">
        <v>1600</v>
      </c>
      <c r="C29" s="64" t="s">
        <v>66</v>
      </c>
    </row>
    <row r="30" spans="1:3" ht="14.4" customHeight="1" x14ac:dyDescent="0.35">
      <c r="A30" s="29"/>
      <c r="B30" s="65">
        <v>1610</v>
      </c>
      <c r="C30" s="66" t="s">
        <v>67</v>
      </c>
    </row>
    <row r="31" spans="1:3" ht="14.4" customHeight="1" x14ac:dyDescent="0.35">
      <c r="A31" s="29"/>
      <c r="B31" s="65">
        <v>1620</v>
      </c>
      <c r="C31" s="66" t="s">
        <v>68</v>
      </c>
    </row>
    <row r="32" spans="1:3" ht="14.4" customHeight="1" x14ac:dyDescent="0.35">
      <c r="A32" s="29"/>
      <c r="B32" s="65">
        <v>1630</v>
      </c>
      <c r="C32" s="66" t="s">
        <v>69</v>
      </c>
    </row>
    <row r="33" spans="1:3" ht="14.4" customHeight="1" x14ac:dyDescent="0.35">
      <c r="A33" s="29"/>
      <c r="B33" s="65">
        <v>1640</v>
      </c>
      <c r="C33" s="66" t="s">
        <v>70</v>
      </c>
    </row>
    <row r="34" spans="1:3" ht="14.4" customHeight="1" x14ac:dyDescent="0.35">
      <c r="A34" s="29"/>
      <c r="B34" s="65"/>
      <c r="C34" s="66"/>
    </row>
    <row r="35" spans="1:3" ht="14.4" customHeight="1" x14ac:dyDescent="0.35">
      <c r="A35" s="29"/>
      <c r="B35" s="63">
        <v>2000</v>
      </c>
      <c r="C35" s="64" t="s">
        <v>71</v>
      </c>
    </row>
    <row r="36" spans="1:3" ht="14.4" customHeight="1" x14ac:dyDescent="0.35">
      <c r="A36" s="29"/>
      <c r="B36" s="65"/>
      <c r="C36" s="66"/>
    </row>
    <row r="37" spans="1:3" ht="14.4" customHeight="1" x14ac:dyDescent="0.35">
      <c r="A37" s="29"/>
      <c r="B37" s="63">
        <v>2100</v>
      </c>
      <c r="C37" s="64" t="s">
        <v>72</v>
      </c>
    </row>
    <row r="38" spans="1:3" ht="14.4" customHeight="1" x14ac:dyDescent="0.35">
      <c r="A38" s="29"/>
      <c r="B38" s="65">
        <v>2110</v>
      </c>
      <c r="C38" s="66" t="s">
        <v>73</v>
      </c>
    </row>
    <row r="39" spans="1:3" ht="14.4" customHeight="1" x14ac:dyDescent="0.35">
      <c r="A39" s="29"/>
      <c r="B39" s="65">
        <v>2120</v>
      </c>
      <c r="C39" s="66" t="s">
        <v>74</v>
      </c>
    </row>
    <row r="40" spans="1:3" ht="14.4" customHeight="1" x14ac:dyDescent="0.35">
      <c r="A40" s="29"/>
      <c r="B40" s="65">
        <v>2130</v>
      </c>
      <c r="C40" s="66" t="s">
        <v>75</v>
      </c>
    </row>
    <row r="41" spans="1:3" ht="14.4" customHeight="1" x14ac:dyDescent="0.35">
      <c r="A41" s="29"/>
      <c r="B41" s="65">
        <v>2140</v>
      </c>
      <c r="C41" s="66" t="s">
        <v>76</v>
      </c>
    </row>
    <row r="42" spans="1:3" ht="14.4" customHeight="1" x14ac:dyDescent="0.35">
      <c r="A42" s="29"/>
      <c r="B42" s="65"/>
      <c r="C42" s="66"/>
    </row>
    <row r="43" spans="1:3" ht="14.4" customHeight="1" x14ac:dyDescent="0.35">
      <c r="A43" s="29"/>
      <c r="B43" s="63">
        <v>2700</v>
      </c>
      <c r="C43" s="64" t="s">
        <v>77</v>
      </c>
    </row>
    <row r="44" spans="1:3" ht="14.4" customHeight="1" x14ac:dyDescent="0.35">
      <c r="A44" s="29"/>
      <c r="B44" s="65">
        <v>2710</v>
      </c>
      <c r="C44" s="66" t="s">
        <v>78</v>
      </c>
    </row>
    <row r="45" spans="1:3" ht="14.4" customHeight="1" x14ac:dyDescent="0.35">
      <c r="A45" s="29"/>
      <c r="B45" s="65">
        <v>2720</v>
      </c>
      <c r="C45" s="66" t="s">
        <v>79</v>
      </c>
    </row>
    <row r="46" spans="1:3" ht="14.4" customHeight="1" x14ac:dyDescent="0.35">
      <c r="A46" s="29"/>
      <c r="B46" s="65"/>
      <c r="C46" s="66"/>
    </row>
    <row r="47" spans="1:3" ht="14.4" customHeight="1" x14ac:dyDescent="0.35">
      <c r="A47" s="29"/>
      <c r="B47" s="63">
        <v>3000</v>
      </c>
      <c r="C47" s="64" t="s">
        <v>80</v>
      </c>
    </row>
    <row r="48" spans="1:3" ht="14.4" customHeight="1" x14ac:dyDescent="0.35">
      <c r="A48" s="29"/>
      <c r="B48" s="65">
        <v>3100</v>
      </c>
      <c r="C48" s="66" t="s">
        <v>81</v>
      </c>
    </row>
    <row r="49" spans="1:3" ht="14.4" customHeight="1" x14ac:dyDescent="0.35">
      <c r="A49" s="29"/>
      <c r="B49" s="65">
        <v>3200</v>
      </c>
      <c r="C49" s="66" t="s">
        <v>82</v>
      </c>
    </row>
    <row r="50" spans="1:3" ht="14.4" customHeight="1" x14ac:dyDescent="0.35">
      <c r="A50" s="29"/>
      <c r="B50" s="65">
        <v>3300</v>
      </c>
      <c r="C50" s="66" t="s">
        <v>83</v>
      </c>
    </row>
    <row r="51" spans="1:3" ht="14.4" customHeight="1" x14ac:dyDescent="0.35">
      <c r="A51" s="29"/>
      <c r="B51" s="65">
        <v>3400</v>
      </c>
      <c r="C51" s="66" t="s">
        <v>84</v>
      </c>
    </row>
    <row r="52" spans="1:3" ht="14.4" customHeight="1" x14ac:dyDescent="0.35">
      <c r="A52" s="29"/>
      <c r="B52" s="65"/>
      <c r="C52" s="66"/>
    </row>
    <row r="53" spans="1:3" ht="14.4" customHeight="1" x14ac:dyDescent="0.35">
      <c r="A53" s="29"/>
      <c r="B53" s="63">
        <v>4000</v>
      </c>
      <c r="C53" s="64" t="s">
        <v>85</v>
      </c>
    </row>
    <row r="54" spans="1:3" ht="14.4" customHeight="1" x14ac:dyDescent="0.35">
      <c r="A54" s="29"/>
      <c r="B54" s="67">
        <v>4100</v>
      </c>
      <c r="C54" s="68" t="s">
        <v>86</v>
      </c>
    </row>
    <row r="55" spans="1:3" ht="14.4" customHeight="1" x14ac:dyDescent="0.35">
      <c r="A55" s="29"/>
      <c r="B55" s="67">
        <v>4101</v>
      </c>
      <c r="C55" s="68" t="s">
        <v>87</v>
      </c>
    </row>
    <row r="56" spans="1:3" ht="14.4" customHeight="1" x14ac:dyDescent="0.35">
      <c r="A56" s="29"/>
      <c r="B56" s="67">
        <v>4102</v>
      </c>
      <c r="C56" s="68" t="s">
        <v>88</v>
      </c>
    </row>
    <row r="57" spans="1:3" ht="14.4" customHeight="1" x14ac:dyDescent="0.35">
      <c r="A57" s="29"/>
      <c r="B57" s="67">
        <v>4103</v>
      </c>
      <c r="C57" s="68" t="s">
        <v>89</v>
      </c>
    </row>
    <row r="58" spans="1:3" ht="14.4" customHeight="1" x14ac:dyDescent="0.35">
      <c r="A58" s="29"/>
      <c r="B58" s="67">
        <v>4200</v>
      </c>
      <c r="C58" s="68" t="s">
        <v>90</v>
      </c>
    </row>
    <row r="59" spans="1:3" ht="14.4" customHeight="1" x14ac:dyDescent="0.35">
      <c r="A59" s="29"/>
      <c r="B59" s="67">
        <v>4201</v>
      </c>
      <c r="C59" s="68" t="s">
        <v>91</v>
      </c>
    </row>
    <row r="60" spans="1:3" ht="14.4" customHeight="1" x14ac:dyDescent="0.35">
      <c r="A60" s="29"/>
      <c r="B60" s="67">
        <v>4202</v>
      </c>
      <c r="C60" s="68" t="s">
        <v>92</v>
      </c>
    </row>
    <row r="61" spans="1:3" ht="14.4" customHeight="1" x14ac:dyDescent="0.35">
      <c r="A61" s="29"/>
      <c r="B61" s="67">
        <v>4203</v>
      </c>
      <c r="C61" s="68" t="s">
        <v>93</v>
      </c>
    </row>
    <row r="62" spans="1:3" ht="14.4" customHeight="1" x14ac:dyDescent="0.35">
      <c r="A62" s="29"/>
      <c r="B62" s="67">
        <v>4300</v>
      </c>
      <c r="C62" s="68" t="s">
        <v>94</v>
      </c>
    </row>
    <row r="63" spans="1:3" ht="14.4" customHeight="1" x14ac:dyDescent="0.35">
      <c r="A63" s="29"/>
      <c r="B63" s="67">
        <v>4301</v>
      </c>
      <c r="C63" s="68" t="s">
        <v>95</v>
      </c>
    </row>
    <row r="64" spans="1:3" ht="14.4" customHeight="1" x14ac:dyDescent="0.35">
      <c r="A64" s="29"/>
      <c r="B64" s="67">
        <v>4302</v>
      </c>
      <c r="C64" s="68" t="s">
        <v>96</v>
      </c>
    </row>
    <row r="65" spans="1:3" ht="14.4" customHeight="1" x14ac:dyDescent="0.35">
      <c r="A65" s="29"/>
      <c r="B65" s="67">
        <v>4303</v>
      </c>
      <c r="C65" s="68" t="s">
        <v>97</v>
      </c>
    </row>
    <row r="66" spans="1:3" ht="14.4" customHeight="1" x14ac:dyDescent="0.35">
      <c r="A66" s="29"/>
      <c r="B66" s="65"/>
      <c r="C66" s="66"/>
    </row>
    <row r="67" spans="1:3" ht="14.4" customHeight="1" x14ac:dyDescent="0.35">
      <c r="A67" s="29"/>
      <c r="B67" s="63">
        <v>5000</v>
      </c>
      <c r="C67" s="64" t="s">
        <v>98</v>
      </c>
    </row>
    <row r="68" spans="1:3" ht="14.4" customHeight="1" x14ac:dyDescent="0.35">
      <c r="A68" s="29"/>
      <c r="B68" s="65">
        <v>5100</v>
      </c>
      <c r="C68" s="66" t="s">
        <v>99</v>
      </c>
    </row>
    <row r="69" spans="1:3" ht="14.4" customHeight="1" x14ac:dyDescent="0.35">
      <c r="A69" s="29"/>
      <c r="B69" s="65">
        <v>5101</v>
      </c>
      <c r="C69" s="66" t="s">
        <v>100</v>
      </c>
    </row>
    <row r="70" spans="1:3" ht="14.4" customHeight="1" x14ac:dyDescent="0.35">
      <c r="A70" s="29"/>
      <c r="B70" s="65">
        <v>5102</v>
      </c>
      <c r="C70" s="66" t="s">
        <v>101</v>
      </c>
    </row>
    <row r="71" spans="1:3" ht="14.4" customHeight="1" x14ac:dyDescent="0.35">
      <c r="A71" s="29"/>
      <c r="B71" s="65">
        <v>5103</v>
      </c>
      <c r="C71" s="66" t="s">
        <v>102</v>
      </c>
    </row>
    <row r="72" spans="1:3" ht="14.4" customHeight="1" x14ac:dyDescent="0.35">
      <c r="A72" s="29"/>
      <c r="B72" s="65">
        <v>5200</v>
      </c>
      <c r="C72" s="66" t="s">
        <v>103</v>
      </c>
    </row>
    <row r="73" spans="1:3" ht="14.4" customHeight="1" x14ac:dyDescent="0.35">
      <c r="A73" s="29"/>
      <c r="B73" s="67">
        <v>5201</v>
      </c>
      <c r="C73" s="66" t="s">
        <v>104</v>
      </c>
    </row>
    <row r="74" spans="1:3" ht="14.4" customHeight="1" x14ac:dyDescent="0.35">
      <c r="A74" s="29"/>
      <c r="B74" s="67">
        <v>5202</v>
      </c>
      <c r="C74" s="66" t="s">
        <v>105</v>
      </c>
    </row>
    <row r="75" spans="1:3" ht="14.4" customHeight="1" x14ac:dyDescent="0.35">
      <c r="A75" s="29"/>
      <c r="B75" s="67">
        <v>5203</v>
      </c>
      <c r="C75" s="66" t="s">
        <v>106</v>
      </c>
    </row>
    <row r="76" spans="1:3" ht="14.4" customHeight="1" x14ac:dyDescent="0.35">
      <c r="A76" s="29"/>
      <c r="B76" s="65">
        <v>5300</v>
      </c>
      <c r="C76" s="66" t="s">
        <v>107</v>
      </c>
    </row>
    <row r="77" spans="1:3" ht="14.4" customHeight="1" x14ac:dyDescent="0.35">
      <c r="A77" s="29"/>
      <c r="B77" s="67">
        <v>5301</v>
      </c>
      <c r="C77" s="66" t="s">
        <v>108</v>
      </c>
    </row>
    <row r="78" spans="1:3" ht="14.4" customHeight="1" x14ac:dyDescent="0.35">
      <c r="A78" s="29"/>
      <c r="B78" s="67">
        <v>5302</v>
      </c>
      <c r="C78" s="66" t="s">
        <v>109</v>
      </c>
    </row>
    <row r="79" spans="1:3" ht="14.4" customHeight="1" x14ac:dyDescent="0.35">
      <c r="A79" s="29"/>
      <c r="B79" s="67">
        <v>5303</v>
      </c>
      <c r="C79" s="66" t="s">
        <v>110</v>
      </c>
    </row>
    <row r="80" spans="1:3" ht="14.4" customHeight="1" x14ac:dyDescent="0.35">
      <c r="A80" s="29"/>
      <c r="B80" s="65">
        <v>5400</v>
      </c>
      <c r="C80" s="66" t="s">
        <v>111</v>
      </c>
    </row>
    <row r="81" spans="1:3" ht="14.4" customHeight="1" x14ac:dyDescent="0.35">
      <c r="A81" s="29"/>
      <c r="B81" s="67">
        <v>5401</v>
      </c>
      <c r="C81" s="66" t="s">
        <v>112</v>
      </c>
    </row>
    <row r="82" spans="1:3" ht="14.4" customHeight="1" x14ac:dyDescent="0.35">
      <c r="A82" s="29"/>
      <c r="B82" s="67">
        <v>5402</v>
      </c>
      <c r="C82" s="66" t="s">
        <v>113</v>
      </c>
    </row>
    <row r="83" spans="1:3" ht="14.4" customHeight="1" x14ac:dyDescent="0.35">
      <c r="A83" s="29"/>
      <c r="B83" s="67">
        <v>5403</v>
      </c>
      <c r="C83" s="66" t="s">
        <v>114</v>
      </c>
    </row>
    <row r="84" spans="1:3" ht="14.4" customHeight="1" x14ac:dyDescent="0.35">
      <c r="A84" s="29"/>
      <c r="B84" s="67"/>
      <c r="C84" s="68"/>
    </row>
    <row r="85" spans="1:3" ht="14.4" customHeight="1" x14ac:dyDescent="0.35">
      <c r="A85" s="29"/>
      <c r="B85" s="63">
        <v>6000</v>
      </c>
      <c r="C85" s="64" t="s">
        <v>115</v>
      </c>
    </row>
    <row r="86" spans="1:3" ht="14.4" customHeight="1" x14ac:dyDescent="0.35">
      <c r="A86" s="29"/>
      <c r="B86" s="65">
        <v>6100</v>
      </c>
      <c r="C86" s="66" t="s">
        <v>116</v>
      </c>
    </row>
    <row r="87" spans="1:3" ht="14.4" customHeight="1" x14ac:dyDescent="0.35">
      <c r="A87" s="29"/>
      <c r="B87" s="65">
        <v>6110</v>
      </c>
      <c r="C87" s="66" t="s">
        <v>117</v>
      </c>
    </row>
    <row r="88" spans="1:3" ht="14.4" customHeight="1" x14ac:dyDescent="0.35">
      <c r="A88" s="29"/>
      <c r="B88" s="65">
        <v>6120</v>
      </c>
      <c r="C88" s="66" t="s">
        <v>118</v>
      </c>
    </row>
    <row r="89" spans="1:3" ht="14.4" customHeight="1" x14ac:dyDescent="0.35">
      <c r="A89" s="29"/>
      <c r="B89" s="65">
        <v>6130</v>
      </c>
      <c r="C89" s="66" t="s">
        <v>119</v>
      </c>
    </row>
    <row r="90" spans="1:3" ht="14.4" customHeight="1" x14ac:dyDescent="0.35">
      <c r="A90" s="29"/>
      <c r="B90" s="65">
        <v>6140</v>
      </c>
      <c r="C90" s="66" t="s">
        <v>120</v>
      </c>
    </row>
    <row r="91" spans="1:3" ht="14.4" customHeight="1" x14ac:dyDescent="0.35">
      <c r="A91" s="29"/>
      <c r="B91" s="65">
        <v>6150</v>
      </c>
      <c r="C91" s="66" t="s">
        <v>121</v>
      </c>
    </row>
    <row r="92" spans="1:3" ht="14.4" customHeight="1" x14ac:dyDescent="0.35">
      <c r="A92" s="29"/>
      <c r="B92" s="65">
        <v>6160</v>
      </c>
      <c r="C92" s="66" t="s">
        <v>122</v>
      </c>
    </row>
    <row r="93" spans="1:3" ht="14.4" customHeight="1" x14ac:dyDescent="0.35">
      <c r="A93" s="29"/>
      <c r="B93" s="65">
        <v>6170</v>
      </c>
      <c r="C93" s="66" t="s">
        <v>123</v>
      </c>
    </row>
    <row r="94" spans="1:3" ht="14.4" customHeight="1" x14ac:dyDescent="0.35">
      <c r="A94" s="29"/>
      <c r="B94" s="65">
        <v>6180</v>
      </c>
      <c r="C94" s="66" t="s">
        <v>124</v>
      </c>
    </row>
    <row r="95" spans="1:3" ht="14.4" customHeight="1" x14ac:dyDescent="0.35">
      <c r="A95" s="29"/>
      <c r="B95" s="65">
        <v>6190</v>
      </c>
      <c r="C95" s="66" t="s">
        <v>125</v>
      </c>
    </row>
    <row r="96" spans="1:3" ht="14.4" customHeight="1" x14ac:dyDescent="0.35">
      <c r="A96" s="29"/>
      <c r="B96" s="65"/>
      <c r="C96" s="66"/>
    </row>
    <row r="97" spans="1:8" ht="14.4" customHeight="1" x14ac:dyDescent="0.35">
      <c r="A97" s="29"/>
      <c r="B97" s="63">
        <v>7000</v>
      </c>
      <c r="C97" s="64" t="s">
        <v>126</v>
      </c>
    </row>
    <row r="98" spans="1:8" ht="14.4" customHeight="1" x14ac:dyDescent="0.35">
      <c r="A98" s="29"/>
      <c r="B98" s="65">
        <v>7100</v>
      </c>
      <c r="C98" s="66" t="s">
        <v>127</v>
      </c>
    </row>
    <row r="99" spans="1:8" ht="14.4" customHeight="1" x14ac:dyDescent="0.35">
      <c r="A99" s="29"/>
      <c r="B99" s="65"/>
      <c r="C99" s="66"/>
    </row>
    <row r="100" spans="1:8" ht="14.4" customHeight="1" x14ac:dyDescent="0.35">
      <c r="A100" s="29"/>
      <c r="B100" s="63">
        <v>8000</v>
      </c>
      <c r="C100" s="64" t="s">
        <v>128</v>
      </c>
    </row>
    <row r="101" spans="1:8" ht="14.4" customHeight="1" x14ac:dyDescent="0.35">
      <c r="A101" s="29"/>
      <c r="B101" s="65">
        <v>8100</v>
      </c>
      <c r="C101" s="66" t="s">
        <v>129</v>
      </c>
      <c r="H101" s="4">
        <f>SUM(H41:H100)</f>
        <v>0</v>
      </c>
    </row>
    <row r="102" spans="1:8" ht="14.4" customHeight="1" x14ac:dyDescent="0.35">
      <c r="A102" s="29"/>
      <c r="B102" s="65">
        <v>8200</v>
      </c>
      <c r="C102" s="66" t="s">
        <v>130</v>
      </c>
      <c r="H102" s="4">
        <f>H39-H101</f>
        <v>0</v>
      </c>
    </row>
    <row r="103" spans="1:8" ht="14.4" customHeight="1" x14ac:dyDescent="0.35">
      <c r="A103" s="29"/>
      <c r="B103" s="67"/>
      <c r="C103" s="68"/>
    </row>
    <row r="104" spans="1:8" s="4" customFormat="1" ht="14.5" x14ac:dyDescent="0.35">
      <c r="A104" s="29"/>
    </row>
    <row r="105" spans="1:8" s="4" customFormat="1" ht="14.5" x14ac:dyDescent="0.35">
      <c r="A105" s="29"/>
    </row>
    <row r="106" spans="1:8" ht="14.4" hidden="1" customHeight="1" x14ac:dyDescent="0.35">
      <c r="A106" s="29"/>
      <c r="B106" s="4"/>
      <c r="C106" s="4"/>
    </row>
    <row r="107" spans="1:8" ht="14.4" hidden="1" customHeight="1" x14ac:dyDescent="0.35">
      <c r="A107" s="29"/>
      <c r="B107" s="4"/>
      <c r="C107" s="4"/>
    </row>
    <row r="108" spans="1:8" ht="14.4" hidden="1" customHeight="1" x14ac:dyDescent="0.35">
      <c r="A108" s="29"/>
      <c r="B108" s="4"/>
      <c r="C108" s="4"/>
    </row>
    <row r="109" spans="1:8" ht="14.4" hidden="1" customHeight="1" x14ac:dyDescent="0.35">
      <c r="A109" s="29"/>
      <c r="B109" s="4"/>
      <c r="C109" s="4"/>
    </row>
    <row r="110" spans="1:8" ht="14.4" hidden="1" customHeight="1" x14ac:dyDescent="0.35">
      <c r="A110" s="29"/>
      <c r="B110" s="4"/>
      <c r="C110" s="4"/>
    </row>
    <row r="111" spans="1:8" ht="14.4" hidden="1" customHeight="1" x14ac:dyDescent="0.35">
      <c r="A111" s="29"/>
      <c r="B111" s="4"/>
      <c r="C111" s="4"/>
    </row>
    <row r="112" spans="1:8" ht="14.4" hidden="1" customHeight="1" x14ac:dyDescent="0.35">
      <c r="A112" s="29"/>
      <c r="B112" s="4"/>
      <c r="C112" s="4"/>
    </row>
    <row r="113" spans="1:3" ht="14.4" hidden="1" customHeight="1" x14ac:dyDescent="0.35">
      <c r="A113" s="29"/>
      <c r="B113" s="4"/>
      <c r="C113" s="4"/>
    </row>
    <row r="114" spans="1:3" ht="14.4" hidden="1" customHeight="1" x14ac:dyDescent="0.35">
      <c r="A114" s="29"/>
      <c r="B114" s="4"/>
      <c r="C114" s="4"/>
    </row>
    <row r="115" spans="1:3" ht="14.4" hidden="1" customHeight="1" x14ac:dyDescent="0.35">
      <c r="A115" s="29"/>
      <c r="B115" s="4"/>
      <c r="C115" s="4"/>
    </row>
    <row r="116" spans="1:3" ht="14.4" hidden="1" customHeight="1" x14ac:dyDescent="0.35">
      <c r="A116" s="29"/>
      <c r="B116" s="4"/>
      <c r="C116" s="4"/>
    </row>
    <row r="117" spans="1:3" ht="14.4" hidden="1" customHeight="1" x14ac:dyDescent="0.35">
      <c r="A117" s="29"/>
      <c r="B117" s="4"/>
      <c r="C117" s="4"/>
    </row>
    <row r="118" spans="1:3" ht="14.5" hidden="1" x14ac:dyDescent="0.35">
      <c r="A118" s="29"/>
      <c r="B118" s="4"/>
      <c r="C118" s="4"/>
    </row>
    <row r="119" spans="1:3" ht="14.5" hidden="1" x14ac:dyDescent="0.35">
      <c r="A119" s="29"/>
      <c r="B119" s="4"/>
      <c r="C119" s="4"/>
    </row>
    <row r="120" spans="1:3" ht="14.5" hidden="1" x14ac:dyDescent="0.35">
      <c r="A120" s="29"/>
      <c r="B120" s="4"/>
      <c r="C120" s="4"/>
    </row>
    <row r="121" spans="1:3" ht="14.5" hidden="1" x14ac:dyDescent="0.35">
      <c r="A121" s="29"/>
      <c r="B121" s="4"/>
      <c r="C121" s="4"/>
    </row>
    <row r="122" spans="1:3" ht="14.5" hidden="1" x14ac:dyDescent="0.35">
      <c r="A122" s="29"/>
      <c r="B122" s="4"/>
      <c r="C122" s="4"/>
    </row>
    <row r="123" spans="1:3" ht="14.5" hidden="1" x14ac:dyDescent="0.35">
      <c r="A123" s="29"/>
      <c r="B123" s="4"/>
      <c r="C123" s="4"/>
    </row>
    <row r="124" spans="1:3" ht="14.5" hidden="1" x14ac:dyDescent="0.35">
      <c r="A124" s="29"/>
      <c r="B124" s="4"/>
      <c r="C124" s="4"/>
    </row>
    <row r="125" spans="1:3" ht="14.5" hidden="1" x14ac:dyDescent="0.35">
      <c r="A125" s="29"/>
      <c r="B125" s="4"/>
      <c r="C125" s="4"/>
    </row>
    <row r="126" spans="1:3" ht="14.5" hidden="1" x14ac:dyDescent="0.35">
      <c r="A126" s="29"/>
      <c r="B126" s="4"/>
      <c r="C126" s="4"/>
    </row>
    <row r="127" spans="1:3" ht="14.5" hidden="1" x14ac:dyDescent="0.35">
      <c r="A127" s="29"/>
      <c r="B127" s="4"/>
      <c r="C127" s="4"/>
    </row>
    <row r="128" spans="1:3" ht="14.5" hidden="1" x14ac:dyDescent="0.35">
      <c r="A128" s="29"/>
      <c r="B128" s="4"/>
      <c r="C128" s="4"/>
    </row>
    <row r="129" spans="1:3" ht="14.5" hidden="1" x14ac:dyDescent="0.35">
      <c r="A129" s="29"/>
      <c r="B129" s="4"/>
      <c r="C129" s="4"/>
    </row>
    <row r="130" spans="1:3" ht="14.5" hidden="1" x14ac:dyDescent="0.35">
      <c r="A130" s="29"/>
      <c r="B130" s="4"/>
      <c r="C130" s="4"/>
    </row>
    <row r="131" spans="1:3" ht="14.5" hidden="1" x14ac:dyDescent="0.35">
      <c r="A131" s="29"/>
      <c r="B131" s="4"/>
      <c r="C131" s="4"/>
    </row>
    <row r="132" spans="1:3" ht="14.5" hidden="1" x14ac:dyDescent="0.35">
      <c r="A132" s="29"/>
      <c r="B132" s="4"/>
      <c r="C132" s="4"/>
    </row>
    <row r="133" spans="1:3" ht="14.5" hidden="1" x14ac:dyDescent="0.35">
      <c r="A133" s="29"/>
      <c r="B133" s="4"/>
      <c r="C133" s="4"/>
    </row>
    <row r="134" spans="1:3" ht="14.5" hidden="1" x14ac:dyDescent="0.35">
      <c r="A134" s="29"/>
      <c r="B134" s="4"/>
      <c r="C134" s="4"/>
    </row>
    <row r="135" spans="1:3" ht="14.5" hidden="1" x14ac:dyDescent="0.35">
      <c r="A135" s="29"/>
      <c r="B135" s="4"/>
      <c r="C135" s="4"/>
    </row>
    <row r="136" spans="1:3" ht="14.5" hidden="1" x14ac:dyDescent="0.35">
      <c r="A136" s="29"/>
      <c r="B136" s="4"/>
      <c r="C136" s="4"/>
    </row>
    <row r="137" spans="1:3" ht="14.5" hidden="1" x14ac:dyDescent="0.35">
      <c r="A137" s="29"/>
      <c r="B137" s="4"/>
      <c r="C137" s="4"/>
    </row>
    <row r="138" spans="1:3" ht="14.5" hidden="1" x14ac:dyDescent="0.35">
      <c r="A138" s="29"/>
      <c r="B138" s="4"/>
      <c r="C138" s="4"/>
    </row>
    <row r="139" spans="1:3" ht="14.5" hidden="1" x14ac:dyDescent="0.35">
      <c r="A139" s="29"/>
      <c r="B139" s="4"/>
      <c r="C139" s="4"/>
    </row>
    <row r="140" spans="1:3" ht="14.5" hidden="1" x14ac:dyDescent="0.35">
      <c r="A140" s="29"/>
      <c r="B140" s="4"/>
      <c r="C140" s="4"/>
    </row>
    <row r="141" spans="1:3" ht="14.5" hidden="1" x14ac:dyDescent="0.35">
      <c r="A141" s="29"/>
      <c r="B141" s="4"/>
      <c r="C141" s="4"/>
    </row>
    <row r="142" spans="1:3" ht="14.5" hidden="1" x14ac:dyDescent="0.35">
      <c r="A142" s="29"/>
      <c r="B142" s="4"/>
      <c r="C142" s="4"/>
    </row>
    <row r="143" spans="1:3" ht="14.5" hidden="1" x14ac:dyDescent="0.35">
      <c r="A143" s="29"/>
      <c r="B143" s="4"/>
      <c r="C143" s="4"/>
    </row>
    <row r="144" spans="1:3" ht="14.5" hidden="1" x14ac:dyDescent="0.35">
      <c r="A144" s="29"/>
      <c r="B144" s="4"/>
      <c r="C144" s="4"/>
    </row>
    <row r="145" spans="1:3" ht="14.5" hidden="1" x14ac:dyDescent="0.35">
      <c r="A145" s="29"/>
      <c r="B145" s="4"/>
      <c r="C145" s="4"/>
    </row>
    <row r="146" spans="1:3" ht="14.5" hidden="1" x14ac:dyDescent="0.35">
      <c r="A146" s="29"/>
      <c r="B146" s="4"/>
      <c r="C146" s="4"/>
    </row>
    <row r="147" spans="1:3" ht="14.5" hidden="1" x14ac:dyDescent="0.35">
      <c r="A147" s="29"/>
      <c r="B147" s="4"/>
      <c r="C147" s="4"/>
    </row>
    <row r="148" spans="1:3" ht="14.5" hidden="1" x14ac:dyDescent="0.35">
      <c r="A148" s="29"/>
      <c r="B148" s="4"/>
      <c r="C148" s="4"/>
    </row>
    <row r="149" spans="1:3" ht="14.5" hidden="1" x14ac:dyDescent="0.35">
      <c r="A149" s="29"/>
      <c r="B149" s="4"/>
      <c r="C149" s="4"/>
    </row>
    <row r="150" spans="1:3" ht="14.5" hidden="1" x14ac:dyDescent="0.35">
      <c r="A150" s="29"/>
      <c r="B150" s="4"/>
      <c r="C150" s="4"/>
    </row>
    <row r="151" spans="1:3" ht="14.5" hidden="1" x14ac:dyDescent="0.35">
      <c r="A151" s="29"/>
      <c r="B151" s="4"/>
      <c r="C151" s="4"/>
    </row>
    <row r="152" spans="1:3" ht="14.5" hidden="1" x14ac:dyDescent="0.35">
      <c r="A152" s="29"/>
      <c r="B152" s="4"/>
      <c r="C152" s="4"/>
    </row>
    <row r="153" spans="1:3" ht="14.5" hidden="1" x14ac:dyDescent="0.35">
      <c r="A153" s="29"/>
      <c r="B153" s="4"/>
      <c r="C153" s="4"/>
    </row>
    <row r="154" spans="1:3" ht="14.5" hidden="1" x14ac:dyDescent="0.35">
      <c r="A154" s="29"/>
      <c r="B154" s="4"/>
      <c r="C154" s="4"/>
    </row>
    <row r="155" spans="1:3" ht="14.5" hidden="1" x14ac:dyDescent="0.35">
      <c r="A155" s="29"/>
      <c r="B155" s="4"/>
      <c r="C155" s="4"/>
    </row>
    <row r="156" spans="1:3" ht="14.5" hidden="1" x14ac:dyDescent="0.35">
      <c r="A156" s="29"/>
      <c r="B156" s="4"/>
      <c r="C156" s="4"/>
    </row>
    <row r="157" spans="1:3" ht="14.5" hidden="1" x14ac:dyDescent="0.35">
      <c r="A157" s="29"/>
      <c r="B157" s="4"/>
      <c r="C157" s="4"/>
    </row>
    <row r="158" spans="1:3" ht="14.5" hidden="1" x14ac:dyDescent="0.35">
      <c r="A158" s="29"/>
      <c r="B158" s="4"/>
      <c r="C158" s="4"/>
    </row>
    <row r="159" spans="1:3" ht="14.5" hidden="1" x14ac:dyDescent="0.35">
      <c r="A159" s="29"/>
      <c r="B159" s="4"/>
      <c r="C159" s="4"/>
    </row>
    <row r="160" spans="1:3" ht="14.5" hidden="1" x14ac:dyDescent="0.35">
      <c r="A160" s="29"/>
      <c r="B160" s="4"/>
      <c r="C160" s="4"/>
    </row>
    <row r="161" spans="1:3" ht="14.5" hidden="1" x14ac:dyDescent="0.35">
      <c r="A161" s="29"/>
      <c r="B161" s="4"/>
      <c r="C161" s="4"/>
    </row>
    <row r="162" spans="1:3" ht="14.5" hidden="1" x14ac:dyDescent="0.35">
      <c r="A162" s="29"/>
      <c r="B162" s="4"/>
      <c r="C162" s="4"/>
    </row>
    <row r="163" spans="1:3" ht="14.5" hidden="1" x14ac:dyDescent="0.35">
      <c r="A163" s="29"/>
      <c r="B163" s="4"/>
      <c r="C163" s="4"/>
    </row>
    <row r="164" spans="1:3" ht="14.5" hidden="1" x14ac:dyDescent="0.35">
      <c r="A164" s="29"/>
      <c r="B164" s="4"/>
      <c r="C164" s="4"/>
    </row>
    <row r="165" spans="1:3" ht="14.5" hidden="1" x14ac:dyDescent="0.35">
      <c r="A165" s="29"/>
      <c r="B165" s="4"/>
      <c r="C165" s="4"/>
    </row>
    <row r="166" spans="1:3" ht="14.5" hidden="1" x14ac:dyDescent="0.35">
      <c r="A166" s="29"/>
      <c r="B166" s="4"/>
      <c r="C166" s="4"/>
    </row>
    <row r="167" spans="1:3" ht="14.5" hidden="1" x14ac:dyDescent="0.35">
      <c r="A167" s="29"/>
      <c r="B167" s="4"/>
      <c r="C167" s="4"/>
    </row>
    <row r="168" spans="1:3" ht="14.5" hidden="1" x14ac:dyDescent="0.35">
      <c r="A168" s="29"/>
      <c r="B168" s="4"/>
      <c r="C168" s="4"/>
    </row>
    <row r="169" spans="1:3" ht="14.5" hidden="1" x14ac:dyDescent="0.35">
      <c r="A169" s="29"/>
      <c r="B169" s="4"/>
      <c r="C169" s="4"/>
    </row>
    <row r="170" spans="1:3" ht="14.5" hidden="1" x14ac:dyDescent="0.35">
      <c r="A170" s="29"/>
      <c r="B170" s="4"/>
      <c r="C170" s="4"/>
    </row>
    <row r="171" spans="1:3" ht="14.5" hidden="1" x14ac:dyDescent="0.35">
      <c r="A171" s="29"/>
      <c r="B171" s="4"/>
      <c r="C171" s="4"/>
    </row>
    <row r="172" spans="1:3" ht="14.5" hidden="1" x14ac:dyDescent="0.35">
      <c r="A172" s="29"/>
      <c r="B172" s="4"/>
      <c r="C172" s="4"/>
    </row>
    <row r="173" spans="1:3" ht="14.5" hidden="1" x14ac:dyDescent="0.35">
      <c r="A173" s="29"/>
      <c r="B173" s="4"/>
      <c r="C173" s="4"/>
    </row>
    <row r="174" spans="1:3" ht="14.5" hidden="1" x14ac:dyDescent="0.35">
      <c r="A174" s="29"/>
      <c r="B174" s="4"/>
      <c r="C174" s="4"/>
    </row>
    <row r="175" spans="1:3" ht="14.5" hidden="1" x14ac:dyDescent="0.35">
      <c r="A175" s="29"/>
      <c r="B175" s="4"/>
      <c r="C175" s="4"/>
    </row>
    <row r="176" spans="1:3" ht="14.5" hidden="1" x14ac:dyDescent="0.35">
      <c r="A176" s="29"/>
      <c r="B176" s="4"/>
      <c r="C176" s="4"/>
    </row>
    <row r="177" spans="1:3" ht="14.5" hidden="1" x14ac:dyDescent="0.35">
      <c r="A177" s="29"/>
      <c r="B177" s="4"/>
      <c r="C177" s="4"/>
    </row>
    <row r="178" spans="1:3" ht="14.5" hidden="1" x14ac:dyDescent="0.35">
      <c r="A178" s="29"/>
      <c r="B178" s="4"/>
      <c r="C178" s="4"/>
    </row>
    <row r="179" spans="1:3" ht="14.5" hidden="1" x14ac:dyDescent="0.35">
      <c r="A179" s="29"/>
      <c r="B179" s="4"/>
      <c r="C179" s="4"/>
    </row>
    <row r="180" spans="1:3" ht="14.5" hidden="1" x14ac:dyDescent="0.35">
      <c r="A180" s="29"/>
      <c r="B180" s="4"/>
      <c r="C180" s="4"/>
    </row>
    <row r="181" spans="1:3" ht="14.5" hidden="1" x14ac:dyDescent="0.35">
      <c r="A181" s="29"/>
      <c r="B181" s="4"/>
      <c r="C181" s="4"/>
    </row>
    <row r="182" spans="1:3" ht="14.5" hidden="1" x14ac:dyDescent="0.35">
      <c r="A182" s="29"/>
      <c r="B182" s="4"/>
      <c r="C182" s="4"/>
    </row>
    <row r="183" spans="1:3" ht="14.5" hidden="1" x14ac:dyDescent="0.35">
      <c r="A183" s="29"/>
      <c r="B183" s="4"/>
      <c r="C183" s="4"/>
    </row>
    <row r="184" spans="1:3" ht="14.5" hidden="1" x14ac:dyDescent="0.35">
      <c r="A184" s="29"/>
      <c r="B184" s="4"/>
      <c r="C184" s="4"/>
    </row>
    <row r="185" spans="1:3" ht="14.5" hidden="1" x14ac:dyDescent="0.35">
      <c r="A185" s="29"/>
      <c r="B185" s="4"/>
      <c r="C185" s="4"/>
    </row>
    <row r="186" spans="1:3" ht="14.5" hidden="1" x14ac:dyDescent="0.35">
      <c r="A186" s="29"/>
    </row>
    <row r="187" spans="1:3" ht="14.5" hidden="1" x14ac:dyDescent="0.35">
      <c r="A187" s="29"/>
    </row>
    <row r="188" spans="1:3" ht="14.5" hidden="1" x14ac:dyDescent="0.35">
      <c r="A188" s="29"/>
    </row>
    <row r="189" spans="1:3" ht="14.5" hidden="1" x14ac:dyDescent="0.35">
      <c r="A189" s="29"/>
    </row>
    <row r="190" spans="1:3" ht="14.5" hidden="1" x14ac:dyDescent="0.35">
      <c r="A190" s="29"/>
    </row>
    <row r="191" spans="1:3" ht="14.5" hidden="1" x14ac:dyDescent="0.35">
      <c r="A191" s="29"/>
    </row>
    <row r="192" spans="1:3" ht="14.5" hidden="1" x14ac:dyDescent="0.35">
      <c r="A192" s="29"/>
    </row>
    <row r="193" spans="1:1" ht="14.5" hidden="1" x14ac:dyDescent="0.35">
      <c r="A193" s="29"/>
    </row>
    <row r="194" spans="1:1" ht="14.5" hidden="1" x14ac:dyDescent="0.35">
      <c r="A194" s="29"/>
    </row>
    <row r="195" spans="1:1" ht="14.5" hidden="1" x14ac:dyDescent="0.35">
      <c r="A195" s="29"/>
    </row>
    <row r="196" spans="1:1" ht="14.5" hidden="1" x14ac:dyDescent="0.35">
      <c r="A196" s="29"/>
    </row>
    <row r="197" spans="1:1" ht="14.5" hidden="1" x14ac:dyDescent="0.35">
      <c r="A197" s="29"/>
    </row>
    <row r="198" spans="1:1" ht="14.5" hidden="1" x14ac:dyDescent="0.35">
      <c r="A198" s="29"/>
    </row>
    <row r="199" spans="1:1" ht="14.5" hidden="1" x14ac:dyDescent="0.35">
      <c r="A199" s="29"/>
    </row>
    <row r="200" spans="1:1" ht="14.5" hidden="1" x14ac:dyDescent="0.35">
      <c r="A200" s="29"/>
    </row>
    <row r="201" spans="1:1" ht="14.5" hidden="1" x14ac:dyDescent="0.35">
      <c r="A201" s="29"/>
    </row>
    <row r="202" spans="1:1" ht="14.5" hidden="1" x14ac:dyDescent="0.35">
      <c r="A202" s="29"/>
    </row>
    <row r="203" spans="1:1" ht="14.5" hidden="1" x14ac:dyDescent="0.35">
      <c r="A203" s="29"/>
    </row>
    <row r="204" spans="1:1" ht="14.5" hidden="1" x14ac:dyDescent="0.35">
      <c r="A204" s="29"/>
    </row>
    <row r="205" spans="1:1" ht="14.5" hidden="1" x14ac:dyDescent="0.35">
      <c r="A205" s="29"/>
    </row>
    <row r="206" spans="1:1" ht="14.5" hidden="1" x14ac:dyDescent="0.35">
      <c r="A206" s="29"/>
    </row>
    <row r="207" spans="1:1" ht="14.5" hidden="1" x14ac:dyDescent="0.35"/>
    <row r="208" spans="1:1" ht="14.5" hidden="1" x14ac:dyDescent="0.35"/>
    <row r="209" ht="14.5" hidden="1" x14ac:dyDescent="0.35"/>
    <row r="210" ht="14.5" hidden="1" x14ac:dyDescent="0.35"/>
    <row r="211" ht="14.5" hidden="1" x14ac:dyDescent="0.35"/>
    <row r="212" ht="14.5" hidden="1" x14ac:dyDescent="0.35"/>
    <row r="213" ht="14.5" hidden="1" x14ac:dyDescent="0.35"/>
    <row r="214" ht="14.5" hidden="1" x14ac:dyDescent="0.35"/>
    <row r="215" ht="14.5" hidden="1" x14ac:dyDescent="0.35"/>
    <row r="216" ht="14.5" hidden="1" x14ac:dyDescent="0.35"/>
    <row r="217" ht="14.5" hidden="1" x14ac:dyDescent="0.35"/>
    <row r="218" ht="14.5" hidden="1" x14ac:dyDescent="0.35"/>
    <row r="219" ht="14.5" hidden="1" x14ac:dyDescent="0.35"/>
    <row r="220" ht="14.5" hidden="1" x14ac:dyDescent="0.35"/>
    <row r="221" ht="14.5" hidden="1" x14ac:dyDescent="0.35"/>
    <row r="222" ht="14.5" hidden="1" x14ac:dyDescent="0.35"/>
    <row r="223" ht="14.5" hidden="1" x14ac:dyDescent="0.35"/>
    <row r="224" ht="14.5" hidden="1" x14ac:dyDescent="0.35"/>
    <row r="225" ht="14.5" hidden="1" x14ac:dyDescent="0.35"/>
    <row r="226" ht="14.5" hidden="1" x14ac:dyDescent="0.35"/>
    <row r="227" ht="14.5" hidden="1" x14ac:dyDescent="0.35"/>
    <row r="228" ht="14.5" hidden="1" x14ac:dyDescent="0.35"/>
    <row r="229" ht="14.5" hidden="1" x14ac:dyDescent="0.35"/>
    <row r="230" ht="14.5" hidden="1" x14ac:dyDescent="0.35"/>
    <row r="231" ht="14.5" hidden="1" x14ac:dyDescent="0.35"/>
    <row r="232" ht="14.5" hidden="1" x14ac:dyDescent="0.35"/>
    <row r="233" ht="14.5" hidden="1" x14ac:dyDescent="0.35"/>
    <row r="234" ht="14.5" hidden="1" x14ac:dyDescent="0.35"/>
    <row r="235" ht="14.5" hidden="1" x14ac:dyDescent="0.35"/>
    <row r="236" ht="14.5" hidden="1" x14ac:dyDescent="0.35"/>
    <row r="237" ht="14.5" hidden="1" x14ac:dyDescent="0.35"/>
    <row r="238" ht="14.5" hidden="1" x14ac:dyDescent="0.35"/>
    <row r="239" ht="14.5" hidden="1" x14ac:dyDescent="0.35"/>
    <row r="240" ht="14.5" hidden="1" x14ac:dyDescent="0.35"/>
    <row r="241" ht="14.5" hidden="1" x14ac:dyDescent="0.35"/>
    <row r="242" ht="14.5" hidden="1" x14ac:dyDescent="0.35"/>
    <row r="243" ht="14.5" hidden="1" x14ac:dyDescent="0.35"/>
    <row r="244" ht="14.5" hidden="1" x14ac:dyDescent="0.35"/>
    <row r="245" ht="14.5" hidden="1" x14ac:dyDescent="0.35"/>
    <row r="246" ht="14.5" hidden="1" x14ac:dyDescent="0.35"/>
    <row r="247" ht="14.5" hidden="1" x14ac:dyDescent="0.35"/>
    <row r="248" ht="14.5" hidden="1" x14ac:dyDescent="0.35"/>
    <row r="249" ht="14.5" hidden="1" x14ac:dyDescent="0.35"/>
    <row r="250" ht="14.5" hidden="1" x14ac:dyDescent="0.35"/>
    <row r="251" ht="14.5" hidden="1" x14ac:dyDescent="0.35"/>
    <row r="252" ht="14.5" hidden="1" x14ac:dyDescent="0.35"/>
    <row r="253" ht="14.5" hidden="1" x14ac:dyDescent="0.35"/>
    <row r="254" ht="14.5" hidden="1" x14ac:dyDescent="0.35"/>
    <row r="255" ht="14.5" hidden="1" x14ac:dyDescent="0.35"/>
    <row r="256" ht="14.5" hidden="1" x14ac:dyDescent="0.35"/>
    <row r="257" ht="14.5" hidden="1" x14ac:dyDescent="0.35"/>
    <row r="258" ht="14.5" hidden="1" x14ac:dyDescent="0.35"/>
    <row r="259" ht="14.5" hidden="1" x14ac:dyDescent="0.35"/>
    <row r="260" ht="14.5" hidden="1" x14ac:dyDescent="0.35"/>
    <row r="261" ht="14.5" hidden="1" x14ac:dyDescent="0.35"/>
    <row r="262" ht="14.5" hidden="1" x14ac:dyDescent="0.35"/>
    <row r="263" ht="14.5" hidden="1" x14ac:dyDescent="0.35"/>
    <row r="264" ht="14.5" hidden="1" x14ac:dyDescent="0.35"/>
    <row r="265" ht="14.5" hidden="1" x14ac:dyDescent="0.35"/>
    <row r="266" ht="14.5" hidden="1" x14ac:dyDescent="0.35"/>
    <row r="267" ht="14.5" hidden="1" x14ac:dyDescent="0.35"/>
    <row r="268" ht="14.5" hidden="1" x14ac:dyDescent="0.35"/>
    <row r="269" ht="14.5" hidden="1" x14ac:dyDescent="0.35"/>
    <row r="270" ht="14.5" hidden="1" x14ac:dyDescent="0.35"/>
    <row r="271" ht="14.5" hidden="1" x14ac:dyDescent="0.35"/>
    <row r="272" ht="14.5" hidden="1" x14ac:dyDescent="0.35"/>
    <row r="273" ht="14.5" hidden="1" x14ac:dyDescent="0.35"/>
    <row r="274" ht="14.5" hidden="1" x14ac:dyDescent="0.35"/>
    <row r="275" ht="14.5" hidden="1" x14ac:dyDescent="0.35"/>
    <row r="276" ht="14.5" hidden="1" x14ac:dyDescent="0.35"/>
    <row r="277" ht="14.5" hidden="1" x14ac:dyDescent="0.35"/>
    <row r="278" ht="14.5" hidden="1" x14ac:dyDescent="0.35"/>
    <row r="279" ht="14.5" hidden="1" x14ac:dyDescent="0.35"/>
    <row r="280" ht="14.5" hidden="1" x14ac:dyDescent="0.35"/>
    <row r="281" ht="14.5" hidden="1" x14ac:dyDescent="0.35"/>
    <row r="282" ht="14.5" hidden="1" x14ac:dyDescent="0.35"/>
    <row r="283" ht="14.5" hidden="1" x14ac:dyDescent="0.35"/>
    <row r="284" ht="14.5" hidden="1" x14ac:dyDescent="0.35"/>
    <row r="285" ht="14.5" hidden="1" x14ac:dyDescent="0.35"/>
    <row r="286" ht="14.5" hidden="1" x14ac:dyDescent="0.35"/>
    <row r="287" ht="14.5" hidden="1" x14ac:dyDescent="0.35"/>
    <row r="288" ht="14.5" hidden="1" x14ac:dyDescent="0.35"/>
    <row r="289" ht="14.5" hidden="1" x14ac:dyDescent="0.35"/>
    <row r="290" ht="14.5" hidden="1" x14ac:dyDescent="0.35"/>
    <row r="291" ht="14.5" hidden="1" x14ac:dyDescent="0.35"/>
    <row r="292" ht="14.5" hidden="1" x14ac:dyDescent="0.35"/>
    <row r="293" ht="14.5" hidden="1" x14ac:dyDescent="0.35"/>
    <row r="294" ht="14.5" hidden="1" x14ac:dyDescent="0.35"/>
    <row r="295" ht="14.5" hidden="1" x14ac:dyDescent="0.35"/>
    <row r="296" ht="14.5" hidden="1" x14ac:dyDescent="0.35"/>
    <row r="297" ht="14.5" hidden="1" x14ac:dyDescent="0.35"/>
    <row r="298" ht="14.5" hidden="1" x14ac:dyDescent="0.35"/>
    <row r="299" ht="14.5" hidden="1" x14ac:dyDescent="0.35"/>
    <row r="300" ht="14.5" hidden="1" x14ac:dyDescent="0.35"/>
    <row r="301" ht="14.5" hidden="1" x14ac:dyDescent="0.35"/>
    <row r="302" ht="14.5" hidden="1" x14ac:dyDescent="0.35"/>
    <row r="303" ht="14.5" hidden="1" x14ac:dyDescent="0.35"/>
    <row r="304" ht="14.5" hidden="1" x14ac:dyDescent="0.35"/>
    <row r="305" ht="14.5" hidden="1" x14ac:dyDescent="0.35"/>
    <row r="306" ht="14.5" hidden="1" x14ac:dyDescent="0.35"/>
    <row r="307" ht="14.5" hidden="1" x14ac:dyDescent="0.35"/>
    <row r="308" ht="14.5" hidden="1" x14ac:dyDescent="0.35"/>
    <row r="309" ht="14.5" hidden="1" x14ac:dyDescent="0.35"/>
    <row r="310" ht="14.5" hidden="1" x14ac:dyDescent="0.35"/>
    <row r="311" ht="14.5" hidden="1" x14ac:dyDescent="0.35"/>
    <row r="312" ht="14.5" hidden="1" x14ac:dyDescent="0.35"/>
    <row r="313" ht="14.5" hidden="1" x14ac:dyDescent="0.35"/>
    <row r="314" ht="14.5" hidden="1" x14ac:dyDescent="0.35"/>
    <row r="315" ht="14.5" hidden="1" x14ac:dyDescent="0.35"/>
    <row r="316" ht="14.5" hidden="1" x14ac:dyDescent="0.35"/>
    <row r="317" ht="14.5" hidden="1" x14ac:dyDescent="0.35"/>
    <row r="318" ht="14.5" hidden="1" x14ac:dyDescent="0.35"/>
    <row r="319" ht="14.5" hidden="1" x14ac:dyDescent="0.35"/>
    <row r="320" ht="14.5" hidden="1" x14ac:dyDescent="0.35"/>
    <row r="321" ht="14.5" hidden="1" x14ac:dyDescent="0.35"/>
    <row r="322" ht="14.5" hidden="1" x14ac:dyDescent="0.35"/>
    <row r="323" ht="14.5" hidden="1" x14ac:dyDescent="0.35"/>
    <row r="324" ht="14.5" hidden="1" x14ac:dyDescent="0.35"/>
    <row r="325" ht="14.5" hidden="1" x14ac:dyDescent="0.35"/>
    <row r="326" ht="14.5" hidden="1" x14ac:dyDescent="0.35"/>
    <row r="327" ht="14.5" hidden="1" x14ac:dyDescent="0.35"/>
    <row r="328" ht="14.5" hidden="1" x14ac:dyDescent="0.35"/>
    <row r="329" ht="14.5" hidden="1" x14ac:dyDescent="0.35"/>
    <row r="330" ht="14.5" hidden="1" x14ac:dyDescent="0.35"/>
    <row r="331" ht="14.5" hidden="1" x14ac:dyDescent="0.35"/>
    <row r="332" ht="14.5" hidden="1" x14ac:dyDescent="0.35"/>
    <row r="333" ht="14.5" hidden="1" x14ac:dyDescent="0.35"/>
    <row r="334" ht="14.5" hidden="1" x14ac:dyDescent="0.35"/>
    <row r="335" ht="14.5" hidden="1" x14ac:dyDescent="0.35"/>
    <row r="336" ht="14.5" hidden="1" x14ac:dyDescent="0.35"/>
    <row r="337" ht="14.5" hidden="1" x14ac:dyDescent="0.35"/>
    <row r="338" ht="14.5" hidden="1" x14ac:dyDescent="0.35"/>
    <row r="339" ht="14.5" hidden="1" x14ac:dyDescent="0.35"/>
    <row r="340" ht="14.5" hidden="1" x14ac:dyDescent="0.35"/>
    <row r="341" ht="14.5" hidden="1" x14ac:dyDescent="0.35"/>
    <row r="342" ht="14.5" hidden="1" x14ac:dyDescent="0.35"/>
    <row r="343" ht="14.5" hidden="1" x14ac:dyDescent="0.35"/>
    <row r="344" ht="14.5" hidden="1" x14ac:dyDescent="0.35"/>
    <row r="345" ht="14.5" hidden="1" x14ac:dyDescent="0.35"/>
    <row r="346" ht="14.5" hidden="1" x14ac:dyDescent="0.35"/>
    <row r="347" ht="14.5" hidden="1" x14ac:dyDescent="0.35"/>
    <row r="348" ht="14.5" hidden="1" x14ac:dyDescent="0.35"/>
    <row r="349" ht="14.5" hidden="1" x14ac:dyDescent="0.35"/>
    <row r="350" ht="14.5" hidden="1" x14ac:dyDescent="0.35"/>
    <row r="351" ht="14.5" hidden="1" x14ac:dyDescent="0.35"/>
    <row r="352" ht="14.5" hidden="1" x14ac:dyDescent="0.35"/>
    <row r="353" ht="14.5" hidden="1" x14ac:dyDescent="0.35"/>
    <row r="354" ht="14.5" hidden="1" x14ac:dyDescent="0.35"/>
    <row r="355" ht="14.5" hidden="1" x14ac:dyDescent="0.35"/>
    <row r="356" ht="14.5" hidden="1" x14ac:dyDescent="0.35"/>
    <row r="357" ht="14.5" hidden="1" x14ac:dyDescent="0.35"/>
    <row r="358" ht="14.5" hidden="1" x14ac:dyDescent="0.35"/>
    <row r="359" ht="14.5" hidden="1" x14ac:dyDescent="0.35"/>
    <row r="360" ht="14.5" hidden="1" x14ac:dyDescent="0.35"/>
    <row r="361" ht="14.5" hidden="1" x14ac:dyDescent="0.35"/>
    <row r="362" ht="14.5" hidden="1" x14ac:dyDescent="0.35"/>
    <row r="363" ht="14.5" hidden="1" x14ac:dyDescent="0.35"/>
    <row r="364" ht="14.5" hidden="1" x14ac:dyDescent="0.35"/>
    <row r="365" ht="14.5" hidden="1" x14ac:dyDescent="0.35"/>
    <row r="366" ht="14.5" hidden="1" x14ac:dyDescent="0.35"/>
    <row r="367" ht="14.5" hidden="1" x14ac:dyDescent="0.35"/>
    <row r="368" ht="14.5" hidden="1" x14ac:dyDescent="0.35"/>
    <row r="369" ht="14.5" hidden="1" x14ac:dyDescent="0.35"/>
    <row r="370" ht="14.5" hidden="1" x14ac:dyDescent="0.35"/>
    <row r="371" ht="14.5" hidden="1" x14ac:dyDescent="0.35"/>
    <row r="372" ht="14.5" hidden="1" x14ac:dyDescent="0.35"/>
    <row r="373" ht="14.5" hidden="1" x14ac:dyDescent="0.35"/>
    <row r="374" ht="14.5" hidden="1" x14ac:dyDescent="0.35"/>
    <row r="375" ht="14.5" hidden="1" x14ac:dyDescent="0.35"/>
    <row r="376" ht="14.5" hidden="1" x14ac:dyDescent="0.35"/>
    <row r="377" ht="14.5" hidden="1" x14ac:dyDescent="0.35"/>
    <row r="378" ht="14.5" hidden="1" x14ac:dyDescent="0.35"/>
    <row r="379" ht="14.5" hidden="1" x14ac:dyDescent="0.35"/>
    <row r="380" ht="14.5" hidden="1" x14ac:dyDescent="0.35"/>
    <row r="381" ht="14.5" hidden="1" x14ac:dyDescent="0.35"/>
    <row r="382" ht="14.5" hidden="1" x14ac:dyDescent="0.35"/>
    <row r="383" ht="14.5" hidden="1" x14ac:dyDescent="0.35"/>
    <row r="384" ht="14.5" hidden="1" x14ac:dyDescent="0.35"/>
    <row r="385" ht="14.5" hidden="1" x14ac:dyDescent="0.35"/>
    <row r="386" ht="14.5" hidden="1" x14ac:dyDescent="0.35"/>
    <row r="387" ht="14.5" hidden="1" x14ac:dyDescent="0.35"/>
    <row r="388" ht="14.5" hidden="1" x14ac:dyDescent="0.35"/>
    <row r="389" ht="14.5" hidden="1" x14ac:dyDescent="0.35"/>
    <row r="390" ht="14.5" hidden="1" x14ac:dyDescent="0.35"/>
    <row r="391" ht="14.5" hidden="1" x14ac:dyDescent="0.35"/>
    <row r="392" ht="14.5" hidden="1" x14ac:dyDescent="0.35"/>
    <row r="393" ht="14.5" hidden="1" x14ac:dyDescent="0.35"/>
    <row r="394" ht="14.5" hidden="1" x14ac:dyDescent="0.35"/>
    <row r="395" ht="14.5" hidden="1" x14ac:dyDescent="0.35"/>
    <row r="396" ht="14.5" hidden="1" x14ac:dyDescent="0.35"/>
    <row r="397" ht="14.5" hidden="1" x14ac:dyDescent="0.35"/>
    <row r="398" ht="14.5" hidden="1" x14ac:dyDescent="0.35"/>
    <row r="399" ht="14.5" hidden="1" x14ac:dyDescent="0.35"/>
    <row r="400" ht="14.5" hidden="1" x14ac:dyDescent="0.35"/>
    <row r="401" ht="14.5" hidden="1" x14ac:dyDescent="0.35"/>
    <row r="402" ht="14.5" hidden="1" x14ac:dyDescent="0.35"/>
    <row r="403" ht="14.5" hidden="1" x14ac:dyDescent="0.35"/>
    <row r="404" ht="14.5" hidden="1" x14ac:dyDescent="0.35"/>
    <row r="405" ht="14.5" hidden="1" x14ac:dyDescent="0.35"/>
    <row r="406" ht="14.5" hidden="1" x14ac:dyDescent="0.35"/>
    <row r="407" ht="14.5" hidden="1" x14ac:dyDescent="0.35"/>
    <row r="408" ht="14.5" hidden="1" x14ac:dyDescent="0.35"/>
    <row r="409" ht="14.5" hidden="1" x14ac:dyDescent="0.35"/>
    <row r="410" ht="14.5" hidden="1" x14ac:dyDescent="0.35"/>
    <row r="411" ht="14.5" hidden="1" x14ac:dyDescent="0.35"/>
    <row r="412" ht="14.5" hidden="1" x14ac:dyDescent="0.35"/>
    <row r="413" ht="14.5" hidden="1" x14ac:dyDescent="0.35"/>
    <row r="414" ht="14.5" hidden="1" x14ac:dyDescent="0.35"/>
    <row r="415" ht="14.5" hidden="1" x14ac:dyDescent="0.35"/>
    <row r="416" ht="14.5" hidden="1" x14ac:dyDescent="0.35"/>
    <row r="417" ht="14.5" hidden="1" x14ac:dyDescent="0.35"/>
    <row r="418" ht="14.5" hidden="1" x14ac:dyDescent="0.35"/>
    <row r="419" ht="14.5" hidden="1" x14ac:dyDescent="0.35"/>
    <row r="420" ht="14.5" hidden="1" x14ac:dyDescent="0.35"/>
    <row r="421" ht="14.5" hidden="1" x14ac:dyDescent="0.35"/>
    <row r="422" ht="14.5" hidden="1" x14ac:dyDescent="0.35"/>
    <row r="423" ht="14.5" hidden="1" x14ac:dyDescent="0.35"/>
    <row r="424" ht="14.5" hidden="1" x14ac:dyDescent="0.35"/>
    <row r="425" ht="14.5" hidden="1" x14ac:dyDescent="0.35"/>
    <row r="426" ht="14.5" hidden="1" x14ac:dyDescent="0.35"/>
    <row r="427" ht="14.5" hidden="1" x14ac:dyDescent="0.35"/>
    <row r="428" ht="14.5" hidden="1" x14ac:dyDescent="0.35"/>
    <row r="429" ht="14.5" hidden="1" x14ac:dyDescent="0.35"/>
    <row r="430" ht="14.5" hidden="1" x14ac:dyDescent="0.35"/>
    <row r="431" ht="14.5" hidden="1" x14ac:dyDescent="0.35"/>
    <row r="432" ht="14.5" hidden="1" x14ac:dyDescent="0.35"/>
    <row r="433" ht="14.5" hidden="1" x14ac:dyDescent="0.35"/>
    <row r="434" ht="14.5" hidden="1" x14ac:dyDescent="0.35"/>
    <row r="435" ht="14.5" hidden="1" x14ac:dyDescent="0.35"/>
    <row r="436" ht="14.5" hidden="1" x14ac:dyDescent="0.35"/>
    <row r="437" ht="14.5" hidden="1" x14ac:dyDescent="0.35"/>
    <row r="438" ht="14.5" hidden="1" x14ac:dyDescent="0.35"/>
    <row r="439" ht="14.5" hidden="1" x14ac:dyDescent="0.35"/>
    <row r="440" ht="14.5" hidden="1" x14ac:dyDescent="0.35"/>
    <row r="441" ht="14.5" hidden="1" x14ac:dyDescent="0.35"/>
    <row r="442" ht="14.5" hidden="1" x14ac:dyDescent="0.35"/>
    <row r="443" ht="14.5" hidden="1" x14ac:dyDescent="0.35"/>
    <row r="444" ht="14.5" hidden="1" x14ac:dyDescent="0.35"/>
    <row r="445" ht="14.5" hidden="1" x14ac:dyDescent="0.35"/>
    <row r="446" ht="14.5" hidden="1" x14ac:dyDescent="0.35"/>
    <row r="447" ht="14.5" hidden="1" x14ac:dyDescent="0.35"/>
    <row r="448" ht="14.5" hidden="1" x14ac:dyDescent="0.35"/>
    <row r="449" ht="14.5" hidden="1" x14ac:dyDescent="0.35"/>
    <row r="450" ht="14.5" hidden="1" x14ac:dyDescent="0.35"/>
    <row r="451" ht="14.5" hidden="1" x14ac:dyDescent="0.35"/>
    <row r="452" ht="14.5" hidden="1" x14ac:dyDescent="0.35"/>
    <row r="453" ht="14.5" hidden="1" x14ac:dyDescent="0.35"/>
    <row r="454" ht="14.5" hidden="1" x14ac:dyDescent="0.35"/>
    <row r="455" ht="14.5" hidden="1" x14ac:dyDescent="0.35"/>
    <row r="456" ht="14.5" hidden="1" x14ac:dyDescent="0.35"/>
    <row r="457" ht="14.5" hidden="1" x14ac:dyDescent="0.35"/>
    <row r="458" ht="14.5" hidden="1" x14ac:dyDescent="0.35"/>
    <row r="459" ht="14.5" hidden="1" x14ac:dyDescent="0.35"/>
    <row r="460" ht="14.5" hidden="1" x14ac:dyDescent="0.35"/>
    <row r="461" ht="14.5" hidden="1" x14ac:dyDescent="0.35"/>
    <row r="462" ht="14.5" hidden="1" x14ac:dyDescent="0.35"/>
    <row r="463" ht="14.5" hidden="1" x14ac:dyDescent="0.35"/>
    <row r="464" ht="14.5" hidden="1" x14ac:dyDescent="0.35"/>
    <row r="465" ht="14.5" hidden="1" x14ac:dyDescent="0.35"/>
    <row r="466" ht="14.5" hidden="1" x14ac:dyDescent="0.35"/>
    <row r="467" ht="14.5" hidden="1" x14ac:dyDescent="0.35"/>
    <row r="468" ht="14.5" hidden="1" x14ac:dyDescent="0.35"/>
    <row r="469" ht="14.5" hidden="1" x14ac:dyDescent="0.35"/>
    <row r="470" ht="14.5" hidden="1" x14ac:dyDescent="0.35"/>
    <row r="471" ht="14.5" hidden="1" x14ac:dyDescent="0.35"/>
    <row r="472" ht="14.5" hidden="1" x14ac:dyDescent="0.35"/>
    <row r="473" ht="14.5" hidden="1" x14ac:dyDescent="0.35"/>
    <row r="474" ht="14.5" hidden="1" x14ac:dyDescent="0.35"/>
    <row r="475" ht="14.5" hidden="1" x14ac:dyDescent="0.35"/>
    <row r="476" ht="14.5" hidden="1" x14ac:dyDescent="0.35"/>
    <row r="477" ht="14.5" hidden="1" x14ac:dyDescent="0.35"/>
    <row r="478" ht="14.5" hidden="1" x14ac:dyDescent="0.35"/>
    <row r="479" ht="14.5" hidden="1" x14ac:dyDescent="0.35"/>
    <row r="480" ht="14.5" hidden="1" x14ac:dyDescent="0.35"/>
    <row r="481" ht="14.5" hidden="1" x14ac:dyDescent="0.35"/>
    <row r="482" ht="14.5" hidden="1" x14ac:dyDescent="0.35"/>
    <row r="483" ht="14.5" hidden="1" x14ac:dyDescent="0.35"/>
    <row r="484" ht="14.5" hidden="1" x14ac:dyDescent="0.35"/>
    <row r="485" ht="14.5" hidden="1" x14ac:dyDescent="0.35"/>
    <row r="486" ht="14.5" hidden="1" x14ac:dyDescent="0.35"/>
    <row r="487" ht="14.5" hidden="1" x14ac:dyDescent="0.35"/>
    <row r="488" ht="14.5" hidden="1" x14ac:dyDescent="0.35"/>
    <row r="489" ht="14.5" hidden="1" x14ac:dyDescent="0.35"/>
    <row r="490" ht="14.5" hidden="1" x14ac:dyDescent="0.35"/>
    <row r="491" ht="14.5" hidden="1" x14ac:dyDescent="0.35"/>
    <row r="492" ht="14.5" hidden="1" x14ac:dyDescent="0.35"/>
    <row r="493" ht="14.5" hidden="1" x14ac:dyDescent="0.35"/>
    <row r="494" ht="14.5" hidden="1" x14ac:dyDescent="0.35"/>
    <row r="495" ht="14.5" hidden="1" x14ac:dyDescent="0.35"/>
    <row r="496" ht="14.5" hidden="1" x14ac:dyDescent="0.35"/>
    <row r="497" ht="14.5" hidden="1" x14ac:dyDescent="0.35"/>
    <row r="498" ht="14.5" hidden="1" x14ac:dyDescent="0.35"/>
    <row r="499" ht="14.5" hidden="1" x14ac:dyDescent="0.35"/>
    <row r="500" ht="14.5" hidden="1" x14ac:dyDescent="0.35"/>
    <row r="501" ht="14.5" hidden="1" x14ac:dyDescent="0.35"/>
    <row r="502" ht="14.5" hidden="1" x14ac:dyDescent="0.35"/>
    <row r="503" ht="14.5" hidden="1" x14ac:dyDescent="0.35"/>
    <row r="504" ht="14.5" hidden="1" x14ac:dyDescent="0.35"/>
    <row r="505" ht="14.5" hidden="1" x14ac:dyDescent="0.35"/>
    <row r="506" ht="14.5" hidden="1" x14ac:dyDescent="0.35"/>
    <row r="507" ht="14.5" hidden="1" x14ac:dyDescent="0.35"/>
    <row r="508" ht="14.5" hidden="1" x14ac:dyDescent="0.35"/>
    <row r="509" ht="14.5" hidden="1" x14ac:dyDescent="0.35"/>
    <row r="510" ht="14.5" hidden="1" x14ac:dyDescent="0.35"/>
    <row r="511" ht="14.5" hidden="1" x14ac:dyDescent="0.35"/>
    <row r="512" ht="14.5" hidden="1" x14ac:dyDescent="0.35"/>
    <row r="513" ht="14.5" hidden="1" x14ac:dyDescent="0.35"/>
    <row r="514" ht="14.5" hidden="1" x14ac:dyDescent="0.35"/>
    <row r="515" ht="14.5" hidden="1" x14ac:dyDescent="0.35"/>
    <row r="516" ht="14.5" hidden="1" x14ac:dyDescent="0.35"/>
    <row r="517" ht="14.5" hidden="1" x14ac:dyDescent="0.35"/>
    <row r="518" ht="14.5" hidden="1" x14ac:dyDescent="0.35"/>
    <row r="519" ht="14.5" hidden="1" x14ac:dyDescent="0.35"/>
    <row r="520" ht="14.5" hidden="1" x14ac:dyDescent="0.35"/>
    <row r="521" ht="14.5" hidden="1" x14ac:dyDescent="0.35"/>
    <row r="522" ht="14.5" hidden="1" x14ac:dyDescent="0.35"/>
    <row r="523" ht="14.5" hidden="1" x14ac:dyDescent="0.35"/>
    <row r="524" ht="14.5" hidden="1" x14ac:dyDescent="0.35"/>
    <row r="525" ht="14.5" hidden="1" x14ac:dyDescent="0.35"/>
    <row r="526" ht="14.5" hidden="1" x14ac:dyDescent="0.35"/>
    <row r="527" ht="14.5" hidden="1" x14ac:dyDescent="0.35"/>
    <row r="528" ht="14.5" hidden="1" x14ac:dyDescent="0.35"/>
    <row r="529" ht="14.5" hidden="1" x14ac:dyDescent="0.35"/>
    <row r="530" ht="14.5" hidden="1" x14ac:dyDescent="0.35"/>
    <row r="531" ht="14.5" hidden="1" x14ac:dyDescent="0.35"/>
    <row r="532" ht="14.5" hidden="1" x14ac:dyDescent="0.35"/>
    <row r="533" ht="14.5" hidden="1" x14ac:dyDescent="0.35"/>
    <row r="534" ht="14.5" hidden="1" x14ac:dyDescent="0.35"/>
    <row r="535" ht="14.5" hidden="1" x14ac:dyDescent="0.35"/>
    <row r="536" ht="14.5" hidden="1" x14ac:dyDescent="0.35"/>
    <row r="537" ht="14.5" hidden="1" x14ac:dyDescent="0.35"/>
    <row r="538" ht="14.5" hidden="1" x14ac:dyDescent="0.35"/>
    <row r="539" ht="14.5" hidden="1" x14ac:dyDescent="0.35"/>
    <row r="540" ht="14.5" hidden="1" x14ac:dyDescent="0.35"/>
    <row r="541" ht="14.5" hidden="1" x14ac:dyDescent="0.35"/>
    <row r="542" ht="14.5" hidden="1" x14ac:dyDescent="0.35"/>
    <row r="543" ht="14.5" hidden="1" x14ac:dyDescent="0.35"/>
    <row r="544" ht="14.5" hidden="1" x14ac:dyDescent="0.35"/>
    <row r="545" ht="14.5" hidden="1" x14ac:dyDescent="0.35"/>
    <row r="546" ht="14.5" hidden="1" x14ac:dyDescent="0.35"/>
    <row r="547" ht="14.5" hidden="1" x14ac:dyDescent="0.35"/>
    <row r="548" ht="14.5" hidden="1" x14ac:dyDescent="0.35"/>
    <row r="549" ht="14.5" hidden="1" x14ac:dyDescent="0.35"/>
    <row r="550" ht="14.5" hidden="1" x14ac:dyDescent="0.35"/>
    <row r="551" ht="14.5" hidden="1" x14ac:dyDescent="0.35"/>
    <row r="552" ht="14.5" hidden="1" x14ac:dyDescent="0.35"/>
    <row r="553" ht="14.5" hidden="1" x14ac:dyDescent="0.35"/>
    <row r="554" ht="14.5" hidden="1" x14ac:dyDescent="0.35"/>
    <row r="555" ht="14.5" hidden="1" x14ac:dyDescent="0.35"/>
    <row r="556" ht="14.5" hidden="1" x14ac:dyDescent="0.35"/>
    <row r="557" ht="14.5" hidden="1" x14ac:dyDescent="0.35"/>
    <row r="558" ht="14.5" hidden="1" x14ac:dyDescent="0.35"/>
    <row r="559" ht="14.5" hidden="1" x14ac:dyDescent="0.35"/>
    <row r="560" ht="14.5" hidden="1" x14ac:dyDescent="0.35"/>
    <row r="561" ht="14.5" hidden="1" x14ac:dyDescent="0.35"/>
    <row r="562" ht="14.5" hidden="1" x14ac:dyDescent="0.35"/>
    <row r="563" ht="14.5" hidden="1" x14ac:dyDescent="0.35"/>
    <row r="564" ht="14.5" hidden="1" x14ac:dyDescent="0.35"/>
    <row r="565" ht="14.5" hidden="1" x14ac:dyDescent="0.35"/>
    <row r="566" ht="14.5" hidden="1" x14ac:dyDescent="0.35"/>
    <row r="567" ht="14.5" hidden="1" x14ac:dyDescent="0.35"/>
    <row r="568" ht="14.5" hidden="1" x14ac:dyDescent="0.35"/>
    <row r="569" ht="14.5" hidden="1" x14ac:dyDescent="0.35"/>
    <row r="570" ht="14.5" hidden="1" x14ac:dyDescent="0.35"/>
    <row r="571" ht="14.5" hidden="1" x14ac:dyDescent="0.35"/>
    <row r="572" ht="14.5" hidden="1" x14ac:dyDescent="0.35"/>
    <row r="573" ht="14.5" hidden="1" x14ac:dyDescent="0.35"/>
    <row r="574" ht="14.5" hidden="1" x14ac:dyDescent="0.35"/>
    <row r="575" ht="14.5" hidden="1" x14ac:dyDescent="0.35"/>
    <row r="576" ht="14.5" hidden="1" x14ac:dyDescent="0.35"/>
    <row r="577" ht="14.5" hidden="1" x14ac:dyDescent="0.35"/>
    <row r="578" ht="14.5" hidden="1" x14ac:dyDescent="0.35"/>
    <row r="579" ht="14.5" hidden="1" x14ac:dyDescent="0.35"/>
    <row r="580" ht="14.5" hidden="1" x14ac:dyDescent="0.35"/>
    <row r="581" ht="14.5" hidden="1" x14ac:dyDescent="0.35"/>
    <row r="582" ht="14.5" hidden="1" x14ac:dyDescent="0.35"/>
    <row r="583" ht="14.5" hidden="1" x14ac:dyDescent="0.35"/>
    <row r="584" ht="14.5" hidden="1" x14ac:dyDescent="0.35"/>
    <row r="585" ht="14.5" hidden="1" x14ac:dyDescent="0.35"/>
    <row r="586" ht="14.5" hidden="1" x14ac:dyDescent="0.35"/>
    <row r="587" ht="14.5" hidden="1" x14ac:dyDescent="0.35"/>
    <row r="588" ht="14.5" hidden="1" x14ac:dyDescent="0.35"/>
    <row r="589" ht="14.5" hidden="1" x14ac:dyDescent="0.35"/>
    <row r="590" ht="14.5" hidden="1" x14ac:dyDescent="0.35"/>
    <row r="591" ht="14.5" hidden="1" x14ac:dyDescent="0.35"/>
    <row r="592" ht="14.5" hidden="1" x14ac:dyDescent="0.35"/>
    <row r="593" ht="14.5" hidden="1" x14ac:dyDescent="0.35"/>
    <row r="594" ht="14.5" hidden="1" x14ac:dyDescent="0.35"/>
    <row r="595" ht="14.5" hidden="1" x14ac:dyDescent="0.35"/>
    <row r="596" ht="14.5" hidden="1" x14ac:dyDescent="0.35"/>
    <row r="597" ht="14.5" hidden="1" x14ac:dyDescent="0.35"/>
    <row r="598" ht="14.5" hidden="1" x14ac:dyDescent="0.35"/>
    <row r="599" ht="14.5" hidden="1" x14ac:dyDescent="0.35"/>
    <row r="600" ht="14.5" hidden="1" x14ac:dyDescent="0.35"/>
    <row r="601" ht="14.5" hidden="1" x14ac:dyDescent="0.35"/>
    <row r="602" ht="14.5" hidden="1" x14ac:dyDescent="0.35"/>
    <row r="603" ht="14.5" hidden="1" x14ac:dyDescent="0.35"/>
    <row r="604" ht="14.5" hidden="1" x14ac:dyDescent="0.35"/>
    <row r="605" ht="14.5" hidden="1" x14ac:dyDescent="0.35"/>
    <row r="606" ht="14.5" hidden="1" x14ac:dyDescent="0.35"/>
    <row r="607" ht="14.5" hidden="1" x14ac:dyDescent="0.35"/>
    <row r="608" ht="14.5" hidden="1" x14ac:dyDescent="0.35"/>
    <row r="609" ht="14.5" hidden="1" x14ac:dyDescent="0.35"/>
    <row r="610" ht="14.5" hidden="1" x14ac:dyDescent="0.35"/>
    <row r="611" ht="14.5" hidden="1" x14ac:dyDescent="0.35"/>
    <row r="612" ht="14.5" hidden="1" x14ac:dyDescent="0.35"/>
    <row r="613" ht="14.5" hidden="1" x14ac:dyDescent="0.35"/>
    <row r="614" ht="14.5" hidden="1" x14ac:dyDescent="0.35"/>
    <row r="615" ht="14.5" hidden="1" x14ac:dyDescent="0.35"/>
    <row r="616" ht="14.5" hidden="1" x14ac:dyDescent="0.35"/>
    <row r="617" ht="14.5" hidden="1" x14ac:dyDescent="0.35"/>
    <row r="618" ht="14.5" hidden="1" x14ac:dyDescent="0.35"/>
    <row r="619" ht="14.5" hidden="1" x14ac:dyDescent="0.35"/>
    <row r="620" ht="14.5" hidden="1" x14ac:dyDescent="0.35"/>
    <row r="621" ht="14.5" hidden="1" x14ac:dyDescent="0.35"/>
    <row r="622" ht="14.5" hidden="1" x14ac:dyDescent="0.35"/>
    <row r="623" ht="14.5" hidden="1" x14ac:dyDescent="0.35"/>
    <row r="624" ht="14.5" hidden="1" x14ac:dyDescent="0.35"/>
    <row r="625" ht="14.5" hidden="1" x14ac:dyDescent="0.35"/>
    <row r="626" ht="14.5" hidden="1" x14ac:dyDescent="0.35"/>
    <row r="627" ht="14.5" hidden="1" x14ac:dyDescent="0.35"/>
    <row r="628" ht="14.5" hidden="1" x14ac:dyDescent="0.35"/>
    <row r="629" ht="14.5" hidden="1" x14ac:dyDescent="0.35"/>
    <row r="630" ht="14.5" hidden="1" x14ac:dyDescent="0.35"/>
    <row r="631" ht="14.5" hidden="1" x14ac:dyDescent="0.35"/>
    <row r="632" ht="14.5" hidden="1" x14ac:dyDescent="0.35"/>
    <row r="633" ht="14.5" hidden="1" x14ac:dyDescent="0.35"/>
    <row r="634" ht="14.5" hidden="1" x14ac:dyDescent="0.35"/>
    <row r="635" ht="14.5" hidden="1" x14ac:dyDescent="0.35"/>
    <row r="636" ht="14.5" hidden="1" x14ac:dyDescent="0.35"/>
    <row r="637" ht="14.5" hidden="1" x14ac:dyDescent="0.35"/>
    <row r="638" ht="14.5" hidden="1" x14ac:dyDescent="0.35"/>
    <row r="639" ht="14.5" hidden="1" x14ac:dyDescent="0.35"/>
    <row r="640" ht="14.5" hidden="1" x14ac:dyDescent="0.35"/>
    <row r="641" ht="14.5" hidden="1" x14ac:dyDescent="0.35"/>
    <row r="642" ht="14.5" hidden="1" x14ac:dyDescent="0.35"/>
    <row r="643" ht="14.5" hidden="1" x14ac:dyDescent="0.35"/>
    <row r="644" ht="14.5" hidden="1" x14ac:dyDescent="0.35"/>
    <row r="645" ht="14.5" hidden="1" x14ac:dyDescent="0.35"/>
    <row r="646" ht="14.5" hidden="1" x14ac:dyDescent="0.35"/>
    <row r="647" ht="14.5" hidden="1" x14ac:dyDescent="0.35"/>
    <row r="648" ht="14.5" hidden="1" x14ac:dyDescent="0.35"/>
    <row r="649" ht="14.5" hidden="1" x14ac:dyDescent="0.35"/>
    <row r="650" ht="14.5" hidden="1" x14ac:dyDescent="0.35"/>
    <row r="651" ht="14.5" hidden="1" x14ac:dyDescent="0.35"/>
    <row r="652" ht="14.5" hidden="1" x14ac:dyDescent="0.35"/>
    <row r="653" ht="14.5" hidden="1" x14ac:dyDescent="0.35"/>
    <row r="654" ht="14.5" hidden="1" x14ac:dyDescent="0.35"/>
    <row r="655" ht="14.5" hidden="1" x14ac:dyDescent="0.35"/>
    <row r="656" ht="14.5" hidden="1" x14ac:dyDescent="0.35"/>
    <row r="657" ht="14.5" hidden="1" x14ac:dyDescent="0.35"/>
    <row r="658" ht="14.5" hidden="1" x14ac:dyDescent="0.35"/>
    <row r="659" ht="14.5" hidden="1" x14ac:dyDescent="0.35"/>
    <row r="660" ht="14.5" hidden="1" x14ac:dyDescent="0.35"/>
    <row r="661" ht="14.5" hidden="1" x14ac:dyDescent="0.35"/>
    <row r="662" ht="14.5" hidden="1" x14ac:dyDescent="0.35"/>
    <row r="663" ht="14.5" hidden="1" x14ac:dyDescent="0.35"/>
    <row r="664" ht="14.5" hidden="1" x14ac:dyDescent="0.35"/>
    <row r="665" ht="14.5" hidden="1" x14ac:dyDescent="0.35"/>
    <row r="666" ht="14.5" hidden="1" x14ac:dyDescent="0.35"/>
    <row r="667" ht="14.5" hidden="1" x14ac:dyDescent="0.35"/>
    <row r="668" ht="14.5" hidden="1" x14ac:dyDescent="0.35"/>
    <row r="669" ht="14.5" hidden="1" x14ac:dyDescent="0.35"/>
    <row r="670" ht="14.5" hidden="1" x14ac:dyDescent="0.35"/>
    <row r="671" ht="14.5" hidden="1" x14ac:dyDescent="0.35"/>
    <row r="672" ht="14.5" hidden="1" x14ac:dyDescent="0.35"/>
    <row r="673" ht="14.5" hidden="1" x14ac:dyDescent="0.35"/>
    <row r="674" ht="14.5" hidden="1" x14ac:dyDescent="0.35"/>
    <row r="675" ht="14.5" hidden="1" x14ac:dyDescent="0.35"/>
    <row r="676" ht="14.5" hidden="1" x14ac:dyDescent="0.35"/>
    <row r="677" ht="14.5" hidden="1" x14ac:dyDescent="0.35"/>
    <row r="678" ht="14.5" hidden="1" x14ac:dyDescent="0.35"/>
    <row r="679" ht="14.5" hidden="1" x14ac:dyDescent="0.35"/>
    <row r="680" ht="14.5" hidden="1" x14ac:dyDescent="0.35"/>
    <row r="681" ht="14.5" hidden="1" x14ac:dyDescent="0.35"/>
    <row r="682" ht="14.5" hidden="1" x14ac:dyDescent="0.35"/>
    <row r="683" ht="14.5" hidden="1" x14ac:dyDescent="0.35"/>
    <row r="684" ht="14.5" hidden="1" x14ac:dyDescent="0.35"/>
    <row r="685" ht="14.5" hidden="1" x14ac:dyDescent="0.35"/>
    <row r="686" ht="14.5" hidden="1" x14ac:dyDescent="0.35"/>
    <row r="687" ht="14.5" hidden="1" x14ac:dyDescent="0.35"/>
    <row r="688" ht="14.5" hidden="1" x14ac:dyDescent="0.35"/>
    <row r="689" ht="14.5" hidden="1" x14ac:dyDescent="0.35"/>
    <row r="690" ht="14.5" hidden="1" x14ac:dyDescent="0.35"/>
    <row r="691" ht="14.5" hidden="1" x14ac:dyDescent="0.35"/>
    <row r="692" ht="14.5" hidden="1" x14ac:dyDescent="0.35"/>
    <row r="693" ht="14.5" hidden="1" x14ac:dyDescent="0.35"/>
    <row r="694" ht="14.5" hidden="1" x14ac:dyDescent="0.35"/>
    <row r="695" ht="14.5" hidden="1" x14ac:dyDescent="0.35"/>
    <row r="696" ht="14.5" hidden="1" x14ac:dyDescent="0.35"/>
    <row r="697" ht="14.5" hidden="1" x14ac:dyDescent="0.35"/>
    <row r="698" ht="14.5" hidden="1" x14ac:dyDescent="0.35"/>
    <row r="699" ht="14.5" hidden="1" x14ac:dyDescent="0.35"/>
    <row r="700" ht="14.5" hidden="1" x14ac:dyDescent="0.35"/>
    <row r="701" ht="14.5" hidden="1" x14ac:dyDescent="0.35"/>
    <row r="702" ht="14.5" hidden="1" x14ac:dyDescent="0.35"/>
    <row r="703" ht="14.5" hidden="1" x14ac:dyDescent="0.35"/>
    <row r="704" ht="14.5" hidden="1" x14ac:dyDescent="0.35"/>
    <row r="705" ht="14.5" hidden="1" x14ac:dyDescent="0.35"/>
    <row r="706" ht="14.5" hidden="1" x14ac:dyDescent="0.35"/>
    <row r="707" ht="14.5" hidden="1" x14ac:dyDescent="0.35"/>
    <row r="708" ht="14.5" hidden="1" x14ac:dyDescent="0.35"/>
    <row r="709" ht="14.5" hidden="1" x14ac:dyDescent="0.35"/>
    <row r="710" ht="14.5" hidden="1" x14ac:dyDescent="0.35"/>
    <row r="711" ht="14.5" hidden="1" x14ac:dyDescent="0.35"/>
    <row r="712" ht="14.5" hidden="1" x14ac:dyDescent="0.35"/>
    <row r="713" ht="14.5" hidden="1" x14ac:dyDescent="0.35"/>
    <row r="714" ht="14.5" hidden="1" x14ac:dyDescent="0.35"/>
    <row r="715" ht="14.5" hidden="1" x14ac:dyDescent="0.35"/>
    <row r="716" ht="14.5" hidden="1" x14ac:dyDescent="0.35"/>
    <row r="717" ht="14.5" hidden="1" x14ac:dyDescent="0.35"/>
    <row r="718" ht="14.5" hidden="1" x14ac:dyDescent="0.35"/>
    <row r="719" ht="14.5" hidden="1" x14ac:dyDescent="0.35"/>
    <row r="720" ht="14.5" hidden="1" x14ac:dyDescent="0.35"/>
    <row r="721" ht="14.5" hidden="1" x14ac:dyDescent="0.35"/>
    <row r="722" ht="14.5" hidden="1" x14ac:dyDescent="0.35"/>
    <row r="723" ht="14.5" hidden="1" x14ac:dyDescent="0.35"/>
    <row r="724" ht="14.5" hidden="1" x14ac:dyDescent="0.35"/>
    <row r="725" ht="14.5" hidden="1" x14ac:dyDescent="0.35"/>
    <row r="726" ht="14.5" hidden="1" x14ac:dyDescent="0.35"/>
    <row r="727" ht="14.5" hidden="1" x14ac:dyDescent="0.35"/>
    <row r="728" ht="14.5" hidden="1" x14ac:dyDescent="0.35"/>
    <row r="729" ht="14.5" hidden="1" x14ac:dyDescent="0.35"/>
    <row r="730" ht="14.5" hidden="1" x14ac:dyDescent="0.35"/>
    <row r="731" ht="14.5" hidden="1" x14ac:dyDescent="0.35"/>
    <row r="732" ht="14.5" hidden="1" x14ac:dyDescent="0.35"/>
    <row r="733" ht="14.5" hidden="1" x14ac:dyDescent="0.35"/>
    <row r="734" ht="14.5" hidden="1" x14ac:dyDescent="0.35"/>
    <row r="735" ht="14.5" hidden="1" x14ac:dyDescent="0.35"/>
    <row r="736" ht="14.5" hidden="1" x14ac:dyDescent="0.35"/>
    <row r="737" ht="14.5" hidden="1" x14ac:dyDescent="0.35"/>
    <row r="738" ht="14.5" hidden="1" x14ac:dyDescent="0.35"/>
    <row r="739" ht="14.5" hidden="1" x14ac:dyDescent="0.35"/>
    <row r="740" ht="14.5" hidden="1" x14ac:dyDescent="0.35"/>
    <row r="741" ht="14.5" hidden="1" x14ac:dyDescent="0.35"/>
    <row r="742" ht="14.5" hidden="1" x14ac:dyDescent="0.35"/>
    <row r="743" ht="14.5" hidden="1" x14ac:dyDescent="0.35"/>
    <row r="744" ht="14.5" hidden="1" x14ac:dyDescent="0.35"/>
    <row r="745" ht="14.5" hidden="1" x14ac:dyDescent="0.35"/>
    <row r="746" ht="14.5" hidden="1" x14ac:dyDescent="0.35"/>
    <row r="747" ht="14.5" hidden="1" x14ac:dyDescent="0.35"/>
    <row r="748" ht="14.5" hidden="1" x14ac:dyDescent="0.35"/>
    <row r="749" ht="14.5" hidden="1" x14ac:dyDescent="0.35"/>
    <row r="750" ht="14.5" hidden="1" x14ac:dyDescent="0.35"/>
    <row r="751" ht="14.5" hidden="1" x14ac:dyDescent="0.35"/>
    <row r="752" ht="14.5" hidden="1" x14ac:dyDescent="0.35"/>
    <row r="753" ht="14.5" hidden="1" x14ac:dyDescent="0.35"/>
    <row r="754" ht="14.5" hidden="1" x14ac:dyDescent="0.35"/>
    <row r="755" ht="14.5" hidden="1" x14ac:dyDescent="0.35"/>
    <row r="756" ht="14.5" hidden="1" x14ac:dyDescent="0.35"/>
    <row r="757" ht="14.5" hidden="1" x14ac:dyDescent="0.35"/>
    <row r="758" ht="14.5" hidden="1" x14ac:dyDescent="0.35"/>
    <row r="759" ht="14.5" hidden="1" x14ac:dyDescent="0.35"/>
    <row r="760" ht="14.5" hidden="1" x14ac:dyDescent="0.35"/>
    <row r="761" ht="14.5" hidden="1" x14ac:dyDescent="0.35"/>
    <row r="762" ht="14.5" hidden="1" x14ac:dyDescent="0.35"/>
    <row r="763" ht="14.5" hidden="1" x14ac:dyDescent="0.35"/>
    <row r="764" ht="14.5" hidden="1" x14ac:dyDescent="0.35"/>
    <row r="765" ht="14.5" hidden="1" x14ac:dyDescent="0.35"/>
    <row r="766" ht="14.5" hidden="1" x14ac:dyDescent="0.35"/>
    <row r="767" ht="14.5" hidden="1" x14ac:dyDescent="0.35"/>
    <row r="768" ht="14.5" hidden="1" x14ac:dyDescent="0.35"/>
    <row r="769" ht="14.5" hidden="1" x14ac:dyDescent="0.35"/>
    <row r="770" ht="14.5" hidden="1" x14ac:dyDescent="0.35"/>
    <row r="771" ht="14.5" hidden="1" x14ac:dyDescent="0.35"/>
    <row r="772" ht="14.5" hidden="1" x14ac:dyDescent="0.35"/>
    <row r="773" ht="14.5" hidden="1" x14ac:dyDescent="0.35"/>
    <row r="774" ht="14.5" hidden="1" x14ac:dyDescent="0.35"/>
    <row r="775" ht="14.5" hidden="1" x14ac:dyDescent="0.35"/>
    <row r="776" ht="14.5" hidden="1" x14ac:dyDescent="0.35"/>
    <row r="777" ht="14.5" hidden="1" x14ac:dyDescent="0.35"/>
    <row r="778" ht="14.5" hidden="1" x14ac:dyDescent="0.35"/>
    <row r="779" ht="14.5" hidden="1" x14ac:dyDescent="0.35"/>
    <row r="780" ht="14.5" hidden="1" x14ac:dyDescent="0.35"/>
    <row r="781" ht="14.5" hidden="1" x14ac:dyDescent="0.35"/>
    <row r="782" ht="14.5" hidden="1" x14ac:dyDescent="0.35"/>
    <row r="783" ht="14.5" hidden="1" x14ac:dyDescent="0.35"/>
    <row r="784" ht="14.5" hidden="1" x14ac:dyDescent="0.35"/>
    <row r="785" ht="14.5" hidden="1" x14ac:dyDescent="0.35"/>
    <row r="786" ht="14.5" hidden="1" x14ac:dyDescent="0.35"/>
    <row r="787" ht="14.5" hidden="1" x14ac:dyDescent="0.35"/>
    <row r="788" ht="14.5" hidden="1" x14ac:dyDescent="0.35"/>
    <row r="789" ht="14.5" hidden="1" x14ac:dyDescent="0.35"/>
    <row r="790" ht="14.5" hidden="1" x14ac:dyDescent="0.35"/>
    <row r="791" ht="14.5" hidden="1" x14ac:dyDescent="0.35"/>
    <row r="792" ht="14.5" hidden="1" x14ac:dyDescent="0.35"/>
    <row r="793" ht="14.5" hidden="1" x14ac:dyDescent="0.35"/>
    <row r="794" ht="14.5" hidden="1" x14ac:dyDescent="0.35"/>
    <row r="795" ht="14.5" hidden="1" x14ac:dyDescent="0.35"/>
    <row r="796" ht="14.5" hidden="1" x14ac:dyDescent="0.35"/>
    <row r="797" ht="14.5" hidden="1" x14ac:dyDescent="0.35"/>
    <row r="798" ht="14.5" hidden="1" x14ac:dyDescent="0.35"/>
    <row r="799" ht="14.5" hidden="1" x14ac:dyDescent="0.35"/>
    <row r="800" ht="14.5" hidden="1" x14ac:dyDescent="0.35"/>
    <row r="801" ht="14.5" hidden="1" x14ac:dyDescent="0.35"/>
    <row r="802" ht="14.5" hidden="1" x14ac:dyDescent="0.35"/>
    <row r="803" ht="14.5" hidden="1" x14ac:dyDescent="0.35"/>
    <row r="804" ht="14.5" hidden="1" x14ac:dyDescent="0.35"/>
    <row r="805" ht="14.5" hidden="1" x14ac:dyDescent="0.35"/>
    <row r="806" ht="14.5" hidden="1" x14ac:dyDescent="0.35"/>
    <row r="807" ht="14.5" hidden="1" x14ac:dyDescent="0.35"/>
    <row r="808" ht="14.5" hidden="1" x14ac:dyDescent="0.35"/>
    <row r="809" ht="14.5" hidden="1" x14ac:dyDescent="0.35"/>
    <row r="810" ht="14.5" hidden="1" x14ac:dyDescent="0.35"/>
    <row r="811" ht="14.5" hidden="1" x14ac:dyDescent="0.35"/>
    <row r="812" ht="14.5" hidden="1" x14ac:dyDescent="0.35"/>
    <row r="813" ht="14.5" hidden="1" x14ac:dyDescent="0.35"/>
    <row r="814" ht="14.5" hidden="1" x14ac:dyDescent="0.35"/>
    <row r="815" ht="14.5" hidden="1" x14ac:dyDescent="0.35"/>
    <row r="816" ht="14.5" hidden="1" x14ac:dyDescent="0.35"/>
    <row r="817" ht="14.5" hidden="1" x14ac:dyDescent="0.35"/>
    <row r="818" ht="14.5" hidden="1" x14ac:dyDescent="0.35"/>
    <row r="819" ht="14.5" hidden="1" x14ac:dyDescent="0.35"/>
    <row r="820" ht="14.5" hidden="1" x14ac:dyDescent="0.35"/>
    <row r="821" ht="14.5" hidden="1" x14ac:dyDescent="0.35"/>
    <row r="822" ht="14.5" hidden="1" x14ac:dyDescent="0.35"/>
    <row r="823" ht="14.5" hidden="1" x14ac:dyDescent="0.35"/>
    <row r="824" ht="14.5" hidden="1" x14ac:dyDescent="0.35"/>
    <row r="825" ht="14.5" hidden="1" x14ac:dyDescent="0.35"/>
    <row r="826" ht="14.5" hidden="1" x14ac:dyDescent="0.35"/>
    <row r="827" ht="14.5" hidden="1" x14ac:dyDescent="0.35"/>
    <row r="828" ht="14.5" hidden="1" x14ac:dyDescent="0.35"/>
    <row r="829" ht="14.5" hidden="1" x14ac:dyDescent="0.35"/>
    <row r="830" ht="14.5" hidden="1" x14ac:dyDescent="0.35"/>
    <row r="831" ht="14.5" hidden="1" x14ac:dyDescent="0.35"/>
    <row r="832" ht="14.5" hidden="1" x14ac:dyDescent="0.35"/>
    <row r="833" ht="14.5" hidden="1" x14ac:dyDescent="0.35"/>
    <row r="834" ht="14.5" hidden="1" x14ac:dyDescent="0.35"/>
    <row r="835" ht="14.5" hidden="1" x14ac:dyDescent="0.35"/>
    <row r="836" ht="14.5" hidden="1" x14ac:dyDescent="0.35"/>
    <row r="837" ht="14.5" hidden="1" x14ac:dyDescent="0.35"/>
    <row r="838" ht="14.5" hidden="1" x14ac:dyDescent="0.35"/>
    <row r="839" ht="14.5" hidden="1" x14ac:dyDescent="0.35"/>
    <row r="840" ht="14.5" hidden="1" x14ac:dyDescent="0.35"/>
    <row r="841" ht="14.5" hidden="1" x14ac:dyDescent="0.35"/>
    <row r="842" ht="14.5" hidden="1" x14ac:dyDescent="0.35"/>
    <row r="843" ht="14.5" hidden="1" x14ac:dyDescent="0.35"/>
    <row r="844" ht="14.5" hidden="1" x14ac:dyDescent="0.35"/>
    <row r="845" ht="14.5" hidden="1" x14ac:dyDescent="0.35"/>
    <row r="846" ht="14.5" hidden="1" x14ac:dyDescent="0.35"/>
    <row r="847" ht="14.5" hidden="1" x14ac:dyDescent="0.35"/>
    <row r="848" ht="14.5" hidden="1" x14ac:dyDescent="0.35"/>
    <row r="849" ht="14.5" hidden="1" x14ac:dyDescent="0.35"/>
    <row r="850" ht="14.5" hidden="1" x14ac:dyDescent="0.35"/>
    <row r="851" ht="14.5" hidden="1" x14ac:dyDescent="0.35"/>
    <row r="852" ht="14.5" hidden="1" x14ac:dyDescent="0.35"/>
    <row r="853" ht="14.5" hidden="1" x14ac:dyDescent="0.35"/>
    <row r="854" ht="14.5" hidden="1" x14ac:dyDescent="0.35"/>
    <row r="855" ht="14.5" hidden="1" x14ac:dyDescent="0.35"/>
    <row r="856" ht="14.5" hidden="1" x14ac:dyDescent="0.35"/>
    <row r="857" ht="14.5" hidden="1" x14ac:dyDescent="0.35"/>
    <row r="858" ht="14.5" hidden="1" x14ac:dyDescent="0.35"/>
    <row r="859" ht="14.5" hidden="1" x14ac:dyDescent="0.35"/>
    <row r="860" ht="14.5" hidden="1" x14ac:dyDescent="0.35"/>
    <row r="861" ht="14.5" hidden="1" x14ac:dyDescent="0.35"/>
    <row r="862" ht="14.5" hidden="1" x14ac:dyDescent="0.35"/>
    <row r="863" ht="14.5" hidden="1" x14ac:dyDescent="0.35"/>
    <row r="864" ht="14.5" hidden="1" x14ac:dyDescent="0.35"/>
    <row r="865" ht="14.5" hidden="1" x14ac:dyDescent="0.35"/>
    <row r="866" ht="14.5" hidden="1" x14ac:dyDescent="0.35"/>
    <row r="867" ht="14.5" hidden="1" x14ac:dyDescent="0.35"/>
    <row r="868" ht="14.5" hidden="1" x14ac:dyDescent="0.35"/>
    <row r="869" ht="14.5" hidden="1" x14ac:dyDescent="0.35"/>
    <row r="870" ht="14.5" hidden="1" x14ac:dyDescent="0.35"/>
    <row r="871" ht="14.5" hidden="1" x14ac:dyDescent="0.35"/>
    <row r="872" ht="14.5" hidden="1" x14ac:dyDescent="0.35"/>
    <row r="873" ht="14.5" hidden="1" x14ac:dyDescent="0.35"/>
    <row r="874" ht="14.5" hidden="1" x14ac:dyDescent="0.35"/>
    <row r="875" ht="14.5" hidden="1" x14ac:dyDescent="0.35"/>
    <row r="876" ht="14.5" hidden="1" x14ac:dyDescent="0.35"/>
    <row r="877" ht="14.5" hidden="1" x14ac:dyDescent="0.35"/>
    <row r="878" ht="14.5" hidden="1" x14ac:dyDescent="0.35"/>
    <row r="879" ht="14.5" hidden="1" x14ac:dyDescent="0.35"/>
    <row r="880" ht="14.5" hidden="1" x14ac:dyDescent="0.35"/>
    <row r="881" ht="14.5" hidden="1" x14ac:dyDescent="0.35"/>
    <row r="882" ht="14.5" hidden="1" x14ac:dyDescent="0.35"/>
    <row r="883" ht="14.5" hidden="1" x14ac:dyDescent="0.35"/>
    <row r="884" ht="14.5" hidden="1" x14ac:dyDescent="0.35"/>
    <row r="885" ht="14.5" hidden="1" x14ac:dyDescent="0.35"/>
    <row r="886" ht="14.5" hidden="1" x14ac:dyDescent="0.35"/>
    <row r="887" ht="14.5" hidden="1" x14ac:dyDescent="0.35"/>
    <row r="888" ht="14.5" hidden="1" x14ac:dyDescent="0.35"/>
    <row r="889" ht="14.5" hidden="1" x14ac:dyDescent="0.35"/>
    <row r="890" ht="14.5" hidden="1" x14ac:dyDescent="0.35"/>
    <row r="891" ht="14.5" hidden="1" x14ac:dyDescent="0.35"/>
    <row r="892" ht="14.5" hidden="1" x14ac:dyDescent="0.35"/>
    <row r="893" ht="14.5" hidden="1" x14ac:dyDescent="0.35"/>
    <row r="894" ht="14.5" hidden="1" x14ac:dyDescent="0.35"/>
    <row r="895" ht="14.5" hidden="1" x14ac:dyDescent="0.35"/>
    <row r="896" ht="14.5" hidden="1" x14ac:dyDescent="0.35"/>
    <row r="897" ht="14.5" hidden="1" x14ac:dyDescent="0.35"/>
    <row r="898" ht="14.5" hidden="1" x14ac:dyDescent="0.35"/>
    <row r="899" ht="14.5" hidden="1" x14ac:dyDescent="0.35"/>
    <row r="900" ht="14.5" hidden="1" x14ac:dyDescent="0.35"/>
    <row r="901" ht="14.5" hidden="1" x14ac:dyDescent="0.35"/>
    <row r="902" ht="14.5" hidden="1" x14ac:dyDescent="0.35"/>
    <row r="903" ht="14.5" hidden="1" x14ac:dyDescent="0.35"/>
    <row r="904" ht="14.5" hidden="1" x14ac:dyDescent="0.35"/>
    <row r="905" ht="14.5" hidden="1" x14ac:dyDescent="0.35"/>
    <row r="906" ht="14.5" hidden="1" x14ac:dyDescent="0.35"/>
    <row r="907" ht="14.5" hidden="1" x14ac:dyDescent="0.35"/>
    <row r="908" ht="14.5" hidden="1" x14ac:dyDescent="0.35"/>
    <row r="909" ht="14.5" hidden="1" x14ac:dyDescent="0.35"/>
    <row r="910" ht="14.5" hidden="1" x14ac:dyDescent="0.35"/>
    <row r="911" ht="14.5" hidden="1" x14ac:dyDescent="0.35"/>
    <row r="912" ht="14.5" hidden="1" x14ac:dyDescent="0.35"/>
    <row r="913" ht="14.5" hidden="1" x14ac:dyDescent="0.35"/>
    <row r="914" ht="14.5" hidden="1" x14ac:dyDescent="0.35"/>
    <row r="915" ht="14.5" hidden="1" x14ac:dyDescent="0.35"/>
    <row r="916" ht="14.5" hidden="1" x14ac:dyDescent="0.35"/>
    <row r="917" ht="14.5" hidden="1" x14ac:dyDescent="0.35"/>
    <row r="918" ht="14.5" hidden="1" x14ac:dyDescent="0.35"/>
    <row r="919" ht="14.5" hidden="1" x14ac:dyDescent="0.35"/>
    <row r="920" ht="14.5" hidden="1" x14ac:dyDescent="0.35"/>
    <row r="921" ht="14.5" hidden="1" x14ac:dyDescent="0.35"/>
    <row r="922" ht="14.5" hidden="1" x14ac:dyDescent="0.35"/>
    <row r="923" ht="14.5" hidden="1" x14ac:dyDescent="0.35"/>
    <row r="924" ht="14.5" hidden="1" x14ac:dyDescent="0.35"/>
    <row r="925" ht="14.5" hidden="1" x14ac:dyDescent="0.35"/>
    <row r="926" ht="14.5" hidden="1" x14ac:dyDescent="0.35"/>
    <row r="927" ht="14.5" hidden="1" x14ac:dyDescent="0.35"/>
    <row r="928" ht="14.5" hidden="1" x14ac:dyDescent="0.35"/>
    <row r="929" ht="14.5" hidden="1" x14ac:dyDescent="0.35"/>
    <row r="930" ht="14.5" hidden="1" x14ac:dyDescent="0.35"/>
    <row r="931" ht="14.5" hidden="1" x14ac:dyDescent="0.35"/>
    <row r="932" ht="14.5" hidden="1" x14ac:dyDescent="0.35"/>
    <row r="933" ht="14.5" hidden="1" x14ac:dyDescent="0.35"/>
    <row r="934" ht="14.5" hidden="1" x14ac:dyDescent="0.35"/>
    <row r="935" ht="14.5" hidden="1" x14ac:dyDescent="0.35"/>
    <row r="936" ht="14.5" hidden="1" x14ac:dyDescent="0.35"/>
    <row r="937" ht="14.5" hidden="1" x14ac:dyDescent="0.35"/>
    <row r="938" ht="14.5" hidden="1" x14ac:dyDescent="0.35"/>
    <row r="939" ht="14.5" hidden="1" x14ac:dyDescent="0.35"/>
    <row r="940" ht="14.5" hidden="1" x14ac:dyDescent="0.35"/>
    <row r="941" ht="14.5" hidden="1" x14ac:dyDescent="0.35"/>
    <row r="942" ht="14.5" hidden="1" x14ac:dyDescent="0.35"/>
    <row r="943" ht="14.5" hidden="1" x14ac:dyDescent="0.35"/>
    <row r="944" ht="14.5" hidden="1" x14ac:dyDescent="0.35"/>
    <row r="945" ht="14.5" hidden="1" x14ac:dyDescent="0.35"/>
    <row r="946" ht="14.5" hidden="1" x14ac:dyDescent="0.35"/>
    <row r="947" ht="14.5" hidden="1" x14ac:dyDescent="0.35"/>
    <row r="948" ht="14.5" hidden="1" x14ac:dyDescent="0.35"/>
    <row r="949" ht="14.5" hidden="1" x14ac:dyDescent="0.35"/>
    <row r="950" ht="14.5" hidden="1" x14ac:dyDescent="0.35"/>
    <row r="951" ht="14.5" hidden="1" x14ac:dyDescent="0.35"/>
    <row r="952" ht="14.5" hidden="1" x14ac:dyDescent="0.35"/>
    <row r="953" ht="14.5" hidden="1" x14ac:dyDescent="0.35"/>
    <row r="954" ht="14.5" hidden="1" x14ac:dyDescent="0.35"/>
    <row r="955" ht="14.5" hidden="1" x14ac:dyDescent="0.35"/>
    <row r="956" ht="14.5" hidden="1" x14ac:dyDescent="0.35"/>
    <row r="957" ht="14.5" hidden="1" x14ac:dyDescent="0.35"/>
    <row r="958" ht="14.5" hidden="1" x14ac:dyDescent="0.35"/>
  </sheetData>
  <mergeCells count="2">
    <mergeCell ref="E4:E5"/>
    <mergeCell ref="E15:E16"/>
  </mergeCells>
  <hyperlinks>
    <hyperlink ref="E7" location="'PRO Version'!A1" display="PURCHASE PRO VERSION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"/>
  <sheetViews>
    <sheetView showGridLines="0" workbookViewId="0">
      <selection activeCell="B2" sqref="B2"/>
    </sheetView>
  </sheetViews>
  <sheetFormatPr defaultColWidth="0" defaultRowHeight="0" customHeight="1" zeroHeight="1" x14ac:dyDescent="0.35"/>
  <cols>
    <col min="1" max="1" width="5.81640625" style="1" customWidth="1"/>
    <col min="2" max="2" width="12.90625" style="30" customWidth="1"/>
    <col min="3" max="3" width="18" style="31" customWidth="1"/>
    <col min="4" max="4" width="34.1796875" style="8" bestFit="1" customWidth="1"/>
    <col min="5" max="5" width="25.08984375" style="31" customWidth="1"/>
    <col min="6" max="6" width="27.453125" style="32" customWidth="1"/>
    <col min="7" max="7" width="13.36328125" style="33" customWidth="1"/>
    <col min="8" max="9" width="13.453125" style="33" customWidth="1"/>
    <col min="10" max="10" width="8.90625" style="7" customWidth="1"/>
    <col min="11" max="11" width="8.90625" style="7" hidden="1" customWidth="1"/>
    <col min="12" max="13" width="0" hidden="1" customWidth="1"/>
    <col min="14" max="16384" width="8.90625" hidden="1"/>
  </cols>
  <sheetData>
    <row r="1" spans="1:11" s="7" customFormat="1" ht="14.4" customHeight="1" x14ac:dyDescent="0.3">
      <c r="A1" s="1"/>
      <c r="B1" s="2"/>
      <c r="C1" s="3"/>
      <c r="D1" s="4"/>
      <c r="E1" s="3"/>
      <c r="F1" s="5"/>
      <c r="G1" s="6"/>
      <c r="H1" s="6"/>
      <c r="I1" s="6"/>
    </row>
    <row r="2" spans="1:11" s="8" customFormat="1" ht="18.5" customHeight="1" thickBot="1" x14ac:dyDescent="0.4">
      <c r="A2" s="55"/>
      <c r="B2" s="59" t="s">
        <v>132</v>
      </c>
      <c r="C2" s="60"/>
      <c r="D2" s="61"/>
      <c r="E2" s="61"/>
      <c r="F2" s="61"/>
      <c r="G2" s="61"/>
      <c r="H2" s="61"/>
      <c r="I2" s="61"/>
      <c r="J2" s="61"/>
      <c r="K2" s="61"/>
    </row>
    <row r="3" spans="1:11" s="7" customFormat="1" ht="10.4" customHeight="1" x14ac:dyDescent="0.3">
      <c r="A3" s="1"/>
      <c r="B3" s="2"/>
      <c r="C3" s="3"/>
      <c r="D3" s="4"/>
      <c r="E3" s="3"/>
      <c r="F3" s="5"/>
      <c r="G3" s="6"/>
      <c r="H3" s="6"/>
      <c r="I3" s="6"/>
    </row>
    <row r="4" spans="1:11" s="7" customFormat="1" ht="14.4" x14ac:dyDescent="0.3">
      <c r="A4" s="1"/>
      <c r="B4" s="2"/>
      <c r="C4" s="3"/>
      <c r="D4" s="4"/>
      <c r="E4" s="3"/>
      <c r="F4" s="5"/>
      <c r="G4" s="6"/>
      <c r="H4" s="6"/>
      <c r="I4" s="6"/>
    </row>
    <row r="5" spans="1:11" ht="15" customHeight="1" x14ac:dyDescent="0.3">
      <c r="B5" s="9" t="s">
        <v>0</v>
      </c>
      <c r="C5" s="10" t="s">
        <v>1</v>
      </c>
      <c r="D5" s="11" t="s">
        <v>2</v>
      </c>
      <c r="E5" s="10" t="s">
        <v>3</v>
      </c>
      <c r="F5" s="12" t="s">
        <v>4</v>
      </c>
      <c r="G5" s="13" t="s">
        <v>5</v>
      </c>
      <c r="H5" s="13" t="s">
        <v>6</v>
      </c>
      <c r="I5" s="13" t="s">
        <v>7</v>
      </c>
    </row>
    <row r="6" spans="1:11" s="21" customFormat="1" ht="15" customHeight="1" x14ac:dyDescent="0.3">
      <c r="A6" s="1"/>
      <c r="B6" s="14"/>
      <c r="C6" s="15"/>
      <c r="D6" s="16" t="s">
        <v>8</v>
      </c>
      <c r="E6" s="15"/>
      <c r="F6" s="17"/>
      <c r="G6" s="16"/>
      <c r="H6" s="18"/>
      <c r="I6" s="19">
        <v>200</v>
      </c>
      <c r="J6" s="20"/>
      <c r="K6" s="20"/>
    </row>
    <row r="7" spans="1:11" ht="14.4" x14ac:dyDescent="0.3">
      <c r="A7" s="22"/>
      <c r="B7" s="23">
        <v>42737</v>
      </c>
      <c r="C7" s="24" t="s">
        <v>9</v>
      </c>
      <c r="D7" s="25" t="s">
        <v>10</v>
      </c>
      <c r="E7" s="24">
        <v>6160</v>
      </c>
      <c r="F7" s="26" t="str">
        <f t="shared" ref="F7:F70" si="0">IF(E7&lt;&gt;"",VLOOKUP(E7,ChartofAccountsTable,2,FALSE),"")</f>
        <v>EXP - Office Supplies</v>
      </c>
      <c r="G7" s="27">
        <v>7</v>
      </c>
      <c r="H7" s="27"/>
      <c r="I7" s="28">
        <f>IF(B7&lt;&gt;"",I6+H7-G7,"")</f>
        <v>193</v>
      </c>
    </row>
    <row r="8" spans="1:11" ht="15" customHeight="1" x14ac:dyDescent="0.3">
      <c r="B8" s="23">
        <v>42740</v>
      </c>
      <c r="C8" s="24" t="s">
        <v>11</v>
      </c>
      <c r="D8" s="25" t="s">
        <v>12</v>
      </c>
      <c r="E8" s="24">
        <v>6160</v>
      </c>
      <c r="F8" s="26" t="str">
        <f t="shared" si="0"/>
        <v>EXP - Office Supplies</v>
      </c>
      <c r="G8" s="27">
        <v>5.5</v>
      </c>
      <c r="H8" s="27"/>
      <c r="I8" s="28">
        <f t="shared" ref="I8:I71" si="1">IF(B8&lt;&gt;"",I7+H8-G8,"")</f>
        <v>187.5</v>
      </c>
    </row>
    <row r="9" spans="1:11" ht="15" customHeight="1" x14ac:dyDescent="0.3">
      <c r="A9" s="29"/>
      <c r="B9" s="23">
        <v>42742</v>
      </c>
      <c r="C9" s="24" t="s">
        <v>13</v>
      </c>
      <c r="D9" s="25" t="s">
        <v>14</v>
      </c>
      <c r="E9" s="24">
        <v>6150</v>
      </c>
      <c r="F9" s="26" t="str">
        <f t="shared" si="0"/>
        <v>EXP - Repair and Maintenance</v>
      </c>
      <c r="G9" s="27">
        <v>7</v>
      </c>
      <c r="H9" s="27"/>
      <c r="I9" s="28">
        <f t="shared" si="1"/>
        <v>180.5</v>
      </c>
    </row>
    <row r="10" spans="1:11" ht="14.4" x14ac:dyDescent="0.3">
      <c r="A10" s="29"/>
      <c r="B10" s="23">
        <v>42744</v>
      </c>
      <c r="C10" s="24" t="s">
        <v>15</v>
      </c>
      <c r="D10" s="25" t="s">
        <v>16</v>
      </c>
      <c r="E10" s="24">
        <v>6190</v>
      </c>
      <c r="F10" s="26" t="str">
        <f t="shared" si="0"/>
        <v>EXP - Other</v>
      </c>
      <c r="G10" s="27">
        <v>2</v>
      </c>
      <c r="H10" s="27"/>
      <c r="I10" s="28">
        <f t="shared" si="1"/>
        <v>178.5</v>
      </c>
    </row>
    <row r="11" spans="1:11" ht="15" customHeight="1" x14ac:dyDescent="0.3">
      <c r="A11" s="29"/>
      <c r="B11" s="23">
        <v>42745</v>
      </c>
      <c r="C11" s="24" t="s">
        <v>17</v>
      </c>
      <c r="D11" s="25" t="s">
        <v>18</v>
      </c>
      <c r="E11" s="24">
        <v>6190</v>
      </c>
      <c r="F11" s="26" t="str">
        <f t="shared" si="0"/>
        <v>EXP - Other</v>
      </c>
      <c r="G11" s="27">
        <v>1.5</v>
      </c>
      <c r="H11" s="27"/>
      <c r="I11" s="28">
        <f t="shared" si="1"/>
        <v>177</v>
      </c>
    </row>
    <row r="12" spans="1:11" ht="15" customHeight="1" x14ac:dyDescent="0.3">
      <c r="A12" s="29"/>
      <c r="B12" s="23">
        <v>42746</v>
      </c>
      <c r="C12" s="24" t="s">
        <v>19</v>
      </c>
      <c r="D12" s="25" t="s">
        <v>12</v>
      </c>
      <c r="E12" s="24">
        <v>6160</v>
      </c>
      <c r="F12" s="26" t="str">
        <f t="shared" si="0"/>
        <v>EXP - Office Supplies</v>
      </c>
      <c r="G12" s="27">
        <v>6</v>
      </c>
      <c r="H12" s="27"/>
      <c r="I12" s="28">
        <f t="shared" si="1"/>
        <v>171</v>
      </c>
    </row>
    <row r="13" spans="1:11" ht="14.4" x14ac:dyDescent="0.3">
      <c r="A13" s="29"/>
      <c r="B13" s="23">
        <v>42747</v>
      </c>
      <c r="C13" s="24" t="s">
        <v>20</v>
      </c>
      <c r="D13" s="25" t="s">
        <v>21</v>
      </c>
      <c r="E13" s="24">
        <v>6190</v>
      </c>
      <c r="F13" s="26" t="str">
        <f t="shared" si="0"/>
        <v>EXP - Other</v>
      </c>
      <c r="G13" s="27">
        <v>4</v>
      </c>
      <c r="H13" s="27"/>
      <c r="I13" s="28">
        <f t="shared" si="1"/>
        <v>167</v>
      </c>
    </row>
    <row r="14" spans="1:11" ht="15" customHeight="1" x14ac:dyDescent="0.3">
      <c r="A14" s="29"/>
      <c r="B14" s="23">
        <v>42748</v>
      </c>
      <c r="C14" s="24" t="s">
        <v>22</v>
      </c>
      <c r="D14" s="25" t="s">
        <v>23</v>
      </c>
      <c r="E14" s="24">
        <v>6150</v>
      </c>
      <c r="F14" s="26" t="str">
        <f t="shared" si="0"/>
        <v>EXP - Repair and Maintenance</v>
      </c>
      <c r="G14" s="27">
        <v>9</v>
      </c>
      <c r="H14" s="27"/>
      <c r="I14" s="28">
        <f t="shared" si="1"/>
        <v>158</v>
      </c>
    </row>
    <row r="15" spans="1:11" ht="15" customHeight="1" x14ac:dyDescent="0.3">
      <c r="A15" s="29"/>
      <c r="B15" s="23">
        <v>42748</v>
      </c>
      <c r="C15" s="24" t="s">
        <v>24</v>
      </c>
      <c r="D15" s="25" t="s">
        <v>25</v>
      </c>
      <c r="E15" s="24">
        <v>6190</v>
      </c>
      <c r="F15" s="26" t="str">
        <f t="shared" si="0"/>
        <v>EXP - Other</v>
      </c>
      <c r="G15" s="27">
        <v>5</v>
      </c>
      <c r="H15" s="27"/>
      <c r="I15" s="28">
        <f t="shared" si="1"/>
        <v>153</v>
      </c>
    </row>
    <row r="16" spans="1:11" ht="14.4" x14ac:dyDescent="0.3">
      <c r="A16" s="29"/>
      <c r="B16" s="23">
        <v>42749</v>
      </c>
      <c r="C16" s="24" t="s">
        <v>26</v>
      </c>
      <c r="D16" s="25" t="s">
        <v>23</v>
      </c>
      <c r="E16" s="24">
        <v>6150</v>
      </c>
      <c r="F16" s="26" t="str">
        <f t="shared" si="0"/>
        <v>EXP - Repair and Maintenance</v>
      </c>
      <c r="G16" s="27">
        <v>12.5</v>
      </c>
      <c r="H16" s="27"/>
      <c r="I16" s="28">
        <f t="shared" si="1"/>
        <v>140.5</v>
      </c>
    </row>
    <row r="17" spans="1:9" ht="15" customHeight="1" x14ac:dyDescent="0.3">
      <c r="A17" s="29"/>
      <c r="B17" s="23">
        <v>42751</v>
      </c>
      <c r="C17" s="24" t="s">
        <v>27</v>
      </c>
      <c r="D17" s="25" t="s">
        <v>28</v>
      </c>
      <c r="E17" s="24">
        <v>6120</v>
      </c>
      <c r="F17" s="26" t="str">
        <f t="shared" si="0"/>
        <v>EXP - Electricity, Water, Phone</v>
      </c>
      <c r="G17" s="27">
        <v>35</v>
      </c>
      <c r="H17" s="27"/>
      <c r="I17" s="28">
        <f t="shared" si="1"/>
        <v>105.5</v>
      </c>
    </row>
    <row r="18" spans="1:9" ht="15" customHeight="1" x14ac:dyDescent="0.3">
      <c r="A18" s="29"/>
      <c r="B18" s="23">
        <v>42751</v>
      </c>
      <c r="C18" s="24" t="s">
        <v>29</v>
      </c>
      <c r="D18" s="25" t="s">
        <v>30</v>
      </c>
      <c r="E18" s="24">
        <v>6120</v>
      </c>
      <c r="F18" s="26" t="str">
        <f t="shared" si="0"/>
        <v>EXP - Electricity, Water, Phone</v>
      </c>
      <c r="G18" s="27">
        <v>10</v>
      </c>
      <c r="H18" s="27"/>
      <c r="I18" s="28">
        <f t="shared" si="1"/>
        <v>95.5</v>
      </c>
    </row>
    <row r="19" spans="1:9" ht="14.4" x14ac:dyDescent="0.3">
      <c r="A19" s="29"/>
      <c r="B19" s="23">
        <v>42752</v>
      </c>
      <c r="C19" s="24" t="s">
        <v>31</v>
      </c>
      <c r="D19" s="25" t="s">
        <v>32</v>
      </c>
      <c r="E19" s="24">
        <v>6120</v>
      </c>
      <c r="F19" s="26" t="str">
        <f t="shared" si="0"/>
        <v>EXP - Electricity, Water, Phone</v>
      </c>
      <c r="G19" s="27">
        <v>20</v>
      </c>
      <c r="H19" s="27"/>
      <c r="I19" s="28">
        <f t="shared" si="1"/>
        <v>75.5</v>
      </c>
    </row>
    <row r="20" spans="1:9" ht="15" customHeight="1" x14ac:dyDescent="0.3">
      <c r="A20" s="29"/>
      <c r="B20" s="23">
        <v>42752</v>
      </c>
      <c r="C20" s="24" t="s">
        <v>33</v>
      </c>
      <c r="D20" s="25" t="s">
        <v>16</v>
      </c>
      <c r="E20" s="24">
        <v>6190</v>
      </c>
      <c r="F20" s="26" t="str">
        <f t="shared" si="0"/>
        <v>EXP - Other</v>
      </c>
      <c r="G20" s="27">
        <v>2.2999999999999998</v>
      </c>
      <c r="H20" s="27"/>
      <c r="I20" s="28">
        <f t="shared" si="1"/>
        <v>73.2</v>
      </c>
    </row>
    <row r="21" spans="1:9" ht="15" customHeight="1" x14ac:dyDescent="0.3">
      <c r="A21" s="29"/>
      <c r="B21" s="23">
        <v>42762</v>
      </c>
      <c r="C21" s="24" t="s">
        <v>34</v>
      </c>
      <c r="D21" s="25" t="s">
        <v>35</v>
      </c>
      <c r="E21" s="24">
        <v>6190</v>
      </c>
      <c r="F21" s="26" t="str">
        <f t="shared" si="0"/>
        <v>EXP - Other</v>
      </c>
      <c r="G21" s="27">
        <v>10</v>
      </c>
      <c r="H21" s="27"/>
      <c r="I21" s="28">
        <f t="shared" si="1"/>
        <v>63.2</v>
      </c>
    </row>
    <row r="22" spans="1:9" ht="14.4" x14ac:dyDescent="0.3">
      <c r="A22" s="29"/>
      <c r="B22" s="23">
        <v>42763</v>
      </c>
      <c r="C22" s="24" t="s">
        <v>36</v>
      </c>
      <c r="D22" s="25" t="s">
        <v>21</v>
      </c>
      <c r="E22" s="24">
        <v>6190</v>
      </c>
      <c r="F22" s="26" t="str">
        <f t="shared" si="0"/>
        <v>EXP - Other</v>
      </c>
      <c r="G22" s="27">
        <v>2.8</v>
      </c>
      <c r="H22" s="27"/>
      <c r="I22" s="28">
        <f t="shared" si="1"/>
        <v>60.400000000000006</v>
      </c>
    </row>
    <row r="23" spans="1:9" ht="15" customHeight="1" x14ac:dyDescent="0.3">
      <c r="A23" s="29"/>
      <c r="B23" s="23">
        <v>42765</v>
      </c>
      <c r="C23" s="24" t="s">
        <v>37</v>
      </c>
      <c r="D23" s="25" t="s">
        <v>38</v>
      </c>
      <c r="E23" s="24">
        <v>1110</v>
      </c>
      <c r="F23" s="26" t="str">
        <f t="shared" si="0"/>
        <v>CASH - Petty Cash</v>
      </c>
      <c r="G23" s="27"/>
      <c r="H23" s="27">
        <v>139.6</v>
      </c>
      <c r="I23" s="28">
        <f t="shared" si="1"/>
        <v>200</v>
      </c>
    </row>
    <row r="24" spans="1:9" ht="15" customHeight="1" x14ac:dyDescent="0.3">
      <c r="A24" s="29"/>
      <c r="B24" s="23"/>
      <c r="C24" s="24"/>
      <c r="D24" s="25"/>
      <c r="E24" s="24"/>
      <c r="F24" s="26" t="str">
        <f t="shared" si="0"/>
        <v/>
      </c>
      <c r="G24" s="27"/>
      <c r="H24" s="27"/>
      <c r="I24" s="28" t="str">
        <f t="shared" si="1"/>
        <v/>
      </c>
    </row>
    <row r="25" spans="1:9" ht="14.4" x14ac:dyDescent="0.3">
      <c r="A25" s="29"/>
      <c r="B25" s="23"/>
      <c r="C25" s="24"/>
      <c r="D25" s="25"/>
      <c r="E25" s="24"/>
      <c r="F25" s="26" t="str">
        <f t="shared" si="0"/>
        <v/>
      </c>
      <c r="G25" s="27"/>
      <c r="H25" s="27"/>
      <c r="I25" s="28" t="str">
        <f t="shared" si="1"/>
        <v/>
      </c>
    </row>
    <row r="26" spans="1:9" ht="15" customHeight="1" x14ac:dyDescent="0.3">
      <c r="A26" s="29"/>
      <c r="B26" s="23"/>
      <c r="C26" s="24"/>
      <c r="D26" s="25"/>
      <c r="E26" s="24"/>
      <c r="F26" s="26" t="str">
        <f t="shared" si="0"/>
        <v/>
      </c>
      <c r="G26" s="27"/>
      <c r="H26" s="27"/>
      <c r="I26" s="28" t="str">
        <f t="shared" si="1"/>
        <v/>
      </c>
    </row>
    <row r="27" spans="1:9" ht="15" customHeight="1" x14ac:dyDescent="0.3">
      <c r="A27" s="29"/>
      <c r="B27" s="23"/>
      <c r="C27" s="24"/>
      <c r="D27" s="25"/>
      <c r="E27" s="24"/>
      <c r="F27" s="26" t="str">
        <f t="shared" si="0"/>
        <v/>
      </c>
      <c r="G27" s="27"/>
      <c r="H27" s="27"/>
      <c r="I27" s="28" t="str">
        <f t="shared" si="1"/>
        <v/>
      </c>
    </row>
    <row r="28" spans="1:9" ht="14.4" x14ac:dyDescent="0.3">
      <c r="A28" s="29"/>
      <c r="B28" s="23"/>
      <c r="C28" s="24"/>
      <c r="D28" s="25"/>
      <c r="E28" s="24"/>
      <c r="F28" s="26" t="str">
        <f t="shared" si="0"/>
        <v/>
      </c>
      <c r="G28" s="27"/>
      <c r="H28" s="27"/>
      <c r="I28" s="28" t="str">
        <f t="shared" si="1"/>
        <v/>
      </c>
    </row>
    <row r="29" spans="1:9" ht="15" customHeight="1" x14ac:dyDescent="0.3">
      <c r="A29" s="29"/>
      <c r="B29" s="23"/>
      <c r="C29" s="24"/>
      <c r="D29" s="25"/>
      <c r="E29" s="24"/>
      <c r="F29" s="26" t="str">
        <f t="shared" si="0"/>
        <v/>
      </c>
      <c r="G29" s="27"/>
      <c r="H29" s="27"/>
      <c r="I29" s="28" t="str">
        <f t="shared" si="1"/>
        <v/>
      </c>
    </row>
    <row r="30" spans="1:9" ht="15" customHeight="1" x14ac:dyDescent="0.3">
      <c r="A30" s="29"/>
      <c r="B30" s="23"/>
      <c r="C30" s="24"/>
      <c r="D30" s="25"/>
      <c r="E30" s="24"/>
      <c r="F30" s="26" t="str">
        <f t="shared" si="0"/>
        <v/>
      </c>
      <c r="G30" s="27"/>
      <c r="H30" s="27"/>
      <c r="I30" s="28" t="str">
        <f t="shared" si="1"/>
        <v/>
      </c>
    </row>
    <row r="31" spans="1:9" ht="14.5" x14ac:dyDescent="0.35">
      <c r="A31" s="29"/>
      <c r="B31" s="23"/>
      <c r="C31" s="24"/>
      <c r="D31" s="25"/>
      <c r="E31" s="24"/>
      <c r="F31" s="26" t="str">
        <f t="shared" si="0"/>
        <v/>
      </c>
      <c r="G31" s="27"/>
      <c r="H31" s="27"/>
      <c r="I31" s="28" t="str">
        <f t="shared" si="1"/>
        <v/>
      </c>
    </row>
    <row r="32" spans="1:9" ht="15" customHeight="1" x14ac:dyDescent="0.35">
      <c r="A32" s="29"/>
      <c r="B32" s="23"/>
      <c r="C32" s="24"/>
      <c r="D32" s="25"/>
      <c r="E32" s="24"/>
      <c r="F32" s="26" t="str">
        <f t="shared" si="0"/>
        <v/>
      </c>
      <c r="G32" s="27"/>
      <c r="H32" s="27"/>
      <c r="I32" s="28" t="str">
        <f t="shared" si="1"/>
        <v/>
      </c>
    </row>
    <row r="33" spans="1:9" ht="15" customHeight="1" x14ac:dyDescent="0.35">
      <c r="A33" s="29"/>
      <c r="B33" s="23"/>
      <c r="C33" s="24"/>
      <c r="D33" s="25"/>
      <c r="E33" s="24"/>
      <c r="F33" s="26" t="str">
        <f t="shared" si="0"/>
        <v/>
      </c>
      <c r="G33" s="27"/>
      <c r="H33" s="27"/>
      <c r="I33" s="28" t="str">
        <f t="shared" si="1"/>
        <v/>
      </c>
    </row>
    <row r="34" spans="1:9" ht="14.5" x14ac:dyDescent="0.35">
      <c r="A34" s="29"/>
      <c r="B34" s="23"/>
      <c r="C34" s="24"/>
      <c r="D34" s="25"/>
      <c r="E34" s="24"/>
      <c r="F34" s="26" t="str">
        <f t="shared" si="0"/>
        <v/>
      </c>
      <c r="G34" s="27"/>
      <c r="H34" s="27"/>
      <c r="I34" s="28" t="str">
        <f t="shared" si="1"/>
        <v/>
      </c>
    </row>
    <row r="35" spans="1:9" ht="14.5" x14ac:dyDescent="0.35">
      <c r="A35" s="29"/>
      <c r="B35" s="23"/>
      <c r="C35" s="24"/>
      <c r="D35" s="25"/>
      <c r="E35" s="24"/>
      <c r="F35" s="26" t="str">
        <f t="shared" si="0"/>
        <v/>
      </c>
      <c r="G35" s="27"/>
      <c r="H35" s="27"/>
      <c r="I35" s="28" t="str">
        <f t="shared" si="1"/>
        <v/>
      </c>
    </row>
    <row r="36" spans="1:9" ht="14.5" x14ac:dyDescent="0.35">
      <c r="A36" s="29"/>
      <c r="B36" s="23"/>
      <c r="C36" s="24"/>
      <c r="D36" s="25"/>
      <c r="E36" s="24"/>
      <c r="F36" s="26" t="str">
        <f t="shared" si="0"/>
        <v/>
      </c>
      <c r="G36" s="27"/>
      <c r="H36" s="27"/>
      <c r="I36" s="28" t="str">
        <f t="shared" si="1"/>
        <v/>
      </c>
    </row>
    <row r="37" spans="1:9" ht="14.5" x14ac:dyDescent="0.35">
      <c r="A37" s="29"/>
      <c r="B37" s="23"/>
      <c r="C37" s="24"/>
      <c r="D37" s="25"/>
      <c r="E37" s="24"/>
      <c r="F37" s="26" t="str">
        <f t="shared" si="0"/>
        <v/>
      </c>
      <c r="G37" s="27"/>
      <c r="H37" s="27"/>
      <c r="I37" s="28" t="str">
        <f t="shared" si="1"/>
        <v/>
      </c>
    </row>
    <row r="38" spans="1:9" ht="14.5" x14ac:dyDescent="0.35">
      <c r="A38" s="29"/>
      <c r="B38" s="23"/>
      <c r="C38" s="24"/>
      <c r="D38" s="25"/>
      <c r="E38" s="24"/>
      <c r="F38" s="26" t="str">
        <f t="shared" si="0"/>
        <v/>
      </c>
      <c r="G38" s="27"/>
      <c r="H38" s="27"/>
      <c r="I38" s="28" t="str">
        <f t="shared" si="1"/>
        <v/>
      </c>
    </row>
    <row r="39" spans="1:9" ht="14.5" x14ac:dyDescent="0.35">
      <c r="A39" s="29"/>
      <c r="B39" s="23"/>
      <c r="C39" s="24"/>
      <c r="D39" s="25"/>
      <c r="E39" s="24"/>
      <c r="F39" s="26" t="str">
        <f t="shared" si="0"/>
        <v/>
      </c>
      <c r="G39" s="27"/>
      <c r="H39" s="27"/>
      <c r="I39" s="28" t="str">
        <f t="shared" si="1"/>
        <v/>
      </c>
    </row>
    <row r="40" spans="1:9" ht="14.5" x14ac:dyDescent="0.35">
      <c r="A40" s="29"/>
      <c r="B40" s="23"/>
      <c r="C40" s="24"/>
      <c r="D40" s="25"/>
      <c r="E40" s="24"/>
      <c r="F40" s="26" t="str">
        <f t="shared" si="0"/>
        <v/>
      </c>
      <c r="G40" s="27"/>
      <c r="H40" s="27"/>
      <c r="I40" s="28" t="str">
        <f t="shared" si="1"/>
        <v/>
      </c>
    </row>
    <row r="41" spans="1:9" ht="14.5" x14ac:dyDescent="0.35">
      <c r="A41" s="29"/>
      <c r="B41" s="23"/>
      <c r="C41" s="24"/>
      <c r="D41" s="25"/>
      <c r="E41" s="24"/>
      <c r="F41" s="26" t="str">
        <f t="shared" si="0"/>
        <v/>
      </c>
      <c r="G41" s="27"/>
      <c r="H41" s="27"/>
      <c r="I41" s="28" t="str">
        <f t="shared" si="1"/>
        <v/>
      </c>
    </row>
    <row r="42" spans="1:9" ht="14.5" x14ac:dyDescent="0.35">
      <c r="A42" s="29"/>
      <c r="B42" s="23"/>
      <c r="C42" s="24"/>
      <c r="D42" s="25"/>
      <c r="E42" s="24"/>
      <c r="F42" s="26" t="str">
        <f t="shared" si="0"/>
        <v/>
      </c>
      <c r="G42" s="27"/>
      <c r="H42" s="27"/>
      <c r="I42" s="28" t="str">
        <f t="shared" si="1"/>
        <v/>
      </c>
    </row>
    <row r="43" spans="1:9" ht="14.5" x14ac:dyDescent="0.35">
      <c r="A43" s="29"/>
      <c r="B43" s="23"/>
      <c r="C43" s="24"/>
      <c r="D43" s="25"/>
      <c r="E43" s="24"/>
      <c r="F43" s="26" t="str">
        <f t="shared" si="0"/>
        <v/>
      </c>
      <c r="G43" s="27"/>
      <c r="H43" s="27"/>
      <c r="I43" s="28" t="str">
        <f t="shared" si="1"/>
        <v/>
      </c>
    </row>
    <row r="44" spans="1:9" ht="14.5" x14ac:dyDescent="0.35">
      <c r="A44" s="29"/>
      <c r="B44" s="23"/>
      <c r="C44" s="24"/>
      <c r="D44" s="25"/>
      <c r="E44" s="24"/>
      <c r="F44" s="26" t="str">
        <f t="shared" si="0"/>
        <v/>
      </c>
      <c r="G44" s="27"/>
      <c r="H44" s="27"/>
      <c r="I44" s="28" t="str">
        <f t="shared" si="1"/>
        <v/>
      </c>
    </row>
    <row r="45" spans="1:9" ht="14.5" x14ac:dyDescent="0.35">
      <c r="A45" s="29"/>
      <c r="B45" s="23"/>
      <c r="C45" s="24"/>
      <c r="D45" s="25"/>
      <c r="E45" s="24"/>
      <c r="F45" s="26" t="str">
        <f t="shared" si="0"/>
        <v/>
      </c>
      <c r="G45" s="27"/>
      <c r="H45" s="27"/>
      <c r="I45" s="28" t="str">
        <f t="shared" si="1"/>
        <v/>
      </c>
    </row>
    <row r="46" spans="1:9" ht="14.5" x14ac:dyDescent="0.35">
      <c r="A46" s="29"/>
      <c r="B46" s="23"/>
      <c r="C46" s="24"/>
      <c r="D46" s="25"/>
      <c r="E46" s="24"/>
      <c r="F46" s="26" t="str">
        <f t="shared" si="0"/>
        <v/>
      </c>
      <c r="G46" s="27"/>
      <c r="H46" s="27"/>
      <c r="I46" s="28" t="str">
        <f t="shared" si="1"/>
        <v/>
      </c>
    </row>
    <row r="47" spans="1:9" ht="14.5" x14ac:dyDescent="0.35">
      <c r="A47" s="29"/>
      <c r="B47" s="23"/>
      <c r="C47" s="24"/>
      <c r="D47" s="25"/>
      <c r="E47" s="24"/>
      <c r="F47" s="26" t="str">
        <f t="shared" si="0"/>
        <v/>
      </c>
      <c r="G47" s="27"/>
      <c r="H47" s="27"/>
      <c r="I47" s="28" t="str">
        <f t="shared" si="1"/>
        <v/>
      </c>
    </row>
    <row r="48" spans="1:9" ht="14.5" x14ac:dyDescent="0.35">
      <c r="A48" s="29"/>
      <c r="B48" s="23"/>
      <c r="C48" s="24"/>
      <c r="D48" s="25"/>
      <c r="E48" s="24"/>
      <c r="F48" s="26" t="str">
        <f t="shared" si="0"/>
        <v/>
      </c>
      <c r="G48" s="27"/>
      <c r="H48" s="27"/>
      <c r="I48" s="28" t="str">
        <f t="shared" si="1"/>
        <v/>
      </c>
    </row>
    <row r="49" spans="1:9" ht="14.5" x14ac:dyDescent="0.35">
      <c r="A49" s="29"/>
      <c r="B49" s="23"/>
      <c r="C49" s="24"/>
      <c r="D49" s="25"/>
      <c r="E49" s="24"/>
      <c r="F49" s="26" t="str">
        <f t="shared" si="0"/>
        <v/>
      </c>
      <c r="G49" s="27"/>
      <c r="H49" s="27"/>
      <c r="I49" s="28" t="str">
        <f t="shared" si="1"/>
        <v/>
      </c>
    </row>
    <row r="50" spans="1:9" ht="14.5" x14ac:dyDescent="0.35">
      <c r="A50" s="29"/>
      <c r="B50" s="23"/>
      <c r="C50" s="24"/>
      <c r="D50" s="25"/>
      <c r="E50" s="24"/>
      <c r="F50" s="26" t="str">
        <f t="shared" si="0"/>
        <v/>
      </c>
      <c r="G50" s="27"/>
      <c r="H50" s="27"/>
      <c r="I50" s="28" t="str">
        <f t="shared" si="1"/>
        <v/>
      </c>
    </row>
    <row r="51" spans="1:9" ht="14.5" x14ac:dyDescent="0.35">
      <c r="A51" s="29"/>
      <c r="B51" s="23"/>
      <c r="C51" s="24"/>
      <c r="D51" s="25"/>
      <c r="E51" s="24"/>
      <c r="F51" s="26" t="str">
        <f t="shared" si="0"/>
        <v/>
      </c>
      <c r="G51" s="27"/>
      <c r="H51" s="27"/>
      <c r="I51" s="28" t="str">
        <f t="shared" si="1"/>
        <v/>
      </c>
    </row>
    <row r="52" spans="1:9" ht="14.5" x14ac:dyDescent="0.35">
      <c r="A52" s="29"/>
      <c r="B52" s="23"/>
      <c r="C52" s="24"/>
      <c r="D52" s="25"/>
      <c r="E52" s="24"/>
      <c r="F52" s="26" t="str">
        <f t="shared" si="0"/>
        <v/>
      </c>
      <c r="G52" s="27"/>
      <c r="H52" s="27"/>
      <c r="I52" s="28" t="str">
        <f t="shared" si="1"/>
        <v/>
      </c>
    </row>
    <row r="53" spans="1:9" ht="14.5" x14ac:dyDescent="0.35">
      <c r="A53" s="29"/>
      <c r="B53" s="23"/>
      <c r="C53" s="24"/>
      <c r="D53" s="25"/>
      <c r="E53" s="24"/>
      <c r="F53" s="26" t="str">
        <f t="shared" si="0"/>
        <v/>
      </c>
      <c r="G53" s="27"/>
      <c r="H53" s="27"/>
      <c r="I53" s="28" t="str">
        <f t="shared" si="1"/>
        <v/>
      </c>
    </row>
    <row r="54" spans="1:9" ht="14.5" x14ac:dyDescent="0.35">
      <c r="A54" s="29"/>
      <c r="B54" s="23"/>
      <c r="C54" s="24"/>
      <c r="D54" s="25"/>
      <c r="E54" s="24"/>
      <c r="F54" s="26" t="str">
        <f t="shared" si="0"/>
        <v/>
      </c>
      <c r="G54" s="27"/>
      <c r="H54" s="27"/>
      <c r="I54" s="28" t="str">
        <f t="shared" si="1"/>
        <v/>
      </c>
    </row>
    <row r="55" spans="1:9" ht="14.5" x14ac:dyDescent="0.35">
      <c r="A55" s="29"/>
      <c r="B55" s="23"/>
      <c r="C55" s="24"/>
      <c r="D55" s="25"/>
      <c r="E55" s="24"/>
      <c r="F55" s="26" t="str">
        <f t="shared" si="0"/>
        <v/>
      </c>
      <c r="G55" s="27"/>
      <c r="H55" s="27"/>
      <c r="I55" s="28" t="str">
        <f t="shared" si="1"/>
        <v/>
      </c>
    </row>
    <row r="56" spans="1:9" ht="14.5" x14ac:dyDescent="0.35">
      <c r="A56" s="29"/>
      <c r="B56" s="23"/>
      <c r="C56" s="24"/>
      <c r="D56" s="25"/>
      <c r="E56" s="24"/>
      <c r="F56" s="26" t="str">
        <f t="shared" si="0"/>
        <v/>
      </c>
      <c r="G56" s="27"/>
      <c r="H56" s="27"/>
      <c r="I56" s="28" t="str">
        <f t="shared" si="1"/>
        <v/>
      </c>
    </row>
    <row r="57" spans="1:9" ht="14.5" x14ac:dyDescent="0.35">
      <c r="A57" s="29"/>
      <c r="B57" s="23"/>
      <c r="C57" s="24"/>
      <c r="D57" s="25"/>
      <c r="E57" s="24"/>
      <c r="F57" s="26" t="str">
        <f t="shared" si="0"/>
        <v/>
      </c>
      <c r="G57" s="27"/>
      <c r="H57" s="27"/>
      <c r="I57" s="28" t="str">
        <f t="shared" si="1"/>
        <v/>
      </c>
    </row>
    <row r="58" spans="1:9" ht="14.5" x14ac:dyDescent="0.35">
      <c r="A58" s="29"/>
      <c r="B58" s="23"/>
      <c r="C58" s="24"/>
      <c r="D58" s="25"/>
      <c r="E58" s="24"/>
      <c r="F58" s="26" t="str">
        <f t="shared" si="0"/>
        <v/>
      </c>
      <c r="G58" s="27"/>
      <c r="H58" s="27"/>
      <c r="I58" s="28" t="str">
        <f t="shared" si="1"/>
        <v/>
      </c>
    </row>
    <row r="59" spans="1:9" ht="14.5" x14ac:dyDescent="0.35">
      <c r="A59" s="29"/>
      <c r="B59" s="23"/>
      <c r="C59" s="24"/>
      <c r="D59" s="25"/>
      <c r="E59" s="24"/>
      <c r="F59" s="26" t="str">
        <f t="shared" si="0"/>
        <v/>
      </c>
      <c r="G59" s="27"/>
      <c r="H59" s="27"/>
      <c r="I59" s="28" t="str">
        <f t="shared" si="1"/>
        <v/>
      </c>
    </row>
    <row r="60" spans="1:9" ht="14.5" x14ac:dyDescent="0.35">
      <c r="A60" s="29"/>
      <c r="B60" s="23"/>
      <c r="C60" s="24"/>
      <c r="D60" s="25"/>
      <c r="E60" s="24"/>
      <c r="F60" s="26" t="str">
        <f t="shared" si="0"/>
        <v/>
      </c>
      <c r="G60" s="27"/>
      <c r="H60" s="27"/>
      <c r="I60" s="28" t="str">
        <f t="shared" si="1"/>
        <v/>
      </c>
    </row>
    <row r="61" spans="1:9" ht="14.5" x14ac:dyDescent="0.35">
      <c r="A61" s="29"/>
      <c r="B61" s="23"/>
      <c r="C61" s="24"/>
      <c r="D61" s="25"/>
      <c r="E61" s="24"/>
      <c r="F61" s="26" t="str">
        <f t="shared" si="0"/>
        <v/>
      </c>
      <c r="G61" s="27"/>
      <c r="H61" s="27"/>
      <c r="I61" s="28" t="str">
        <f t="shared" si="1"/>
        <v/>
      </c>
    </row>
    <row r="62" spans="1:9" ht="14.5" x14ac:dyDescent="0.35">
      <c r="A62" s="29"/>
      <c r="B62" s="23"/>
      <c r="C62" s="24"/>
      <c r="D62" s="25"/>
      <c r="E62" s="24"/>
      <c r="F62" s="26" t="str">
        <f t="shared" si="0"/>
        <v/>
      </c>
      <c r="G62" s="27"/>
      <c r="H62" s="27"/>
      <c r="I62" s="28" t="str">
        <f t="shared" si="1"/>
        <v/>
      </c>
    </row>
    <row r="63" spans="1:9" ht="14.5" x14ac:dyDescent="0.35">
      <c r="A63" s="29"/>
      <c r="B63" s="23"/>
      <c r="C63" s="24"/>
      <c r="D63" s="25"/>
      <c r="E63" s="24"/>
      <c r="F63" s="26" t="str">
        <f t="shared" si="0"/>
        <v/>
      </c>
      <c r="G63" s="27"/>
      <c r="H63" s="27"/>
      <c r="I63" s="28" t="str">
        <f t="shared" si="1"/>
        <v/>
      </c>
    </row>
    <row r="64" spans="1:9" ht="14.5" x14ac:dyDescent="0.35">
      <c r="A64" s="29"/>
      <c r="B64" s="23"/>
      <c r="C64" s="24"/>
      <c r="D64" s="25"/>
      <c r="E64" s="24"/>
      <c r="F64" s="26" t="str">
        <f t="shared" si="0"/>
        <v/>
      </c>
      <c r="G64" s="27"/>
      <c r="H64" s="27"/>
      <c r="I64" s="28" t="str">
        <f t="shared" si="1"/>
        <v/>
      </c>
    </row>
    <row r="65" spans="1:9" ht="14.5" x14ac:dyDescent="0.35">
      <c r="A65" s="29"/>
      <c r="B65" s="23"/>
      <c r="C65" s="24"/>
      <c r="D65" s="25"/>
      <c r="E65" s="24"/>
      <c r="F65" s="26" t="str">
        <f t="shared" si="0"/>
        <v/>
      </c>
      <c r="G65" s="27"/>
      <c r="H65" s="27"/>
      <c r="I65" s="28" t="str">
        <f t="shared" si="1"/>
        <v/>
      </c>
    </row>
    <row r="66" spans="1:9" ht="14.5" x14ac:dyDescent="0.35">
      <c r="A66" s="29"/>
      <c r="B66" s="23"/>
      <c r="C66" s="24"/>
      <c r="D66" s="25"/>
      <c r="E66" s="24"/>
      <c r="F66" s="26" t="str">
        <f t="shared" si="0"/>
        <v/>
      </c>
      <c r="G66" s="27"/>
      <c r="H66" s="27"/>
      <c r="I66" s="28" t="str">
        <f t="shared" si="1"/>
        <v/>
      </c>
    </row>
    <row r="67" spans="1:9" ht="14.5" x14ac:dyDescent="0.35">
      <c r="A67" s="29"/>
      <c r="B67" s="23"/>
      <c r="C67" s="24"/>
      <c r="D67" s="25"/>
      <c r="E67" s="24"/>
      <c r="F67" s="26" t="str">
        <f t="shared" si="0"/>
        <v/>
      </c>
      <c r="G67" s="27"/>
      <c r="H67" s="27"/>
      <c r="I67" s="28" t="str">
        <f t="shared" si="1"/>
        <v/>
      </c>
    </row>
    <row r="68" spans="1:9" ht="14.5" x14ac:dyDescent="0.35">
      <c r="A68" s="29"/>
      <c r="B68" s="23"/>
      <c r="C68" s="24"/>
      <c r="D68" s="25"/>
      <c r="E68" s="24"/>
      <c r="F68" s="26" t="str">
        <f t="shared" si="0"/>
        <v/>
      </c>
      <c r="G68" s="27"/>
      <c r="H68" s="27"/>
      <c r="I68" s="28" t="str">
        <f t="shared" si="1"/>
        <v/>
      </c>
    </row>
    <row r="69" spans="1:9" ht="14.5" x14ac:dyDescent="0.35">
      <c r="A69" s="29"/>
      <c r="B69" s="23"/>
      <c r="C69" s="24"/>
      <c r="D69" s="25"/>
      <c r="E69" s="24"/>
      <c r="F69" s="26" t="str">
        <f t="shared" si="0"/>
        <v/>
      </c>
      <c r="G69" s="27"/>
      <c r="H69" s="27"/>
      <c r="I69" s="28" t="str">
        <f t="shared" si="1"/>
        <v/>
      </c>
    </row>
    <row r="70" spans="1:9" ht="14.5" x14ac:dyDescent="0.35">
      <c r="A70" s="29"/>
      <c r="B70" s="23"/>
      <c r="C70" s="24"/>
      <c r="D70" s="25"/>
      <c r="E70" s="24"/>
      <c r="F70" s="26" t="str">
        <f t="shared" si="0"/>
        <v/>
      </c>
      <c r="G70" s="27"/>
      <c r="H70" s="27"/>
      <c r="I70" s="28" t="str">
        <f t="shared" si="1"/>
        <v/>
      </c>
    </row>
    <row r="71" spans="1:9" ht="14.5" x14ac:dyDescent="0.35">
      <c r="A71" s="29"/>
      <c r="B71" s="23"/>
      <c r="C71" s="24"/>
      <c r="D71" s="25"/>
      <c r="E71" s="24"/>
      <c r="F71" s="26" t="str">
        <f t="shared" ref="F71:F134" si="2">IF(E71&lt;&gt;"",VLOOKUP(E71,ChartofAccountsTable,2,FALSE),"")</f>
        <v/>
      </c>
      <c r="G71" s="27"/>
      <c r="H71" s="27"/>
      <c r="I71" s="28" t="str">
        <f t="shared" si="1"/>
        <v/>
      </c>
    </row>
    <row r="72" spans="1:9" ht="14.5" x14ac:dyDescent="0.35">
      <c r="A72" s="29"/>
      <c r="B72" s="23"/>
      <c r="C72" s="24"/>
      <c r="D72" s="25"/>
      <c r="E72" s="24"/>
      <c r="F72" s="26" t="str">
        <f t="shared" si="2"/>
        <v/>
      </c>
      <c r="G72" s="27"/>
      <c r="H72" s="27"/>
      <c r="I72" s="28" t="str">
        <f t="shared" ref="I72:I135" si="3">IF(B72&lt;&gt;"",I71+H72-G72,"")</f>
        <v/>
      </c>
    </row>
    <row r="73" spans="1:9" ht="14.5" x14ac:dyDescent="0.35">
      <c r="A73" s="29"/>
      <c r="B73" s="23"/>
      <c r="C73" s="24"/>
      <c r="D73" s="25"/>
      <c r="E73" s="24"/>
      <c r="F73" s="26" t="str">
        <f t="shared" si="2"/>
        <v/>
      </c>
      <c r="G73" s="27"/>
      <c r="H73" s="27"/>
      <c r="I73" s="28" t="str">
        <f t="shared" si="3"/>
        <v/>
      </c>
    </row>
    <row r="74" spans="1:9" ht="14.5" x14ac:dyDescent="0.35">
      <c r="A74" s="29"/>
      <c r="B74" s="23"/>
      <c r="C74" s="24"/>
      <c r="D74" s="25"/>
      <c r="E74" s="24"/>
      <c r="F74" s="26" t="str">
        <f t="shared" si="2"/>
        <v/>
      </c>
      <c r="G74" s="27"/>
      <c r="H74" s="27"/>
      <c r="I74" s="28" t="str">
        <f t="shared" si="3"/>
        <v/>
      </c>
    </row>
    <row r="75" spans="1:9" ht="14.5" x14ac:dyDescent="0.35">
      <c r="A75" s="29"/>
      <c r="B75" s="23"/>
      <c r="C75" s="24"/>
      <c r="D75" s="25"/>
      <c r="E75" s="24"/>
      <c r="F75" s="26" t="str">
        <f t="shared" si="2"/>
        <v/>
      </c>
      <c r="G75" s="27"/>
      <c r="H75" s="27"/>
      <c r="I75" s="28" t="str">
        <f t="shared" si="3"/>
        <v/>
      </c>
    </row>
    <row r="76" spans="1:9" ht="14.5" x14ac:dyDescent="0.35">
      <c r="A76" s="29"/>
      <c r="B76" s="23"/>
      <c r="C76" s="24"/>
      <c r="D76" s="25"/>
      <c r="E76" s="24"/>
      <c r="F76" s="26" t="str">
        <f t="shared" si="2"/>
        <v/>
      </c>
      <c r="G76" s="27"/>
      <c r="H76" s="27"/>
      <c r="I76" s="28" t="str">
        <f t="shared" si="3"/>
        <v/>
      </c>
    </row>
    <row r="77" spans="1:9" ht="14.5" x14ac:dyDescent="0.35">
      <c r="A77" s="29"/>
      <c r="B77" s="23"/>
      <c r="C77" s="24"/>
      <c r="D77" s="25"/>
      <c r="E77" s="24"/>
      <c r="F77" s="26" t="str">
        <f t="shared" si="2"/>
        <v/>
      </c>
      <c r="G77" s="27"/>
      <c r="H77" s="27"/>
      <c r="I77" s="28" t="str">
        <f t="shared" si="3"/>
        <v/>
      </c>
    </row>
    <row r="78" spans="1:9" ht="14.5" x14ac:dyDescent="0.35">
      <c r="A78" s="29"/>
      <c r="B78" s="23"/>
      <c r="C78" s="24"/>
      <c r="D78" s="25"/>
      <c r="E78" s="24"/>
      <c r="F78" s="26" t="str">
        <f t="shared" si="2"/>
        <v/>
      </c>
      <c r="G78" s="27"/>
      <c r="H78" s="27"/>
      <c r="I78" s="28" t="str">
        <f t="shared" si="3"/>
        <v/>
      </c>
    </row>
    <row r="79" spans="1:9" ht="14.5" x14ac:dyDescent="0.35">
      <c r="A79" s="29"/>
      <c r="B79" s="23"/>
      <c r="C79" s="24"/>
      <c r="D79" s="25"/>
      <c r="E79" s="24"/>
      <c r="F79" s="26" t="str">
        <f t="shared" si="2"/>
        <v/>
      </c>
      <c r="G79" s="27"/>
      <c r="H79" s="27"/>
      <c r="I79" s="28" t="str">
        <f t="shared" si="3"/>
        <v/>
      </c>
    </row>
    <row r="80" spans="1:9" ht="14.5" x14ac:dyDescent="0.35">
      <c r="A80" s="29"/>
      <c r="B80" s="23"/>
      <c r="C80" s="24"/>
      <c r="D80" s="25"/>
      <c r="E80" s="24"/>
      <c r="F80" s="26" t="str">
        <f t="shared" si="2"/>
        <v/>
      </c>
      <c r="G80" s="27"/>
      <c r="H80" s="27"/>
      <c r="I80" s="28" t="str">
        <f t="shared" si="3"/>
        <v/>
      </c>
    </row>
    <row r="81" spans="1:9" ht="14.5" x14ac:dyDescent="0.35">
      <c r="A81" s="29"/>
      <c r="B81" s="23"/>
      <c r="C81" s="24"/>
      <c r="D81" s="25"/>
      <c r="E81" s="24"/>
      <c r="F81" s="26" t="str">
        <f t="shared" si="2"/>
        <v/>
      </c>
      <c r="G81" s="27"/>
      <c r="H81" s="27"/>
      <c r="I81" s="28" t="str">
        <f t="shared" si="3"/>
        <v/>
      </c>
    </row>
    <row r="82" spans="1:9" ht="14.5" x14ac:dyDescent="0.35">
      <c r="A82" s="29"/>
      <c r="B82" s="23"/>
      <c r="C82" s="24"/>
      <c r="D82" s="25"/>
      <c r="E82" s="24"/>
      <c r="F82" s="26" t="str">
        <f t="shared" si="2"/>
        <v/>
      </c>
      <c r="G82" s="27"/>
      <c r="H82" s="27"/>
      <c r="I82" s="28" t="str">
        <f t="shared" si="3"/>
        <v/>
      </c>
    </row>
    <row r="83" spans="1:9" ht="14.5" x14ac:dyDescent="0.35">
      <c r="A83" s="29"/>
      <c r="B83" s="23"/>
      <c r="C83" s="24"/>
      <c r="D83" s="25"/>
      <c r="E83" s="24"/>
      <c r="F83" s="26" t="str">
        <f t="shared" si="2"/>
        <v/>
      </c>
      <c r="G83" s="27"/>
      <c r="H83" s="27"/>
      <c r="I83" s="28" t="str">
        <f t="shared" si="3"/>
        <v/>
      </c>
    </row>
    <row r="84" spans="1:9" ht="14.5" x14ac:dyDescent="0.35">
      <c r="A84" s="29"/>
      <c r="B84" s="23"/>
      <c r="C84" s="24"/>
      <c r="D84" s="25"/>
      <c r="E84" s="24"/>
      <c r="F84" s="26" t="str">
        <f t="shared" si="2"/>
        <v/>
      </c>
      <c r="G84" s="27"/>
      <c r="H84" s="27"/>
      <c r="I84" s="28" t="str">
        <f t="shared" si="3"/>
        <v/>
      </c>
    </row>
    <row r="85" spans="1:9" ht="14.5" x14ac:dyDescent="0.35">
      <c r="A85" s="29"/>
      <c r="B85" s="23"/>
      <c r="C85" s="24"/>
      <c r="D85" s="25"/>
      <c r="E85" s="24"/>
      <c r="F85" s="26" t="str">
        <f t="shared" si="2"/>
        <v/>
      </c>
      <c r="G85" s="27"/>
      <c r="H85" s="27"/>
      <c r="I85" s="28" t="str">
        <f t="shared" si="3"/>
        <v/>
      </c>
    </row>
    <row r="86" spans="1:9" ht="14.5" x14ac:dyDescent="0.35">
      <c r="A86" s="29"/>
      <c r="B86" s="23"/>
      <c r="C86" s="24"/>
      <c r="D86" s="25"/>
      <c r="E86" s="24"/>
      <c r="F86" s="26" t="str">
        <f t="shared" si="2"/>
        <v/>
      </c>
      <c r="G86" s="27"/>
      <c r="H86" s="27"/>
      <c r="I86" s="28" t="str">
        <f t="shared" si="3"/>
        <v/>
      </c>
    </row>
    <row r="87" spans="1:9" ht="14.5" x14ac:dyDescent="0.35">
      <c r="A87" s="29"/>
      <c r="B87" s="23"/>
      <c r="C87" s="24"/>
      <c r="D87" s="25"/>
      <c r="E87" s="24"/>
      <c r="F87" s="26" t="str">
        <f t="shared" si="2"/>
        <v/>
      </c>
      <c r="G87" s="27"/>
      <c r="H87" s="27"/>
      <c r="I87" s="28" t="str">
        <f t="shared" si="3"/>
        <v/>
      </c>
    </row>
    <row r="88" spans="1:9" ht="14.5" x14ac:dyDescent="0.35">
      <c r="A88" s="29"/>
      <c r="B88" s="23"/>
      <c r="C88" s="24"/>
      <c r="D88" s="25"/>
      <c r="E88" s="24"/>
      <c r="F88" s="26" t="str">
        <f t="shared" si="2"/>
        <v/>
      </c>
      <c r="G88" s="27"/>
      <c r="H88" s="27"/>
      <c r="I88" s="28" t="str">
        <f t="shared" si="3"/>
        <v/>
      </c>
    </row>
    <row r="89" spans="1:9" ht="14.5" x14ac:dyDescent="0.35">
      <c r="A89" s="29"/>
      <c r="B89" s="23"/>
      <c r="C89" s="24"/>
      <c r="D89" s="25"/>
      <c r="E89" s="24"/>
      <c r="F89" s="26" t="str">
        <f t="shared" si="2"/>
        <v/>
      </c>
      <c r="G89" s="27"/>
      <c r="H89" s="27"/>
      <c r="I89" s="28" t="str">
        <f t="shared" si="3"/>
        <v/>
      </c>
    </row>
    <row r="90" spans="1:9" ht="14.5" x14ac:dyDescent="0.35">
      <c r="A90" s="29"/>
      <c r="B90" s="23"/>
      <c r="C90" s="24"/>
      <c r="D90" s="25"/>
      <c r="E90" s="24"/>
      <c r="F90" s="26" t="str">
        <f t="shared" si="2"/>
        <v/>
      </c>
      <c r="G90" s="27"/>
      <c r="H90" s="27"/>
      <c r="I90" s="28" t="str">
        <f t="shared" si="3"/>
        <v/>
      </c>
    </row>
    <row r="91" spans="1:9" ht="14.5" x14ac:dyDescent="0.35">
      <c r="A91" s="29"/>
      <c r="B91" s="23"/>
      <c r="C91" s="24"/>
      <c r="D91" s="25"/>
      <c r="E91" s="24"/>
      <c r="F91" s="26" t="str">
        <f t="shared" si="2"/>
        <v/>
      </c>
      <c r="G91" s="27"/>
      <c r="H91" s="27"/>
      <c r="I91" s="28" t="str">
        <f t="shared" si="3"/>
        <v/>
      </c>
    </row>
    <row r="92" spans="1:9" ht="14.5" x14ac:dyDescent="0.35">
      <c r="A92" s="29"/>
      <c r="B92" s="23"/>
      <c r="C92" s="24"/>
      <c r="D92" s="25"/>
      <c r="E92" s="24"/>
      <c r="F92" s="26" t="str">
        <f t="shared" si="2"/>
        <v/>
      </c>
      <c r="G92" s="27"/>
      <c r="H92" s="27"/>
      <c r="I92" s="28" t="str">
        <f t="shared" si="3"/>
        <v/>
      </c>
    </row>
    <row r="93" spans="1:9" ht="14.5" x14ac:dyDescent="0.35">
      <c r="A93" s="29"/>
      <c r="B93" s="23"/>
      <c r="C93" s="24"/>
      <c r="D93" s="25"/>
      <c r="E93" s="24"/>
      <c r="F93" s="26" t="str">
        <f t="shared" si="2"/>
        <v/>
      </c>
      <c r="G93" s="27"/>
      <c r="H93" s="27"/>
      <c r="I93" s="28" t="str">
        <f t="shared" si="3"/>
        <v/>
      </c>
    </row>
    <row r="94" spans="1:9" ht="14.5" x14ac:dyDescent="0.35">
      <c r="A94" s="29"/>
      <c r="B94" s="23"/>
      <c r="C94" s="24"/>
      <c r="D94" s="25"/>
      <c r="E94" s="24"/>
      <c r="F94" s="26" t="str">
        <f t="shared" si="2"/>
        <v/>
      </c>
      <c r="G94" s="27"/>
      <c r="H94" s="27"/>
      <c r="I94" s="28" t="str">
        <f t="shared" si="3"/>
        <v/>
      </c>
    </row>
    <row r="95" spans="1:9" ht="14.5" x14ac:dyDescent="0.35">
      <c r="A95" s="29"/>
      <c r="B95" s="23"/>
      <c r="C95" s="24"/>
      <c r="D95" s="25"/>
      <c r="E95" s="24"/>
      <c r="F95" s="26" t="str">
        <f t="shared" si="2"/>
        <v/>
      </c>
      <c r="G95" s="27"/>
      <c r="H95" s="27"/>
      <c r="I95" s="28" t="str">
        <f t="shared" si="3"/>
        <v/>
      </c>
    </row>
    <row r="96" spans="1:9" ht="14.5" x14ac:dyDescent="0.35">
      <c r="A96" s="29"/>
      <c r="B96" s="23"/>
      <c r="C96" s="24"/>
      <c r="D96" s="25"/>
      <c r="E96" s="24"/>
      <c r="F96" s="26" t="str">
        <f t="shared" si="2"/>
        <v/>
      </c>
      <c r="G96" s="27"/>
      <c r="H96" s="27"/>
      <c r="I96" s="28" t="str">
        <f t="shared" si="3"/>
        <v/>
      </c>
    </row>
    <row r="97" spans="1:9" ht="14.5" x14ac:dyDescent="0.35">
      <c r="A97" s="29"/>
      <c r="B97" s="23"/>
      <c r="C97" s="24"/>
      <c r="D97" s="25"/>
      <c r="E97" s="24"/>
      <c r="F97" s="26" t="str">
        <f t="shared" si="2"/>
        <v/>
      </c>
      <c r="G97" s="27"/>
      <c r="H97" s="27"/>
      <c r="I97" s="28" t="str">
        <f t="shared" si="3"/>
        <v/>
      </c>
    </row>
    <row r="98" spans="1:9" ht="14.5" x14ac:dyDescent="0.35">
      <c r="A98" s="29"/>
      <c r="B98" s="23"/>
      <c r="C98" s="24"/>
      <c r="D98" s="25"/>
      <c r="E98" s="24"/>
      <c r="F98" s="26" t="str">
        <f t="shared" si="2"/>
        <v/>
      </c>
      <c r="G98" s="27"/>
      <c r="H98" s="27"/>
      <c r="I98" s="28" t="str">
        <f t="shared" si="3"/>
        <v/>
      </c>
    </row>
    <row r="99" spans="1:9" ht="14.5" x14ac:dyDescent="0.35">
      <c r="A99" s="29"/>
      <c r="B99" s="23"/>
      <c r="C99" s="24"/>
      <c r="D99" s="25"/>
      <c r="E99" s="24"/>
      <c r="F99" s="26" t="str">
        <f t="shared" si="2"/>
        <v/>
      </c>
      <c r="G99" s="27"/>
      <c r="H99" s="27"/>
      <c r="I99" s="28" t="str">
        <f t="shared" si="3"/>
        <v/>
      </c>
    </row>
    <row r="100" spans="1:9" ht="14.5" x14ac:dyDescent="0.35">
      <c r="A100" s="29"/>
      <c r="B100" s="23"/>
      <c r="C100" s="24"/>
      <c r="D100" s="25"/>
      <c r="E100" s="24"/>
      <c r="F100" s="26" t="str">
        <f t="shared" si="2"/>
        <v/>
      </c>
      <c r="G100" s="27"/>
      <c r="H100" s="27"/>
      <c r="I100" s="28" t="str">
        <f t="shared" si="3"/>
        <v/>
      </c>
    </row>
    <row r="101" spans="1:9" ht="14.5" x14ac:dyDescent="0.35">
      <c r="A101" s="29"/>
      <c r="B101" s="23"/>
      <c r="C101" s="24"/>
      <c r="D101" s="25"/>
      <c r="E101" s="24"/>
      <c r="F101" s="26" t="str">
        <f t="shared" si="2"/>
        <v/>
      </c>
      <c r="G101" s="27"/>
      <c r="H101" s="27"/>
      <c r="I101" s="28" t="str">
        <f t="shared" si="3"/>
        <v/>
      </c>
    </row>
    <row r="102" spans="1:9" ht="14.5" x14ac:dyDescent="0.35">
      <c r="A102" s="29"/>
      <c r="B102" s="23"/>
      <c r="C102" s="24"/>
      <c r="D102" s="25"/>
      <c r="E102" s="24"/>
      <c r="F102" s="26" t="str">
        <f t="shared" si="2"/>
        <v/>
      </c>
      <c r="G102" s="27"/>
      <c r="H102" s="27"/>
      <c r="I102" s="28" t="str">
        <f t="shared" si="3"/>
        <v/>
      </c>
    </row>
    <row r="103" spans="1:9" ht="14.5" x14ac:dyDescent="0.35">
      <c r="A103" s="29"/>
      <c r="B103" s="23"/>
      <c r="C103" s="24"/>
      <c r="D103" s="25"/>
      <c r="E103" s="24"/>
      <c r="F103" s="26" t="str">
        <f t="shared" si="2"/>
        <v/>
      </c>
      <c r="G103" s="27"/>
      <c r="H103" s="27"/>
      <c r="I103" s="28" t="str">
        <f t="shared" si="3"/>
        <v/>
      </c>
    </row>
    <row r="104" spans="1:9" ht="14.5" x14ac:dyDescent="0.35">
      <c r="A104" s="29"/>
      <c r="B104" s="23"/>
      <c r="C104" s="24"/>
      <c r="D104" s="25"/>
      <c r="E104" s="24"/>
      <c r="F104" s="26" t="str">
        <f t="shared" si="2"/>
        <v/>
      </c>
      <c r="G104" s="27"/>
      <c r="H104" s="27"/>
      <c r="I104" s="28" t="str">
        <f t="shared" si="3"/>
        <v/>
      </c>
    </row>
    <row r="105" spans="1:9" ht="14.5" x14ac:dyDescent="0.35">
      <c r="A105" s="29"/>
      <c r="B105" s="23"/>
      <c r="C105" s="24"/>
      <c r="D105" s="25"/>
      <c r="E105" s="24"/>
      <c r="F105" s="26" t="str">
        <f t="shared" si="2"/>
        <v/>
      </c>
      <c r="G105" s="27"/>
      <c r="H105" s="27"/>
      <c r="I105" s="28" t="str">
        <f t="shared" si="3"/>
        <v/>
      </c>
    </row>
    <row r="106" spans="1:9" ht="14.5" x14ac:dyDescent="0.35">
      <c r="A106" s="29"/>
      <c r="B106" s="23"/>
      <c r="C106" s="24"/>
      <c r="D106" s="25"/>
      <c r="E106" s="24"/>
      <c r="F106" s="26" t="str">
        <f t="shared" si="2"/>
        <v/>
      </c>
      <c r="G106" s="27"/>
      <c r="H106" s="27"/>
      <c r="I106" s="28" t="str">
        <f t="shared" si="3"/>
        <v/>
      </c>
    </row>
    <row r="107" spans="1:9" ht="14.5" x14ac:dyDescent="0.35">
      <c r="A107" s="29"/>
      <c r="B107" s="23"/>
      <c r="C107" s="24"/>
      <c r="D107" s="25"/>
      <c r="E107" s="24"/>
      <c r="F107" s="26" t="str">
        <f t="shared" si="2"/>
        <v/>
      </c>
      <c r="G107" s="27"/>
      <c r="H107" s="27"/>
      <c r="I107" s="28" t="str">
        <f t="shared" si="3"/>
        <v/>
      </c>
    </row>
    <row r="108" spans="1:9" ht="14.5" x14ac:dyDescent="0.35">
      <c r="A108" s="29"/>
      <c r="B108" s="23"/>
      <c r="C108" s="24"/>
      <c r="D108" s="25"/>
      <c r="E108" s="24"/>
      <c r="F108" s="26" t="str">
        <f t="shared" si="2"/>
        <v/>
      </c>
      <c r="G108" s="27"/>
      <c r="H108" s="27"/>
      <c r="I108" s="28" t="str">
        <f t="shared" si="3"/>
        <v/>
      </c>
    </row>
    <row r="109" spans="1:9" ht="14.5" x14ac:dyDescent="0.35">
      <c r="A109" s="29"/>
      <c r="B109" s="23"/>
      <c r="C109" s="24"/>
      <c r="D109" s="25"/>
      <c r="E109" s="24"/>
      <c r="F109" s="26" t="str">
        <f t="shared" si="2"/>
        <v/>
      </c>
      <c r="G109" s="27"/>
      <c r="H109" s="27"/>
      <c r="I109" s="28" t="str">
        <f t="shared" si="3"/>
        <v/>
      </c>
    </row>
    <row r="110" spans="1:9" ht="14.5" x14ac:dyDescent="0.35">
      <c r="A110" s="29"/>
      <c r="B110" s="23"/>
      <c r="C110" s="24"/>
      <c r="D110" s="25"/>
      <c r="E110" s="24"/>
      <c r="F110" s="26" t="str">
        <f t="shared" si="2"/>
        <v/>
      </c>
      <c r="G110" s="27"/>
      <c r="H110" s="27"/>
      <c r="I110" s="28" t="str">
        <f t="shared" si="3"/>
        <v/>
      </c>
    </row>
    <row r="111" spans="1:9" ht="14.5" x14ac:dyDescent="0.35">
      <c r="A111" s="29"/>
      <c r="B111" s="23"/>
      <c r="C111" s="24"/>
      <c r="D111" s="25"/>
      <c r="E111" s="24"/>
      <c r="F111" s="26" t="str">
        <f t="shared" si="2"/>
        <v/>
      </c>
      <c r="G111" s="27"/>
      <c r="H111" s="27"/>
      <c r="I111" s="28" t="str">
        <f t="shared" si="3"/>
        <v/>
      </c>
    </row>
    <row r="112" spans="1:9" ht="14.5" x14ac:dyDescent="0.35">
      <c r="A112" s="29"/>
      <c r="B112" s="23"/>
      <c r="C112" s="24"/>
      <c r="D112" s="25"/>
      <c r="E112" s="24"/>
      <c r="F112" s="26" t="str">
        <f t="shared" si="2"/>
        <v/>
      </c>
      <c r="G112" s="27"/>
      <c r="H112" s="27"/>
      <c r="I112" s="28" t="str">
        <f t="shared" si="3"/>
        <v/>
      </c>
    </row>
    <row r="113" spans="1:9" ht="14.5" x14ac:dyDescent="0.35">
      <c r="A113" s="29"/>
      <c r="B113" s="23"/>
      <c r="C113" s="24"/>
      <c r="D113" s="25"/>
      <c r="E113" s="24"/>
      <c r="F113" s="26" t="str">
        <f t="shared" si="2"/>
        <v/>
      </c>
      <c r="G113" s="27"/>
      <c r="H113" s="27"/>
      <c r="I113" s="28" t="str">
        <f t="shared" si="3"/>
        <v/>
      </c>
    </row>
    <row r="114" spans="1:9" ht="14.5" x14ac:dyDescent="0.35">
      <c r="A114" s="29"/>
      <c r="B114" s="23"/>
      <c r="C114" s="24"/>
      <c r="D114" s="25"/>
      <c r="E114" s="24"/>
      <c r="F114" s="26" t="str">
        <f t="shared" si="2"/>
        <v/>
      </c>
      <c r="G114" s="27"/>
      <c r="H114" s="27"/>
      <c r="I114" s="28" t="str">
        <f t="shared" si="3"/>
        <v/>
      </c>
    </row>
    <row r="115" spans="1:9" ht="14.5" x14ac:dyDescent="0.35">
      <c r="A115" s="29"/>
      <c r="B115" s="23"/>
      <c r="C115" s="24"/>
      <c r="D115" s="25"/>
      <c r="E115" s="24"/>
      <c r="F115" s="26" t="str">
        <f t="shared" si="2"/>
        <v/>
      </c>
      <c r="G115" s="27"/>
      <c r="H115" s="27"/>
      <c r="I115" s="28" t="str">
        <f t="shared" si="3"/>
        <v/>
      </c>
    </row>
    <row r="116" spans="1:9" ht="14.5" x14ac:dyDescent="0.35">
      <c r="A116" s="29"/>
      <c r="B116" s="23"/>
      <c r="C116" s="24"/>
      <c r="D116" s="25"/>
      <c r="E116" s="24"/>
      <c r="F116" s="26" t="str">
        <f t="shared" si="2"/>
        <v/>
      </c>
      <c r="G116" s="27"/>
      <c r="H116" s="27"/>
      <c r="I116" s="28" t="str">
        <f t="shared" si="3"/>
        <v/>
      </c>
    </row>
    <row r="117" spans="1:9" ht="14.5" x14ac:dyDescent="0.35">
      <c r="A117" s="29"/>
      <c r="B117" s="23"/>
      <c r="C117" s="24"/>
      <c r="D117" s="25"/>
      <c r="E117" s="24"/>
      <c r="F117" s="26" t="str">
        <f t="shared" si="2"/>
        <v/>
      </c>
      <c r="G117" s="27"/>
      <c r="H117" s="27"/>
      <c r="I117" s="28" t="str">
        <f t="shared" si="3"/>
        <v/>
      </c>
    </row>
    <row r="118" spans="1:9" ht="14.5" x14ac:dyDescent="0.35">
      <c r="A118" s="29"/>
      <c r="B118" s="23"/>
      <c r="C118" s="24"/>
      <c r="D118" s="25"/>
      <c r="E118" s="24"/>
      <c r="F118" s="26" t="str">
        <f t="shared" si="2"/>
        <v/>
      </c>
      <c r="G118" s="27"/>
      <c r="H118" s="27"/>
      <c r="I118" s="28" t="str">
        <f t="shared" si="3"/>
        <v/>
      </c>
    </row>
    <row r="119" spans="1:9" ht="14.5" x14ac:dyDescent="0.35">
      <c r="A119" s="29"/>
      <c r="B119" s="23"/>
      <c r="C119" s="24"/>
      <c r="D119" s="25"/>
      <c r="E119" s="24"/>
      <c r="F119" s="26" t="str">
        <f t="shared" si="2"/>
        <v/>
      </c>
      <c r="G119" s="27"/>
      <c r="H119" s="27"/>
      <c r="I119" s="28" t="str">
        <f t="shared" si="3"/>
        <v/>
      </c>
    </row>
    <row r="120" spans="1:9" ht="14.5" x14ac:dyDescent="0.35">
      <c r="A120" s="29"/>
      <c r="B120" s="23"/>
      <c r="C120" s="24"/>
      <c r="D120" s="25"/>
      <c r="E120" s="24"/>
      <c r="F120" s="26" t="str">
        <f t="shared" si="2"/>
        <v/>
      </c>
      <c r="G120" s="27"/>
      <c r="H120" s="27"/>
      <c r="I120" s="28" t="str">
        <f t="shared" si="3"/>
        <v/>
      </c>
    </row>
    <row r="121" spans="1:9" ht="14.5" x14ac:dyDescent="0.35">
      <c r="A121" s="29"/>
      <c r="B121" s="23"/>
      <c r="C121" s="24"/>
      <c r="D121" s="25"/>
      <c r="E121" s="24"/>
      <c r="F121" s="26" t="str">
        <f t="shared" si="2"/>
        <v/>
      </c>
      <c r="G121" s="27"/>
      <c r="H121" s="27"/>
      <c r="I121" s="28" t="str">
        <f t="shared" si="3"/>
        <v/>
      </c>
    </row>
    <row r="122" spans="1:9" ht="14.5" x14ac:dyDescent="0.35">
      <c r="A122" s="29"/>
      <c r="B122" s="23"/>
      <c r="C122" s="24"/>
      <c r="D122" s="25"/>
      <c r="E122" s="24"/>
      <c r="F122" s="26" t="str">
        <f t="shared" si="2"/>
        <v/>
      </c>
      <c r="G122" s="27"/>
      <c r="H122" s="27"/>
      <c r="I122" s="28" t="str">
        <f t="shared" si="3"/>
        <v/>
      </c>
    </row>
    <row r="123" spans="1:9" ht="14.5" x14ac:dyDescent="0.35">
      <c r="A123" s="29"/>
      <c r="B123" s="23"/>
      <c r="C123" s="24"/>
      <c r="D123" s="25"/>
      <c r="E123" s="24"/>
      <c r="F123" s="26" t="str">
        <f t="shared" si="2"/>
        <v/>
      </c>
      <c r="G123" s="27"/>
      <c r="H123" s="27"/>
      <c r="I123" s="28" t="str">
        <f t="shared" si="3"/>
        <v/>
      </c>
    </row>
    <row r="124" spans="1:9" ht="14.5" x14ac:dyDescent="0.35">
      <c r="A124" s="29"/>
      <c r="B124" s="23"/>
      <c r="C124" s="24"/>
      <c r="D124" s="25"/>
      <c r="E124" s="24"/>
      <c r="F124" s="26" t="str">
        <f t="shared" si="2"/>
        <v/>
      </c>
      <c r="G124" s="27"/>
      <c r="H124" s="27"/>
      <c r="I124" s="28" t="str">
        <f t="shared" si="3"/>
        <v/>
      </c>
    </row>
    <row r="125" spans="1:9" ht="14.5" x14ac:dyDescent="0.35">
      <c r="A125" s="29"/>
      <c r="B125" s="23"/>
      <c r="C125" s="24"/>
      <c r="D125" s="25"/>
      <c r="E125" s="24"/>
      <c r="F125" s="26" t="str">
        <f t="shared" si="2"/>
        <v/>
      </c>
      <c r="G125" s="27"/>
      <c r="H125" s="27"/>
      <c r="I125" s="28" t="str">
        <f t="shared" si="3"/>
        <v/>
      </c>
    </row>
    <row r="126" spans="1:9" ht="14.5" x14ac:dyDescent="0.35">
      <c r="A126" s="29"/>
      <c r="B126" s="23"/>
      <c r="C126" s="24"/>
      <c r="D126" s="25"/>
      <c r="E126" s="24"/>
      <c r="F126" s="26" t="str">
        <f t="shared" si="2"/>
        <v/>
      </c>
      <c r="G126" s="27"/>
      <c r="H126" s="27"/>
      <c r="I126" s="28" t="str">
        <f t="shared" si="3"/>
        <v/>
      </c>
    </row>
    <row r="127" spans="1:9" ht="14.5" x14ac:dyDescent="0.35">
      <c r="A127" s="29"/>
      <c r="B127" s="23"/>
      <c r="C127" s="24"/>
      <c r="D127" s="25"/>
      <c r="E127" s="24"/>
      <c r="F127" s="26" t="str">
        <f t="shared" si="2"/>
        <v/>
      </c>
      <c r="G127" s="27"/>
      <c r="H127" s="27"/>
      <c r="I127" s="28" t="str">
        <f t="shared" si="3"/>
        <v/>
      </c>
    </row>
    <row r="128" spans="1:9" ht="14.5" x14ac:dyDescent="0.35">
      <c r="A128" s="29"/>
      <c r="B128" s="23"/>
      <c r="C128" s="24"/>
      <c r="D128" s="25"/>
      <c r="E128" s="24"/>
      <c r="F128" s="26" t="str">
        <f t="shared" si="2"/>
        <v/>
      </c>
      <c r="G128" s="27"/>
      <c r="H128" s="27"/>
      <c r="I128" s="28" t="str">
        <f t="shared" si="3"/>
        <v/>
      </c>
    </row>
    <row r="129" spans="1:9" ht="14.5" x14ac:dyDescent="0.35">
      <c r="A129" s="29"/>
      <c r="B129" s="23"/>
      <c r="C129" s="24"/>
      <c r="D129" s="25"/>
      <c r="E129" s="24"/>
      <c r="F129" s="26" t="str">
        <f t="shared" si="2"/>
        <v/>
      </c>
      <c r="G129" s="27"/>
      <c r="H129" s="27"/>
      <c r="I129" s="28" t="str">
        <f t="shared" si="3"/>
        <v/>
      </c>
    </row>
    <row r="130" spans="1:9" ht="14.5" x14ac:dyDescent="0.35">
      <c r="A130" s="29"/>
      <c r="B130" s="23"/>
      <c r="C130" s="24"/>
      <c r="D130" s="25"/>
      <c r="E130" s="24"/>
      <c r="F130" s="26" t="str">
        <f t="shared" si="2"/>
        <v/>
      </c>
      <c r="G130" s="27"/>
      <c r="H130" s="27"/>
      <c r="I130" s="28" t="str">
        <f t="shared" si="3"/>
        <v/>
      </c>
    </row>
    <row r="131" spans="1:9" ht="14.5" x14ac:dyDescent="0.35">
      <c r="A131" s="29"/>
      <c r="B131" s="23"/>
      <c r="C131" s="24"/>
      <c r="D131" s="25"/>
      <c r="E131" s="24"/>
      <c r="F131" s="26" t="str">
        <f t="shared" si="2"/>
        <v/>
      </c>
      <c r="G131" s="27"/>
      <c r="H131" s="27"/>
      <c r="I131" s="28" t="str">
        <f t="shared" si="3"/>
        <v/>
      </c>
    </row>
    <row r="132" spans="1:9" ht="14.5" x14ac:dyDescent="0.35">
      <c r="A132" s="29"/>
      <c r="B132" s="23"/>
      <c r="C132" s="24"/>
      <c r="D132" s="25"/>
      <c r="E132" s="24"/>
      <c r="F132" s="26" t="str">
        <f t="shared" si="2"/>
        <v/>
      </c>
      <c r="G132" s="27"/>
      <c r="H132" s="27"/>
      <c r="I132" s="28" t="str">
        <f t="shared" si="3"/>
        <v/>
      </c>
    </row>
    <row r="133" spans="1:9" ht="14.5" x14ac:dyDescent="0.35">
      <c r="A133" s="29"/>
      <c r="B133" s="23"/>
      <c r="C133" s="24"/>
      <c r="D133" s="25"/>
      <c r="E133" s="24"/>
      <c r="F133" s="26" t="str">
        <f t="shared" si="2"/>
        <v/>
      </c>
      <c r="G133" s="27"/>
      <c r="H133" s="27"/>
      <c r="I133" s="28" t="str">
        <f t="shared" si="3"/>
        <v/>
      </c>
    </row>
    <row r="134" spans="1:9" ht="14.5" x14ac:dyDescent="0.35">
      <c r="A134" s="29"/>
      <c r="B134" s="23"/>
      <c r="C134" s="24"/>
      <c r="D134" s="25"/>
      <c r="E134" s="24"/>
      <c r="F134" s="26" t="str">
        <f t="shared" si="2"/>
        <v/>
      </c>
      <c r="G134" s="27"/>
      <c r="H134" s="27"/>
      <c r="I134" s="28" t="str">
        <f t="shared" si="3"/>
        <v/>
      </c>
    </row>
    <row r="135" spans="1:9" ht="14.5" x14ac:dyDescent="0.35">
      <c r="A135" s="29"/>
      <c r="B135" s="23"/>
      <c r="C135" s="24"/>
      <c r="D135" s="25"/>
      <c r="E135" s="24"/>
      <c r="F135" s="26" t="str">
        <f t="shared" ref="F135:F198" si="4">IF(E135&lt;&gt;"",VLOOKUP(E135,ChartofAccountsTable,2,FALSE),"")</f>
        <v/>
      </c>
      <c r="G135" s="27"/>
      <c r="H135" s="27"/>
      <c r="I135" s="28" t="str">
        <f t="shared" si="3"/>
        <v/>
      </c>
    </row>
    <row r="136" spans="1:9" ht="14.5" x14ac:dyDescent="0.35">
      <c r="A136" s="29"/>
      <c r="B136" s="23"/>
      <c r="C136" s="24"/>
      <c r="D136" s="25"/>
      <c r="E136" s="24"/>
      <c r="F136" s="26" t="str">
        <f t="shared" si="4"/>
        <v/>
      </c>
      <c r="G136" s="27"/>
      <c r="H136" s="27"/>
      <c r="I136" s="28" t="str">
        <f t="shared" ref="I136:I199" si="5">IF(B136&lt;&gt;"",I135+H136-G136,"")</f>
        <v/>
      </c>
    </row>
    <row r="137" spans="1:9" ht="14.5" x14ac:dyDescent="0.35">
      <c r="A137" s="29"/>
      <c r="B137" s="23"/>
      <c r="C137" s="24"/>
      <c r="D137" s="25"/>
      <c r="E137" s="24"/>
      <c r="F137" s="26" t="str">
        <f t="shared" si="4"/>
        <v/>
      </c>
      <c r="G137" s="27"/>
      <c r="H137" s="27"/>
      <c r="I137" s="28" t="str">
        <f t="shared" si="5"/>
        <v/>
      </c>
    </row>
    <row r="138" spans="1:9" ht="14.5" x14ac:dyDescent="0.35">
      <c r="A138" s="29"/>
      <c r="B138" s="23"/>
      <c r="C138" s="24"/>
      <c r="D138" s="25"/>
      <c r="E138" s="24"/>
      <c r="F138" s="26" t="str">
        <f t="shared" si="4"/>
        <v/>
      </c>
      <c r="G138" s="27"/>
      <c r="H138" s="27"/>
      <c r="I138" s="28" t="str">
        <f t="shared" si="5"/>
        <v/>
      </c>
    </row>
    <row r="139" spans="1:9" ht="14.5" x14ac:dyDescent="0.35">
      <c r="A139" s="29"/>
      <c r="B139" s="23"/>
      <c r="C139" s="24"/>
      <c r="D139" s="25"/>
      <c r="E139" s="24"/>
      <c r="F139" s="26" t="str">
        <f t="shared" si="4"/>
        <v/>
      </c>
      <c r="G139" s="27"/>
      <c r="H139" s="27"/>
      <c r="I139" s="28" t="str">
        <f t="shared" si="5"/>
        <v/>
      </c>
    </row>
    <row r="140" spans="1:9" ht="14.5" x14ac:dyDescent="0.35">
      <c r="A140" s="29"/>
      <c r="B140" s="23"/>
      <c r="C140" s="24"/>
      <c r="D140" s="25"/>
      <c r="E140" s="24"/>
      <c r="F140" s="26" t="str">
        <f t="shared" si="4"/>
        <v/>
      </c>
      <c r="G140" s="27"/>
      <c r="H140" s="27"/>
      <c r="I140" s="28" t="str">
        <f t="shared" si="5"/>
        <v/>
      </c>
    </row>
    <row r="141" spans="1:9" ht="14.5" x14ac:dyDescent="0.35">
      <c r="A141" s="29"/>
      <c r="B141" s="23"/>
      <c r="C141" s="24"/>
      <c r="D141" s="25"/>
      <c r="E141" s="24"/>
      <c r="F141" s="26" t="str">
        <f t="shared" si="4"/>
        <v/>
      </c>
      <c r="G141" s="27"/>
      <c r="H141" s="27"/>
      <c r="I141" s="28" t="str">
        <f t="shared" si="5"/>
        <v/>
      </c>
    </row>
    <row r="142" spans="1:9" ht="14.5" x14ac:dyDescent="0.35">
      <c r="A142" s="29"/>
      <c r="B142" s="23"/>
      <c r="C142" s="24"/>
      <c r="D142" s="25"/>
      <c r="E142" s="24"/>
      <c r="F142" s="26" t="str">
        <f t="shared" si="4"/>
        <v/>
      </c>
      <c r="G142" s="27"/>
      <c r="H142" s="27"/>
      <c r="I142" s="28" t="str">
        <f t="shared" si="5"/>
        <v/>
      </c>
    </row>
    <row r="143" spans="1:9" ht="14.5" x14ac:dyDescent="0.35">
      <c r="A143" s="29"/>
      <c r="B143" s="23"/>
      <c r="C143" s="24"/>
      <c r="D143" s="25"/>
      <c r="E143" s="24"/>
      <c r="F143" s="26" t="str">
        <f t="shared" si="4"/>
        <v/>
      </c>
      <c r="G143" s="27"/>
      <c r="H143" s="27"/>
      <c r="I143" s="28" t="str">
        <f t="shared" si="5"/>
        <v/>
      </c>
    </row>
    <row r="144" spans="1:9" ht="14.5" x14ac:dyDescent="0.35">
      <c r="A144" s="29"/>
      <c r="B144" s="23"/>
      <c r="C144" s="24"/>
      <c r="D144" s="25"/>
      <c r="E144" s="24"/>
      <c r="F144" s="26" t="str">
        <f t="shared" si="4"/>
        <v/>
      </c>
      <c r="G144" s="27"/>
      <c r="H144" s="27"/>
      <c r="I144" s="28" t="str">
        <f t="shared" si="5"/>
        <v/>
      </c>
    </row>
    <row r="145" spans="1:9" ht="14.5" x14ac:dyDescent="0.35">
      <c r="A145" s="29"/>
      <c r="B145" s="23"/>
      <c r="C145" s="24"/>
      <c r="D145" s="25"/>
      <c r="E145" s="24"/>
      <c r="F145" s="26" t="str">
        <f t="shared" si="4"/>
        <v/>
      </c>
      <c r="G145" s="27"/>
      <c r="H145" s="27"/>
      <c r="I145" s="28" t="str">
        <f t="shared" si="5"/>
        <v/>
      </c>
    </row>
    <row r="146" spans="1:9" ht="14.5" x14ac:dyDescent="0.35">
      <c r="A146" s="29"/>
      <c r="B146" s="23"/>
      <c r="C146" s="24"/>
      <c r="D146" s="25"/>
      <c r="E146" s="24"/>
      <c r="F146" s="26" t="str">
        <f t="shared" si="4"/>
        <v/>
      </c>
      <c r="G146" s="27"/>
      <c r="H146" s="27"/>
      <c r="I146" s="28" t="str">
        <f t="shared" si="5"/>
        <v/>
      </c>
    </row>
    <row r="147" spans="1:9" ht="14.5" x14ac:dyDescent="0.35">
      <c r="A147" s="29"/>
      <c r="B147" s="23"/>
      <c r="C147" s="24"/>
      <c r="D147" s="25"/>
      <c r="E147" s="24"/>
      <c r="F147" s="26" t="str">
        <f t="shared" si="4"/>
        <v/>
      </c>
      <c r="G147" s="27"/>
      <c r="H147" s="27"/>
      <c r="I147" s="28" t="str">
        <f t="shared" si="5"/>
        <v/>
      </c>
    </row>
    <row r="148" spans="1:9" ht="14.5" x14ac:dyDescent="0.35">
      <c r="A148" s="29"/>
      <c r="B148" s="23"/>
      <c r="C148" s="24"/>
      <c r="D148" s="25"/>
      <c r="E148" s="24"/>
      <c r="F148" s="26" t="str">
        <f t="shared" si="4"/>
        <v/>
      </c>
      <c r="G148" s="27"/>
      <c r="H148" s="27"/>
      <c r="I148" s="28" t="str">
        <f t="shared" si="5"/>
        <v/>
      </c>
    </row>
    <row r="149" spans="1:9" ht="14.5" x14ac:dyDescent="0.35">
      <c r="A149" s="29"/>
      <c r="B149" s="23"/>
      <c r="C149" s="24"/>
      <c r="D149" s="25"/>
      <c r="E149" s="24"/>
      <c r="F149" s="26" t="str">
        <f t="shared" si="4"/>
        <v/>
      </c>
      <c r="G149" s="27"/>
      <c r="H149" s="27"/>
      <c r="I149" s="28" t="str">
        <f t="shared" si="5"/>
        <v/>
      </c>
    </row>
    <row r="150" spans="1:9" ht="14.5" x14ac:dyDescent="0.35">
      <c r="A150" s="29"/>
      <c r="B150" s="23"/>
      <c r="C150" s="24"/>
      <c r="D150" s="25"/>
      <c r="E150" s="24"/>
      <c r="F150" s="26" t="str">
        <f t="shared" si="4"/>
        <v/>
      </c>
      <c r="G150" s="27"/>
      <c r="H150" s="27"/>
      <c r="I150" s="28" t="str">
        <f t="shared" si="5"/>
        <v/>
      </c>
    </row>
    <row r="151" spans="1:9" ht="14.5" x14ac:dyDescent="0.35">
      <c r="A151" s="29"/>
      <c r="B151" s="23"/>
      <c r="C151" s="24"/>
      <c r="D151" s="25"/>
      <c r="E151" s="24"/>
      <c r="F151" s="26" t="str">
        <f t="shared" si="4"/>
        <v/>
      </c>
      <c r="G151" s="27"/>
      <c r="H151" s="27"/>
      <c r="I151" s="28" t="str">
        <f t="shared" si="5"/>
        <v/>
      </c>
    </row>
    <row r="152" spans="1:9" ht="14.5" x14ac:dyDescent="0.35">
      <c r="A152" s="29"/>
      <c r="B152" s="23"/>
      <c r="C152" s="24"/>
      <c r="D152" s="25"/>
      <c r="E152" s="24"/>
      <c r="F152" s="26" t="str">
        <f t="shared" si="4"/>
        <v/>
      </c>
      <c r="G152" s="27"/>
      <c r="H152" s="27"/>
      <c r="I152" s="28" t="str">
        <f t="shared" si="5"/>
        <v/>
      </c>
    </row>
    <row r="153" spans="1:9" ht="14.5" x14ac:dyDescent="0.35">
      <c r="A153" s="29"/>
      <c r="B153" s="23"/>
      <c r="C153" s="24"/>
      <c r="D153" s="25"/>
      <c r="E153" s="24"/>
      <c r="F153" s="26" t="str">
        <f t="shared" si="4"/>
        <v/>
      </c>
      <c r="G153" s="27"/>
      <c r="H153" s="27"/>
      <c r="I153" s="28" t="str">
        <f t="shared" si="5"/>
        <v/>
      </c>
    </row>
    <row r="154" spans="1:9" ht="14.5" x14ac:dyDescent="0.35">
      <c r="A154" s="29"/>
      <c r="B154" s="23"/>
      <c r="C154" s="24"/>
      <c r="D154" s="25"/>
      <c r="E154" s="24"/>
      <c r="F154" s="26" t="str">
        <f t="shared" si="4"/>
        <v/>
      </c>
      <c r="G154" s="27"/>
      <c r="H154" s="27"/>
      <c r="I154" s="28" t="str">
        <f t="shared" si="5"/>
        <v/>
      </c>
    </row>
    <row r="155" spans="1:9" ht="14.5" x14ac:dyDescent="0.35">
      <c r="A155" s="29"/>
      <c r="B155" s="23"/>
      <c r="C155" s="24"/>
      <c r="D155" s="25"/>
      <c r="E155" s="24"/>
      <c r="F155" s="26" t="str">
        <f t="shared" si="4"/>
        <v/>
      </c>
      <c r="G155" s="27"/>
      <c r="H155" s="27"/>
      <c r="I155" s="28" t="str">
        <f t="shared" si="5"/>
        <v/>
      </c>
    </row>
    <row r="156" spans="1:9" ht="14.5" x14ac:dyDescent="0.35">
      <c r="A156" s="29"/>
      <c r="B156" s="23"/>
      <c r="C156" s="24"/>
      <c r="D156" s="25"/>
      <c r="E156" s="24"/>
      <c r="F156" s="26" t="str">
        <f t="shared" si="4"/>
        <v/>
      </c>
      <c r="G156" s="27"/>
      <c r="H156" s="27"/>
      <c r="I156" s="28" t="str">
        <f t="shared" si="5"/>
        <v/>
      </c>
    </row>
    <row r="157" spans="1:9" ht="14.5" x14ac:dyDescent="0.35">
      <c r="A157" s="29"/>
      <c r="B157" s="23"/>
      <c r="C157" s="24"/>
      <c r="D157" s="25"/>
      <c r="E157" s="24"/>
      <c r="F157" s="26" t="str">
        <f t="shared" si="4"/>
        <v/>
      </c>
      <c r="G157" s="27"/>
      <c r="H157" s="27"/>
      <c r="I157" s="28" t="str">
        <f t="shared" si="5"/>
        <v/>
      </c>
    </row>
    <row r="158" spans="1:9" ht="14.5" x14ac:dyDescent="0.35">
      <c r="A158" s="29"/>
      <c r="B158" s="23"/>
      <c r="C158" s="24"/>
      <c r="D158" s="25"/>
      <c r="E158" s="24"/>
      <c r="F158" s="26" t="str">
        <f t="shared" si="4"/>
        <v/>
      </c>
      <c r="G158" s="27"/>
      <c r="H158" s="27"/>
      <c r="I158" s="28" t="str">
        <f t="shared" si="5"/>
        <v/>
      </c>
    </row>
    <row r="159" spans="1:9" ht="14.5" x14ac:dyDescent="0.35">
      <c r="A159" s="29"/>
      <c r="B159" s="23"/>
      <c r="C159" s="24"/>
      <c r="D159" s="25"/>
      <c r="E159" s="24"/>
      <c r="F159" s="26" t="str">
        <f t="shared" si="4"/>
        <v/>
      </c>
      <c r="G159" s="27"/>
      <c r="H159" s="27"/>
      <c r="I159" s="28" t="str">
        <f t="shared" si="5"/>
        <v/>
      </c>
    </row>
    <row r="160" spans="1:9" ht="14.5" x14ac:dyDescent="0.35">
      <c r="A160" s="29"/>
      <c r="B160" s="23"/>
      <c r="C160" s="24"/>
      <c r="D160" s="25"/>
      <c r="E160" s="24"/>
      <c r="F160" s="26" t="str">
        <f t="shared" si="4"/>
        <v/>
      </c>
      <c r="G160" s="27"/>
      <c r="H160" s="27"/>
      <c r="I160" s="28" t="str">
        <f t="shared" si="5"/>
        <v/>
      </c>
    </row>
    <row r="161" spans="1:9" ht="14.5" x14ac:dyDescent="0.35">
      <c r="A161" s="29"/>
      <c r="B161" s="23"/>
      <c r="C161" s="24"/>
      <c r="D161" s="25"/>
      <c r="E161" s="24"/>
      <c r="F161" s="26" t="str">
        <f t="shared" si="4"/>
        <v/>
      </c>
      <c r="G161" s="27"/>
      <c r="H161" s="27"/>
      <c r="I161" s="28" t="str">
        <f t="shared" si="5"/>
        <v/>
      </c>
    </row>
    <row r="162" spans="1:9" ht="14.5" x14ac:dyDescent="0.35">
      <c r="A162" s="29"/>
      <c r="B162" s="23"/>
      <c r="C162" s="24"/>
      <c r="D162" s="25"/>
      <c r="E162" s="24"/>
      <c r="F162" s="26" t="str">
        <f t="shared" si="4"/>
        <v/>
      </c>
      <c r="G162" s="27"/>
      <c r="H162" s="27"/>
      <c r="I162" s="28" t="str">
        <f t="shared" si="5"/>
        <v/>
      </c>
    </row>
    <row r="163" spans="1:9" ht="14.5" x14ac:dyDescent="0.35">
      <c r="A163" s="29"/>
      <c r="B163" s="23"/>
      <c r="C163" s="24"/>
      <c r="D163" s="25"/>
      <c r="E163" s="24"/>
      <c r="F163" s="26" t="str">
        <f t="shared" si="4"/>
        <v/>
      </c>
      <c r="G163" s="27"/>
      <c r="H163" s="27"/>
      <c r="I163" s="28" t="str">
        <f t="shared" si="5"/>
        <v/>
      </c>
    </row>
    <row r="164" spans="1:9" ht="14.5" x14ac:dyDescent="0.35">
      <c r="A164" s="29"/>
      <c r="B164" s="23"/>
      <c r="C164" s="24"/>
      <c r="D164" s="25"/>
      <c r="E164" s="24"/>
      <c r="F164" s="26" t="str">
        <f t="shared" si="4"/>
        <v/>
      </c>
      <c r="G164" s="27"/>
      <c r="H164" s="27"/>
      <c r="I164" s="28" t="str">
        <f t="shared" si="5"/>
        <v/>
      </c>
    </row>
    <row r="165" spans="1:9" ht="14.5" x14ac:dyDescent="0.35">
      <c r="A165" s="29"/>
      <c r="B165" s="23"/>
      <c r="C165" s="24"/>
      <c r="D165" s="25"/>
      <c r="E165" s="24"/>
      <c r="F165" s="26" t="str">
        <f t="shared" si="4"/>
        <v/>
      </c>
      <c r="G165" s="27"/>
      <c r="H165" s="27"/>
      <c r="I165" s="28" t="str">
        <f t="shared" si="5"/>
        <v/>
      </c>
    </row>
    <row r="166" spans="1:9" ht="14.5" x14ac:dyDescent="0.35">
      <c r="A166" s="29"/>
      <c r="B166" s="23"/>
      <c r="C166" s="24"/>
      <c r="D166" s="25"/>
      <c r="E166" s="24"/>
      <c r="F166" s="26" t="str">
        <f t="shared" si="4"/>
        <v/>
      </c>
      <c r="G166" s="27"/>
      <c r="H166" s="27"/>
      <c r="I166" s="28" t="str">
        <f t="shared" si="5"/>
        <v/>
      </c>
    </row>
    <row r="167" spans="1:9" ht="14.5" x14ac:dyDescent="0.35">
      <c r="A167" s="29"/>
      <c r="B167" s="23"/>
      <c r="C167" s="24"/>
      <c r="D167" s="25"/>
      <c r="E167" s="24"/>
      <c r="F167" s="26" t="str">
        <f t="shared" si="4"/>
        <v/>
      </c>
      <c r="G167" s="27"/>
      <c r="H167" s="27"/>
      <c r="I167" s="28" t="str">
        <f t="shared" si="5"/>
        <v/>
      </c>
    </row>
    <row r="168" spans="1:9" ht="14.5" x14ac:dyDescent="0.35">
      <c r="A168" s="29"/>
      <c r="B168" s="23"/>
      <c r="C168" s="24"/>
      <c r="D168" s="25"/>
      <c r="E168" s="24"/>
      <c r="F168" s="26" t="str">
        <f t="shared" si="4"/>
        <v/>
      </c>
      <c r="G168" s="27"/>
      <c r="H168" s="27"/>
      <c r="I168" s="28" t="str">
        <f t="shared" si="5"/>
        <v/>
      </c>
    </row>
    <row r="169" spans="1:9" ht="14.5" x14ac:dyDescent="0.35">
      <c r="A169" s="29"/>
      <c r="B169" s="23"/>
      <c r="C169" s="24"/>
      <c r="D169" s="25"/>
      <c r="E169" s="24"/>
      <c r="F169" s="26" t="str">
        <f t="shared" si="4"/>
        <v/>
      </c>
      <c r="G169" s="27"/>
      <c r="H169" s="27"/>
      <c r="I169" s="28" t="str">
        <f t="shared" si="5"/>
        <v/>
      </c>
    </row>
    <row r="170" spans="1:9" ht="14.5" x14ac:dyDescent="0.35">
      <c r="A170" s="29"/>
      <c r="B170" s="23"/>
      <c r="C170" s="24"/>
      <c r="D170" s="25"/>
      <c r="E170" s="24"/>
      <c r="F170" s="26" t="str">
        <f t="shared" si="4"/>
        <v/>
      </c>
      <c r="G170" s="27"/>
      <c r="H170" s="27"/>
      <c r="I170" s="28" t="str">
        <f t="shared" si="5"/>
        <v/>
      </c>
    </row>
    <row r="171" spans="1:9" ht="14.5" x14ac:dyDescent="0.35">
      <c r="A171" s="29"/>
      <c r="B171" s="23"/>
      <c r="C171" s="24"/>
      <c r="D171" s="25"/>
      <c r="E171" s="24"/>
      <c r="F171" s="26" t="str">
        <f t="shared" si="4"/>
        <v/>
      </c>
      <c r="G171" s="27"/>
      <c r="H171" s="27"/>
      <c r="I171" s="28" t="str">
        <f t="shared" si="5"/>
        <v/>
      </c>
    </row>
    <row r="172" spans="1:9" ht="14.5" x14ac:dyDescent="0.35">
      <c r="A172" s="29"/>
      <c r="B172" s="23"/>
      <c r="C172" s="24"/>
      <c r="D172" s="25"/>
      <c r="E172" s="24"/>
      <c r="F172" s="26" t="str">
        <f t="shared" si="4"/>
        <v/>
      </c>
      <c r="G172" s="27"/>
      <c r="H172" s="27"/>
      <c r="I172" s="28" t="str">
        <f t="shared" si="5"/>
        <v/>
      </c>
    </row>
    <row r="173" spans="1:9" ht="14.5" x14ac:dyDescent="0.35">
      <c r="A173" s="29"/>
      <c r="B173" s="23"/>
      <c r="C173" s="24"/>
      <c r="D173" s="25"/>
      <c r="E173" s="24"/>
      <c r="F173" s="26" t="str">
        <f t="shared" si="4"/>
        <v/>
      </c>
      <c r="G173" s="27"/>
      <c r="H173" s="27"/>
      <c r="I173" s="28" t="str">
        <f t="shared" si="5"/>
        <v/>
      </c>
    </row>
    <row r="174" spans="1:9" ht="14.5" x14ac:dyDescent="0.35">
      <c r="A174" s="29"/>
      <c r="B174" s="23"/>
      <c r="C174" s="24"/>
      <c r="D174" s="25"/>
      <c r="E174" s="24"/>
      <c r="F174" s="26" t="str">
        <f t="shared" si="4"/>
        <v/>
      </c>
      <c r="G174" s="27"/>
      <c r="H174" s="27"/>
      <c r="I174" s="28" t="str">
        <f t="shared" si="5"/>
        <v/>
      </c>
    </row>
    <row r="175" spans="1:9" ht="14.5" x14ac:dyDescent="0.35">
      <c r="A175" s="29"/>
      <c r="B175" s="23"/>
      <c r="C175" s="24"/>
      <c r="D175" s="25"/>
      <c r="E175" s="24"/>
      <c r="F175" s="26" t="str">
        <f t="shared" si="4"/>
        <v/>
      </c>
      <c r="G175" s="27"/>
      <c r="H175" s="27"/>
      <c r="I175" s="28" t="str">
        <f t="shared" si="5"/>
        <v/>
      </c>
    </row>
    <row r="176" spans="1:9" ht="14.5" x14ac:dyDescent="0.35">
      <c r="A176" s="29"/>
      <c r="B176" s="23"/>
      <c r="C176" s="24"/>
      <c r="D176" s="25"/>
      <c r="E176" s="24"/>
      <c r="F176" s="26" t="str">
        <f t="shared" si="4"/>
        <v/>
      </c>
      <c r="G176" s="27"/>
      <c r="H176" s="27"/>
      <c r="I176" s="28" t="str">
        <f t="shared" si="5"/>
        <v/>
      </c>
    </row>
    <row r="177" spans="1:9" ht="14.5" x14ac:dyDescent="0.35">
      <c r="A177" s="29"/>
      <c r="B177" s="23"/>
      <c r="C177" s="24"/>
      <c r="D177" s="25"/>
      <c r="E177" s="24"/>
      <c r="F177" s="26" t="str">
        <f t="shared" si="4"/>
        <v/>
      </c>
      <c r="G177" s="27"/>
      <c r="H177" s="27"/>
      <c r="I177" s="28" t="str">
        <f t="shared" si="5"/>
        <v/>
      </c>
    </row>
    <row r="178" spans="1:9" ht="14.5" x14ac:dyDescent="0.35">
      <c r="A178" s="29"/>
      <c r="B178" s="23"/>
      <c r="C178" s="24"/>
      <c r="D178" s="25"/>
      <c r="E178" s="24"/>
      <c r="F178" s="26" t="str">
        <f t="shared" si="4"/>
        <v/>
      </c>
      <c r="G178" s="27"/>
      <c r="H178" s="27"/>
      <c r="I178" s="28" t="str">
        <f t="shared" si="5"/>
        <v/>
      </c>
    </row>
    <row r="179" spans="1:9" ht="14.5" x14ac:dyDescent="0.35">
      <c r="A179" s="29"/>
      <c r="B179" s="23"/>
      <c r="C179" s="24"/>
      <c r="D179" s="25"/>
      <c r="E179" s="24"/>
      <c r="F179" s="26" t="str">
        <f t="shared" si="4"/>
        <v/>
      </c>
      <c r="G179" s="27"/>
      <c r="H179" s="27"/>
      <c r="I179" s="28" t="str">
        <f t="shared" si="5"/>
        <v/>
      </c>
    </row>
    <row r="180" spans="1:9" ht="14.5" x14ac:dyDescent="0.35">
      <c r="A180" s="29"/>
      <c r="B180" s="23"/>
      <c r="C180" s="24"/>
      <c r="D180" s="25"/>
      <c r="E180" s="24"/>
      <c r="F180" s="26" t="str">
        <f t="shared" si="4"/>
        <v/>
      </c>
      <c r="G180" s="27"/>
      <c r="H180" s="27"/>
      <c r="I180" s="28" t="str">
        <f t="shared" si="5"/>
        <v/>
      </c>
    </row>
    <row r="181" spans="1:9" ht="14.5" x14ac:dyDescent="0.35">
      <c r="A181" s="29"/>
      <c r="B181" s="23"/>
      <c r="C181" s="24"/>
      <c r="D181" s="25"/>
      <c r="E181" s="24"/>
      <c r="F181" s="26" t="str">
        <f t="shared" si="4"/>
        <v/>
      </c>
      <c r="G181" s="27"/>
      <c r="H181" s="27"/>
      <c r="I181" s="28" t="str">
        <f t="shared" si="5"/>
        <v/>
      </c>
    </row>
    <row r="182" spans="1:9" ht="14.5" x14ac:dyDescent="0.35">
      <c r="A182" s="29"/>
      <c r="B182" s="23"/>
      <c r="C182" s="24"/>
      <c r="D182" s="25"/>
      <c r="E182" s="24"/>
      <c r="F182" s="26" t="str">
        <f t="shared" si="4"/>
        <v/>
      </c>
      <c r="G182" s="27"/>
      <c r="H182" s="27"/>
      <c r="I182" s="28" t="str">
        <f t="shared" si="5"/>
        <v/>
      </c>
    </row>
    <row r="183" spans="1:9" ht="14.5" x14ac:dyDescent="0.35">
      <c r="A183" s="29"/>
      <c r="B183" s="23"/>
      <c r="C183" s="24"/>
      <c r="D183" s="25"/>
      <c r="E183" s="24"/>
      <c r="F183" s="26" t="str">
        <f t="shared" si="4"/>
        <v/>
      </c>
      <c r="G183" s="27"/>
      <c r="H183" s="27"/>
      <c r="I183" s="28" t="str">
        <f t="shared" si="5"/>
        <v/>
      </c>
    </row>
    <row r="184" spans="1:9" ht="14.5" x14ac:dyDescent="0.35">
      <c r="A184" s="29"/>
      <c r="B184" s="23"/>
      <c r="C184" s="24"/>
      <c r="D184" s="25"/>
      <c r="E184" s="24"/>
      <c r="F184" s="26" t="str">
        <f t="shared" si="4"/>
        <v/>
      </c>
      <c r="G184" s="27"/>
      <c r="H184" s="27"/>
      <c r="I184" s="28" t="str">
        <f t="shared" si="5"/>
        <v/>
      </c>
    </row>
    <row r="185" spans="1:9" ht="14.5" x14ac:dyDescent="0.35">
      <c r="A185" s="29"/>
      <c r="B185" s="23"/>
      <c r="C185" s="24"/>
      <c r="D185" s="25"/>
      <c r="E185" s="24"/>
      <c r="F185" s="26" t="str">
        <f t="shared" si="4"/>
        <v/>
      </c>
      <c r="G185" s="27"/>
      <c r="H185" s="27"/>
      <c r="I185" s="28" t="str">
        <f t="shared" si="5"/>
        <v/>
      </c>
    </row>
    <row r="186" spans="1:9" ht="14.5" x14ac:dyDescent="0.35">
      <c r="A186" s="29"/>
      <c r="B186" s="23"/>
      <c r="C186" s="24"/>
      <c r="D186" s="25"/>
      <c r="E186" s="24"/>
      <c r="F186" s="26" t="str">
        <f t="shared" si="4"/>
        <v/>
      </c>
      <c r="G186" s="27"/>
      <c r="H186" s="27"/>
      <c r="I186" s="28" t="str">
        <f t="shared" si="5"/>
        <v/>
      </c>
    </row>
    <row r="187" spans="1:9" ht="14.5" x14ac:dyDescent="0.35">
      <c r="A187" s="29"/>
      <c r="B187" s="23"/>
      <c r="C187" s="24"/>
      <c r="D187" s="25"/>
      <c r="E187" s="24"/>
      <c r="F187" s="26" t="str">
        <f t="shared" si="4"/>
        <v/>
      </c>
      <c r="G187" s="27"/>
      <c r="H187" s="27"/>
      <c r="I187" s="28" t="str">
        <f t="shared" si="5"/>
        <v/>
      </c>
    </row>
    <row r="188" spans="1:9" ht="14.5" x14ac:dyDescent="0.35">
      <c r="A188" s="29"/>
      <c r="B188" s="23"/>
      <c r="C188" s="24"/>
      <c r="D188" s="25"/>
      <c r="E188" s="24"/>
      <c r="F188" s="26" t="str">
        <f t="shared" si="4"/>
        <v/>
      </c>
      <c r="G188" s="27"/>
      <c r="H188" s="27"/>
      <c r="I188" s="28" t="str">
        <f t="shared" si="5"/>
        <v/>
      </c>
    </row>
    <row r="189" spans="1:9" ht="14.5" x14ac:dyDescent="0.35">
      <c r="A189" s="29"/>
      <c r="B189" s="23"/>
      <c r="C189" s="24"/>
      <c r="D189" s="25"/>
      <c r="E189" s="24"/>
      <c r="F189" s="26" t="str">
        <f t="shared" si="4"/>
        <v/>
      </c>
      <c r="G189" s="27"/>
      <c r="H189" s="27"/>
      <c r="I189" s="28" t="str">
        <f t="shared" si="5"/>
        <v/>
      </c>
    </row>
    <row r="190" spans="1:9" ht="14.5" x14ac:dyDescent="0.35">
      <c r="A190" s="29"/>
      <c r="B190" s="23"/>
      <c r="C190" s="24"/>
      <c r="D190" s="25"/>
      <c r="E190" s="24"/>
      <c r="F190" s="26" t="str">
        <f t="shared" si="4"/>
        <v/>
      </c>
      <c r="G190" s="27"/>
      <c r="H190" s="27"/>
      <c r="I190" s="28" t="str">
        <f t="shared" si="5"/>
        <v/>
      </c>
    </row>
    <row r="191" spans="1:9" ht="14.5" x14ac:dyDescent="0.35">
      <c r="A191" s="29"/>
      <c r="B191" s="23"/>
      <c r="C191" s="24"/>
      <c r="D191" s="25"/>
      <c r="E191" s="24"/>
      <c r="F191" s="26" t="str">
        <f t="shared" si="4"/>
        <v/>
      </c>
      <c r="G191" s="27"/>
      <c r="H191" s="27"/>
      <c r="I191" s="28" t="str">
        <f t="shared" si="5"/>
        <v/>
      </c>
    </row>
    <row r="192" spans="1:9" ht="14.5" x14ac:dyDescent="0.35">
      <c r="A192" s="29"/>
      <c r="B192" s="23"/>
      <c r="C192" s="24"/>
      <c r="D192" s="25"/>
      <c r="E192" s="24"/>
      <c r="F192" s="26" t="str">
        <f t="shared" si="4"/>
        <v/>
      </c>
      <c r="G192" s="27"/>
      <c r="H192" s="27"/>
      <c r="I192" s="28" t="str">
        <f t="shared" si="5"/>
        <v/>
      </c>
    </row>
    <row r="193" spans="1:9" ht="14.5" x14ac:dyDescent="0.35">
      <c r="A193" s="29"/>
      <c r="B193" s="23"/>
      <c r="C193" s="24"/>
      <c r="D193" s="25"/>
      <c r="E193" s="24"/>
      <c r="F193" s="26" t="str">
        <f t="shared" si="4"/>
        <v/>
      </c>
      <c r="G193" s="27"/>
      <c r="H193" s="27"/>
      <c r="I193" s="28" t="str">
        <f t="shared" si="5"/>
        <v/>
      </c>
    </row>
    <row r="194" spans="1:9" ht="14.5" x14ac:dyDescent="0.35">
      <c r="A194" s="29"/>
      <c r="B194" s="23"/>
      <c r="C194" s="24"/>
      <c r="D194" s="25"/>
      <c r="E194" s="24"/>
      <c r="F194" s="26" t="str">
        <f t="shared" si="4"/>
        <v/>
      </c>
      <c r="G194" s="27"/>
      <c r="H194" s="27"/>
      <c r="I194" s="28" t="str">
        <f t="shared" si="5"/>
        <v/>
      </c>
    </row>
    <row r="195" spans="1:9" ht="14.5" x14ac:dyDescent="0.35">
      <c r="A195" s="29"/>
      <c r="B195" s="23"/>
      <c r="C195" s="24"/>
      <c r="D195" s="25"/>
      <c r="E195" s="24"/>
      <c r="F195" s="26" t="str">
        <f t="shared" si="4"/>
        <v/>
      </c>
      <c r="G195" s="27"/>
      <c r="H195" s="27"/>
      <c r="I195" s="28" t="str">
        <f t="shared" si="5"/>
        <v/>
      </c>
    </row>
    <row r="196" spans="1:9" ht="14.5" x14ac:dyDescent="0.35">
      <c r="A196" s="29"/>
      <c r="B196" s="23"/>
      <c r="C196" s="24"/>
      <c r="D196" s="25"/>
      <c r="E196" s="24"/>
      <c r="F196" s="26" t="str">
        <f t="shared" si="4"/>
        <v/>
      </c>
      <c r="G196" s="27"/>
      <c r="H196" s="27"/>
      <c r="I196" s="28" t="str">
        <f t="shared" si="5"/>
        <v/>
      </c>
    </row>
    <row r="197" spans="1:9" ht="14.5" x14ac:dyDescent="0.35">
      <c r="A197" s="29"/>
      <c r="B197" s="23"/>
      <c r="C197" s="24"/>
      <c r="D197" s="25"/>
      <c r="E197" s="24"/>
      <c r="F197" s="26" t="str">
        <f t="shared" si="4"/>
        <v/>
      </c>
      <c r="G197" s="27"/>
      <c r="H197" s="27"/>
      <c r="I197" s="28" t="str">
        <f t="shared" si="5"/>
        <v/>
      </c>
    </row>
    <row r="198" spans="1:9" ht="14.5" x14ac:dyDescent="0.35">
      <c r="A198" s="29"/>
      <c r="B198" s="23"/>
      <c r="C198" s="24"/>
      <c r="D198" s="25"/>
      <c r="E198" s="24"/>
      <c r="F198" s="26" t="str">
        <f t="shared" si="4"/>
        <v/>
      </c>
      <c r="G198" s="27"/>
      <c r="H198" s="27"/>
      <c r="I198" s="28" t="str">
        <f t="shared" si="5"/>
        <v/>
      </c>
    </row>
    <row r="199" spans="1:9" ht="14.5" x14ac:dyDescent="0.35">
      <c r="A199" s="29"/>
      <c r="B199" s="23"/>
      <c r="C199" s="24"/>
      <c r="D199" s="25"/>
      <c r="E199" s="24"/>
      <c r="F199" s="26" t="str">
        <f t="shared" ref="F199:F203" si="6">IF(E199&lt;&gt;"",VLOOKUP(E199,ChartofAccountsTable,2,FALSE),"")</f>
        <v/>
      </c>
      <c r="G199" s="27"/>
      <c r="H199" s="27"/>
      <c r="I199" s="28" t="str">
        <f t="shared" si="5"/>
        <v/>
      </c>
    </row>
    <row r="200" spans="1:9" ht="14.5" x14ac:dyDescent="0.35">
      <c r="A200" s="29"/>
      <c r="B200" s="23"/>
      <c r="C200" s="24"/>
      <c r="D200" s="25"/>
      <c r="E200" s="24"/>
      <c r="F200" s="26" t="str">
        <f t="shared" si="6"/>
        <v/>
      </c>
      <c r="G200" s="27"/>
      <c r="H200" s="27"/>
      <c r="I200" s="28" t="str">
        <f t="shared" ref="I200:I203" si="7">IF(B200&lt;&gt;"",I199+H200-G200,"")</f>
        <v/>
      </c>
    </row>
    <row r="201" spans="1:9" ht="14.5" x14ac:dyDescent="0.35">
      <c r="A201" s="29"/>
      <c r="B201" s="23"/>
      <c r="C201" s="24"/>
      <c r="D201" s="25"/>
      <c r="E201" s="24"/>
      <c r="F201" s="26" t="str">
        <f t="shared" si="6"/>
        <v/>
      </c>
      <c r="G201" s="27"/>
      <c r="H201" s="27"/>
      <c r="I201" s="28" t="str">
        <f t="shared" si="7"/>
        <v/>
      </c>
    </row>
    <row r="202" spans="1:9" ht="14.5" x14ac:dyDescent="0.35">
      <c r="A202" s="29"/>
      <c r="B202" s="23"/>
      <c r="C202" s="24"/>
      <c r="D202" s="25"/>
      <c r="E202" s="24"/>
      <c r="F202" s="26" t="str">
        <f t="shared" si="6"/>
        <v/>
      </c>
      <c r="G202" s="27"/>
      <c r="H202" s="27"/>
      <c r="I202" s="28" t="str">
        <f t="shared" si="7"/>
        <v/>
      </c>
    </row>
    <row r="203" spans="1:9" ht="14.5" x14ac:dyDescent="0.35">
      <c r="A203" s="29"/>
      <c r="B203" s="23"/>
      <c r="C203" s="24"/>
      <c r="D203" s="25"/>
      <c r="E203" s="24"/>
      <c r="F203" s="26" t="str">
        <f t="shared" si="6"/>
        <v/>
      </c>
      <c r="G203" s="27"/>
      <c r="H203" s="27"/>
      <c r="I203" s="28" t="str">
        <f t="shared" si="7"/>
        <v/>
      </c>
    </row>
    <row r="204" spans="1:9" ht="14.5" x14ac:dyDescent="0.35">
      <c r="B204" s="23"/>
      <c r="C204" s="24"/>
      <c r="D204" s="25"/>
      <c r="E204" s="24"/>
      <c r="F204" s="26" t="str">
        <f t="shared" ref="F204" si="8">IF(E204&lt;&gt;"",VLOOKUP(E204,ChartofAccountsTable,2,FALSE),"")</f>
        <v/>
      </c>
      <c r="G204" s="27"/>
      <c r="H204" s="27"/>
      <c r="I204" s="28" t="str">
        <f>IF(B204&lt;&gt;"",#REF!+H204-G204,"")</f>
        <v/>
      </c>
    </row>
    <row r="205" spans="1:9" s="7" customFormat="1" ht="14.5" x14ac:dyDescent="0.35">
      <c r="A205" s="1"/>
      <c r="B205" s="62"/>
      <c r="C205" s="3"/>
      <c r="D205" s="4"/>
      <c r="E205" s="3"/>
      <c r="F205" s="5"/>
      <c r="G205" s="6"/>
      <c r="H205" s="6"/>
      <c r="I205" s="6"/>
    </row>
    <row r="206" spans="1:9" s="7" customFormat="1" ht="14.5" x14ac:dyDescent="0.35">
      <c r="A206" s="1"/>
      <c r="B206" s="2"/>
      <c r="C206" s="3"/>
      <c r="D206" s="4"/>
      <c r="E206" s="3"/>
      <c r="F206" s="5"/>
      <c r="G206" s="6"/>
      <c r="H206" s="6"/>
      <c r="I206" s="6"/>
    </row>
    <row r="207" spans="1:9" s="7" customFormat="1" ht="14.4" hidden="1" x14ac:dyDescent="0.3">
      <c r="A207" s="1"/>
      <c r="B207" s="2"/>
      <c r="C207" s="3"/>
      <c r="D207" s="4"/>
      <c r="E207" s="3"/>
      <c r="F207" s="5"/>
      <c r="G207" s="6"/>
      <c r="H207" s="6"/>
      <c r="I207" s="6"/>
    </row>
  </sheetData>
  <dataValidations count="1">
    <dataValidation type="list" allowBlank="1" showInputMessage="1" showErrorMessage="1" sqref="E7:E204">
      <formula1>ChartofAccounts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9"/>
  <sheetViews>
    <sheetView showGridLines="0" workbookViewId="0">
      <selection activeCell="B67" sqref="B67"/>
    </sheetView>
  </sheetViews>
  <sheetFormatPr defaultColWidth="0" defaultRowHeight="0" customHeight="1" zeroHeight="1" x14ac:dyDescent="0.35"/>
  <cols>
    <col min="1" max="1" width="5.81640625" style="1" customWidth="1"/>
    <col min="2" max="2" width="25.1796875" style="50" bestFit="1" customWidth="1"/>
    <col min="3" max="3" width="18" style="33" customWidth="1"/>
    <col min="4" max="4" width="34.1796875" style="33" bestFit="1" customWidth="1"/>
    <col min="5" max="5" width="25.08984375" style="51" customWidth="1"/>
    <col min="6" max="6" width="25.08984375" style="52" customWidth="1"/>
    <col min="7" max="7" width="13.36328125" style="33" customWidth="1"/>
    <col min="8" max="8" width="13.453125" style="33" customWidth="1"/>
    <col min="9" max="9" width="8.90625" style="7" customWidth="1"/>
    <col min="10" max="10" width="8.90625" style="7" hidden="1" customWidth="1"/>
    <col min="11" max="11" width="8.90625" hidden="1" customWidth="1"/>
    <col min="12" max="12" width="0" hidden="1" customWidth="1"/>
    <col min="13" max="16384" width="8.90625" hidden="1"/>
  </cols>
  <sheetData>
    <row r="1" spans="1:11" s="7" customFormat="1" ht="14.4" customHeight="1" x14ac:dyDescent="0.3">
      <c r="A1" s="1"/>
      <c r="B1" s="34"/>
      <c r="C1" s="6"/>
      <c r="D1" s="6"/>
      <c r="E1" s="35"/>
      <c r="F1" s="36"/>
      <c r="G1" s="6"/>
      <c r="H1" s="6"/>
    </row>
    <row r="2" spans="1:11" ht="18.5" customHeight="1" thickBot="1" x14ac:dyDescent="0.4">
      <c r="A2" s="55"/>
      <c r="B2" s="59" t="s">
        <v>132</v>
      </c>
      <c r="C2" s="60"/>
      <c r="D2" s="60"/>
      <c r="E2" s="60"/>
      <c r="F2" s="60"/>
      <c r="G2" s="60"/>
      <c r="H2" s="60"/>
      <c r="I2" s="60"/>
      <c r="K2" s="37"/>
    </row>
    <row r="3" spans="1:11" s="7" customFormat="1" ht="10.4" customHeight="1" x14ac:dyDescent="0.3">
      <c r="A3" s="1"/>
      <c r="B3" s="34"/>
      <c r="C3" s="6"/>
      <c r="D3" s="6"/>
      <c r="E3" s="35"/>
      <c r="F3" s="36"/>
      <c r="G3" s="6"/>
      <c r="H3" s="6"/>
    </row>
    <row r="4" spans="1:11" s="7" customFormat="1" ht="14.4" x14ac:dyDescent="0.3">
      <c r="A4" s="1"/>
      <c r="B4" s="34"/>
      <c r="C4" s="6"/>
      <c r="D4" s="6"/>
      <c r="E4" s="35"/>
      <c r="F4" s="36"/>
      <c r="G4" s="6"/>
      <c r="H4" s="6"/>
    </row>
    <row r="5" spans="1:11" ht="15" customHeight="1" x14ac:dyDescent="0.3">
      <c r="B5" s="38" t="s">
        <v>39</v>
      </c>
      <c r="C5" s="13" t="s">
        <v>8</v>
      </c>
      <c r="D5" s="13" t="s">
        <v>40</v>
      </c>
      <c r="E5" s="39" t="s">
        <v>41</v>
      </c>
      <c r="F5" s="40" t="s">
        <v>41</v>
      </c>
      <c r="G5" s="13" t="s">
        <v>42</v>
      </c>
      <c r="H5" s="13" t="s">
        <v>43</v>
      </c>
    </row>
    <row r="6" spans="1:11" s="21" customFormat="1" ht="15" customHeight="1" x14ac:dyDescent="0.3">
      <c r="A6" s="1"/>
      <c r="B6" s="41"/>
      <c r="C6" s="42"/>
      <c r="D6" s="43"/>
      <c r="E6" s="44" t="s">
        <v>44</v>
      </c>
      <c r="F6" s="45" t="s">
        <v>45</v>
      </c>
      <c r="G6" s="43"/>
      <c r="H6" s="18"/>
      <c r="I6" s="20"/>
      <c r="J6" s="20"/>
    </row>
    <row r="7" spans="1:11" ht="14.4" x14ac:dyDescent="0.3">
      <c r="A7" s="22"/>
      <c r="B7" s="46">
        <v>42737</v>
      </c>
      <c r="C7" s="47">
        <f>'Petty Cash'!I6</f>
        <v>200</v>
      </c>
      <c r="D7" s="28">
        <f ca="1">SUMIFS('Petty Cash'!$G$7:$G$204,'Petty Cash'!$B$7:$B$204,"&gt;="&amp;'PC - Reconcile'!$B7,'Petty Cash'!$B$7:$B$204,"&lt;"&amp;'PC - Reconcile'!$B8)</f>
        <v>19.5</v>
      </c>
      <c r="E7" s="48">
        <f ca="1">C7-D7</f>
        <v>180.5</v>
      </c>
      <c r="F7" s="49">
        <f ca="1">E7</f>
        <v>180.5</v>
      </c>
      <c r="G7" s="28">
        <f ca="1">IF(B7&lt;&gt;"",F7-E7,"")</f>
        <v>0</v>
      </c>
      <c r="H7" s="28" t="str">
        <f ca="1">IF(B7&lt;&gt;"",IF(G7=0,"OK","Not OK"),"")</f>
        <v>OK</v>
      </c>
    </row>
    <row r="8" spans="1:11" ht="15" customHeight="1" x14ac:dyDescent="0.3">
      <c r="B8" s="46">
        <f ca="1">IF(B7&lt;&gt;"",IF(B7+7&lt;TODAY(),B7+7,""),"")</f>
        <v>42744</v>
      </c>
      <c r="C8" s="28">
        <f ca="1">IF(B8&lt;&gt;"",E7+SUMIFS('Petty Cash'!$H$7:$H$1006,'Petty Cash'!$B$7:$B$1006,"&gt;="&amp;'PC - Reconcile'!$B8,'Petty Cash'!$B$7:$B$1006,"&lt;"&amp;'PC - Reconcile'!$B9),"")</f>
        <v>180.5</v>
      </c>
      <c r="D8" s="28">
        <f ca="1">IF(B8&lt;&gt;"",SUMIFS('Petty Cash'!$G$7:$G$204,'Petty Cash'!$B$7:$B$204,"&gt;="&amp;'PC - Reconcile'!$B8,'Petty Cash'!$B$7:$B$204,"&lt;"&amp;'PC - Reconcile'!$B9),"")</f>
        <v>40</v>
      </c>
      <c r="E8" s="48">
        <f ca="1">IF(B8&lt;&gt;"",C8-D8,"")</f>
        <v>140.5</v>
      </c>
      <c r="F8" s="49">
        <v>1405000</v>
      </c>
      <c r="G8" s="28">
        <f ca="1">IF(B8&lt;&gt;"",F8-E8,"")</f>
        <v>1404859.5</v>
      </c>
      <c r="H8" s="28" t="str">
        <f ca="1">IF(B8&lt;&gt;"",IF(G8=0,"OK","Not OK"),"")</f>
        <v>Not OK</v>
      </c>
    </row>
    <row r="9" spans="1:11" ht="15" customHeight="1" x14ac:dyDescent="0.3">
      <c r="A9" s="29"/>
      <c r="B9" s="46">
        <f t="shared" ref="B9:B66" ca="1" si="0">IF(B8&lt;&gt;"",IF(B8+7&lt;TODAY(),B8+7,""),"")</f>
        <v>42751</v>
      </c>
      <c r="C9" s="28">
        <f ca="1">IF(B9&lt;&gt;"",E8+SUMIFS('Petty Cash'!$H$7:$H$1006,'Petty Cash'!$B$7:$B$1006,"&gt;="&amp;'PC - Reconcile'!$B9,'Petty Cash'!$B$7:$B$1006,"&lt;"&amp;'PC - Reconcile'!$B10),"")</f>
        <v>140.5</v>
      </c>
      <c r="D9" s="28">
        <f ca="1">IF(B9&lt;&gt;"",SUMIFS('Petty Cash'!$G$7:$G$204,'Petty Cash'!$B$7:$B$204,"&gt;="&amp;'PC - Reconcile'!$B9,'Petty Cash'!$B$7:$B$204,"&lt;"&amp;'PC - Reconcile'!$B10),"")</f>
        <v>67.3</v>
      </c>
      <c r="E9" s="48">
        <f t="shared" ref="E9:E66" ca="1" si="1">IF(B9&lt;&gt;"",C9-D9,"")</f>
        <v>73.2</v>
      </c>
      <c r="F9" s="49">
        <v>732000</v>
      </c>
      <c r="G9" s="28">
        <f t="shared" ref="G9:G66" ca="1" si="2">IF(B9&lt;&gt;"",F9-E9,"")</f>
        <v>731926.8</v>
      </c>
      <c r="H9" s="28" t="str">
        <f t="shared" ref="H9:H66" ca="1" si="3">IF(B9&lt;&gt;"",IF(G9=0,"OK","Not OK"),"")</f>
        <v>Not OK</v>
      </c>
    </row>
    <row r="10" spans="1:11" ht="14.4" x14ac:dyDescent="0.3">
      <c r="A10" s="29"/>
      <c r="B10" s="46">
        <f t="shared" ca="1" si="0"/>
        <v>42758</v>
      </c>
      <c r="C10" s="28">
        <f ca="1">IF(B10&lt;&gt;"",E9+SUMIFS('Petty Cash'!$H$7:$H$1006,'Petty Cash'!$B$7:$B$1006,"&gt;="&amp;'PC - Reconcile'!$B10,'Petty Cash'!$B$7:$B$1006,"&lt;"&amp;'PC - Reconcile'!$B11),"")</f>
        <v>73.2</v>
      </c>
      <c r="D10" s="28">
        <f ca="1">IF(B10&lt;&gt;"",SUMIFS('Petty Cash'!$G$7:$G$204,'Petty Cash'!$B$7:$B$204,"&gt;="&amp;'PC - Reconcile'!$B10,'Petty Cash'!$B$7:$B$204,"&lt;"&amp;'PC - Reconcile'!$B11),"")</f>
        <v>12.8</v>
      </c>
      <c r="E10" s="48">
        <f t="shared" ca="1" si="1"/>
        <v>60.400000000000006</v>
      </c>
      <c r="F10" s="49">
        <v>604000</v>
      </c>
      <c r="G10" s="28">
        <f t="shared" ca="1" si="2"/>
        <v>603939.6</v>
      </c>
      <c r="H10" s="28" t="str">
        <f t="shared" ca="1" si="3"/>
        <v>Not OK</v>
      </c>
    </row>
    <row r="11" spans="1:11" ht="15" customHeight="1" x14ac:dyDescent="0.3">
      <c r="A11" s="29"/>
      <c r="B11" s="46">
        <f t="shared" ca="1" si="0"/>
        <v>42765</v>
      </c>
      <c r="C11" s="28">
        <f ca="1">IF(B11&lt;&gt;"",E10+SUMIFS('Petty Cash'!$H$7:$H$1006,'Petty Cash'!$B$7:$B$1006,"&gt;="&amp;'PC - Reconcile'!$B11,'Petty Cash'!$B$7:$B$1006,"&lt;"&amp;'PC - Reconcile'!$B12),"")</f>
        <v>200</v>
      </c>
      <c r="D11" s="28">
        <f ca="1">IF(B11&lt;&gt;"",SUMIFS('Petty Cash'!$G$7:$G$204,'Petty Cash'!$B$7:$B$204,"&gt;="&amp;'PC - Reconcile'!$B11,'Petty Cash'!$B$7:$B$204,"&lt;"&amp;'PC - Reconcile'!$B12),"")</f>
        <v>0</v>
      </c>
      <c r="E11" s="48">
        <f t="shared" ca="1" si="1"/>
        <v>200</v>
      </c>
      <c r="F11" s="49">
        <v>604000</v>
      </c>
      <c r="G11" s="28">
        <f t="shared" ca="1" si="2"/>
        <v>603800</v>
      </c>
      <c r="H11" s="28" t="str">
        <f t="shared" ca="1" si="3"/>
        <v>Not OK</v>
      </c>
    </row>
    <row r="12" spans="1:11" ht="15" customHeight="1" x14ac:dyDescent="0.3">
      <c r="A12" s="29"/>
      <c r="B12" s="46">
        <f t="shared" ca="1" si="0"/>
        <v>42772</v>
      </c>
      <c r="C12" s="28">
        <f ca="1">IF(B12&lt;&gt;"",E11+SUMIFS('Petty Cash'!$H$7:$H$1006,'Petty Cash'!$B$7:$B$1006,"&gt;="&amp;'PC - Reconcile'!$B12,'Petty Cash'!$B$7:$B$1006,"&lt;"&amp;'PC - Reconcile'!$B13),"")</f>
        <v>200</v>
      </c>
      <c r="D12" s="28">
        <f ca="1">IF(B12&lt;&gt;"",SUMIFS('Petty Cash'!$G$7:$G$204,'Petty Cash'!$B$7:$B$204,"&gt;="&amp;'PC - Reconcile'!$B12,'Petty Cash'!$B$7:$B$204,"&lt;"&amp;'PC - Reconcile'!$B13),"")</f>
        <v>0</v>
      </c>
      <c r="E12" s="48">
        <f t="shared" ca="1" si="1"/>
        <v>200</v>
      </c>
      <c r="F12" s="49">
        <v>604000</v>
      </c>
      <c r="G12" s="28">
        <f t="shared" ca="1" si="2"/>
        <v>603800</v>
      </c>
      <c r="H12" s="28" t="str">
        <f t="shared" ca="1" si="3"/>
        <v>Not OK</v>
      </c>
    </row>
    <row r="13" spans="1:11" ht="14.4" x14ac:dyDescent="0.3">
      <c r="A13" s="29"/>
      <c r="B13" s="46">
        <f t="shared" ca="1" si="0"/>
        <v>42779</v>
      </c>
      <c r="C13" s="28">
        <f ca="1">IF(B13&lt;&gt;"",E12+SUMIFS('Petty Cash'!$H$7:$H$1006,'Petty Cash'!$B$7:$B$1006,"&gt;="&amp;'PC - Reconcile'!$B13,'Petty Cash'!$B$7:$B$1006,"&lt;"&amp;'PC - Reconcile'!$B14),"")</f>
        <v>200</v>
      </c>
      <c r="D13" s="28">
        <f ca="1">IF(B13&lt;&gt;"",SUMIFS('Petty Cash'!$G$7:$G$204,'Petty Cash'!$B$7:$B$204,"&gt;="&amp;'PC - Reconcile'!$B13,'Petty Cash'!$B$7:$B$204,"&lt;"&amp;'PC - Reconcile'!$B14),"")</f>
        <v>0</v>
      </c>
      <c r="E13" s="48">
        <f t="shared" ca="1" si="1"/>
        <v>200</v>
      </c>
      <c r="F13" s="49">
        <v>604000</v>
      </c>
      <c r="G13" s="28">
        <f t="shared" ca="1" si="2"/>
        <v>603800</v>
      </c>
      <c r="H13" s="28" t="str">
        <f t="shared" ca="1" si="3"/>
        <v>Not OK</v>
      </c>
    </row>
    <row r="14" spans="1:11" ht="15" customHeight="1" x14ac:dyDescent="0.3">
      <c r="A14" s="29"/>
      <c r="B14" s="46">
        <f t="shared" ca="1" si="0"/>
        <v>42786</v>
      </c>
      <c r="C14" s="28">
        <f ca="1">IF(B14&lt;&gt;"",E13+SUMIFS('Petty Cash'!$H$7:$H$1006,'Petty Cash'!$B$7:$B$1006,"&gt;="&amp;'PC - Reconcile'!$B14,'Petty Cash'!$B$7:$B$1006,"&lt;"&amp;'PC - Reconcile'!$B15),"")</f>
        <v>200</v>
      </c>
      <c r="D14" s="28">
        <f ca="1">IF(B14&lt;&gt;"",SUMIFS('Petty Cash'!$G$7:$G$204,'Petty Cash'!$B$7:$B$204,"&gt;="&amp;'PC - Reconcile'!$B14,'Petty Cash'!$B$7:$B$204,"&lt;"&amp;'PC - Reconcile'!$B15),"")</f>
        <v>0</v>
      </c>
      <c r="E14" s="48">
        <f t="shared" ca="1" si="1"/>
        <v>200</v>
      </c>
      <c r="F14" s="49">
        <v>604000</v>
      </c>
      <c r="G14" s="28">
        <f t="shared" ca="1" si="2"/>
        <v>603800</v>
      </c>
      <c r="H14" s="28" t="str">
        <f t="shared" ca="1" si="3"/>
        <v>Not OK</v>
      </c>
    </row>
    <row r="15" spans="1:11" ht="15" customHeight="1" x14ac:dyDescent="0.3">
      <c r="A15" s="29"/>
      <c r="B15" s="46">
        <f t="shared" ca="1" si="0"/>
        <v>42793</v>
      </c>
      <c r="C15" s="28">
        <f ca="1">IF(B15&lt;&gt;"",E14+SUMIFS('Petty Cash'!$H$7:$H$1006,'Petty Cash'!$B$7:$B$1006,"&gt;="&amp;'PC - Reconcile'!$B15,'Petty Cash'!$B$7:$B$1006,"&lt;"&amp;'PC - Reconcile'!$B16),"")</f>
        <v>200</v>
      </c>
      <c r="D15" s="28">
        <f ca="1">IF(B15&lt;&gt;"",SUMIFS('Petty Cash'!$G$7:$G$204,'Petty Cash'!$B$7:$B$204,"&gt;="&amp;'PC - Reconcile'!$B15,'Petty Cash'!$B$7:$B$204,"&lt;"&amp;'PC - Reconcile'!$B16),"")</f>
        <v>0</v>
      </c>
      <c r="E15" s="48">
        <f t="shared" ca="1" si="1"/>
        <v>200</v>
      </c>
      <c r="F15" s="49">
        <v>604000</v>
      </c>
      <c r="G15" s="28">
        <f t="shared" ca="1" si="2"/>
        <v>603800</v>
      </c>
      <c r="H15" s="28" t="str">
        <f t="shared" ca="1" si="3"/>
        <v>Not OK</v>
      </c>
    </row>
    <row r="16" spans="1:11" ht="14.4" x14ac:dyDescent="0.3">
      <c r="A16" s="29"/>
      <c r="B16" s="46">
        <f t="shared" ca="1" si="0"/>
        <v>42800</v>
      </c>
      <c r="C16" s="28">
        <f ca="1">IF(B16&lt;&gt;"",E15+SUMIFS('Petty Cash'!$H$7:$H$1006,'Petty Cash'!$B$7:$B$1006,"&gt;="&amp;'PC - Reconcile'!$B16,'Petty Cash'!$B$7:$B$1006,"&lt;"&amp;'PC - Reconcile'!$B17),"")</f>
        <v>200</v>
      </c>
      <c r="D16" s="28">
        <f ca="1">IF(B16&lt;&gt;"",SUMIFS('Petty Cash'!$G$7:$G$204,'Petty Cash'!$B$7:$B$204,"&gt;="&amp;'PC - Reconcile'!$B16,'Petty Cash'!$B$7:$B$204,"&lt;"&amp;'PC - Reconcile'!$B17),"")</f>
        <v>0</v>
      </c>
      <c r="E16" s="48">
        <f t="shared" ca="1" si="1"/>
        <v>200</v>
      </c>
      <c r="F16" s="49">
        <v>604000</v>
      </c>
      <c r="G16" s="28">
        <f t="shared" ca="1" si="2"/>
        <v>603800</v>
      </c>
      <c r="H16" s="28" t="str">
        <f t="shared" ca="1" si="3"/>
        <v>Not OK</v>
      </c>
    </row>
    <row r="17" spans="1:8" ht="15" customHeight="1" x14ac:dyDescent="0.3">
      <c r="A17" s="29"/>
      <c r="B17" s="46">
        <f t="shared" ca="1" si="0"/>
        <v>42807</v>
      </c>
      <c r="C17" s="28">
        <f ca="1">IF(B17&lt;&gt;"",E16+SUMIFS('Petty Cash'!$H$7:$H$1006,'Petty Cash'!$B$7:$B$1006,"&gt;="&amp;'PC - Reconcile'!$B17,'Petty Cash'!$B$7:$B$1006,"&lt;"&amp;'PC - Reconcile'!$B18),"")</f>
        <v>200</v>
      </c>
      <c r="D17" s="28">
        <f ca="1">IF(B17&lt;&gt;"",SUMIFS('Petty Cash'!$G$7:$G$204,'Petty Cash'!$B$7:$B$204,"&gt;="&amp;'PC - Reconcile'!$B17,'Petty Cash'!$B$7:$B$204,"&lt;"&amp;'PC - Reconcile'!$B18),"")</f>
        <v>0</v>
      </c>
      <c r="E17" s="48">
        <f t="shared" ca="1" si="1"/>
        <v>200</v>
      </c>
      <c r="F17" s="49">
        <v>604000</v>
      </c>
      <c r="G17" s="28">
        <f t="shared" ca="1" si="2"/>
        <v>603800</v>
      </c>
      <c r="H17" s="28" t="str">
        <f t="shared" ca="1" si="3"/>
        <v>Not OK</v>
      </c>
    </row>
    <row r="18" spans="1:8" ht="15" customHeight="1" x14ac:dyDescent="0.3">
      <c r="A18" s="29"/>
      <c r="B18" s="46">
        <f t="shared" ca="1" si="0"/>
        <v>42814</v>
      </c>
      <c r="C18" s="28">
        <f ca="1">IF(B18&lt;&gt;"",E17+SUMIFS('Petty Cash'!$H$7:$H$1006,'Petty Cash'!$B$7:$B$1006,"&gt;="&amp;'PC - Reconcile'!$B18,'Petty Cash'!$B$7:$B$1006,"&lt;"&amp;'PC - Reconcile'!$B19),"")</f>
        <v>200</v>
      </c>
      <c r="D18" s="28">
        <f ca="1">IF(B18&lt;&gt;"",SUMIFS('Petty Cash'!$G$7:$G$204,'Petty Cash'!$B$7:$B$204,"&gt;="&amp;'PC - Reconcile'!$B18,'Petty Cash'!$B$7:$B$204,"&lt;"&amp;'PC - Reconcile'!$B19),"")</f>
        <v>0</v>
      </c>
      <c r="E18" s="48">
        <f t="shared" ca="1" si="1"/>
        <v>200</v>
      </c>
      <c r="F18" s="49">
        <v>604000</v>
      </c>
      <c r="G18" s="28">
        <f t="shared" ca="1" si="2"/>
        <v>603800</v>
      </c>
      <c r="H18" s="28" t="str">
        <f t="shared" ca="1" si="3"/>
        <v>Not OK</v>
      </c>
    </row>
    <row r="19" spans="1:8" ht="14.4" x14ac:dyDescent="0.3">
      <c r="A19" s="29"/>
      <c r="B19" s="46">
        <f t="shared" ca="1" si="0"/>
        <v>42821</v>
      </c>
      <c r="C19" s="28">
        <f ca="1">IF(B19&lt;&gt;"",E18+SUMIFS('Petty Cash'!$H$7:$H$1006,'Petty Cash'!$B$7:$B$1006,"&gt;="&amp;'PC - Reconcile'!$B19,'Petty Cash'!$B$7:$B$1006,"&lt;"&amp;'PC - Reconcile'!$B20),"")</f>
        <v>200</v>
      </c>
      <c r="D19" s="28">
        <f ca="1">IF(B19&lt;&gt;"",SUMIFS('Petty Cash'!$G$7:$G$204,'Petty Cash'!$B$7:$B$204,"&gt;="&amp;'PC - Reconcile'!$B19,'Petty Cash'!$B$7:$B$204,"&lt;"&amp;'PC - Reconcile'!$B20),"")</f>
        <v>0</v>
      </c>
      <c r="E19" s="48">
        <f t="shared" ca="1" si="1"/>
        <v>200</v>
      </c>
      <c r="F19" s="49">
        <v>604000</v>
      </c>
      <c r="G19" s="28">
        <f t="shared" ca="1" si="2"/>
        <v>603800</v>
      </c>
      <c r="H19" s="28" t="str">
        <f t="shared" ca="1" si="3"/>
        <v>Not OK</v>
      </c>
    </row>
    <row r="20" spans="1:8" ht="15" customHeight="1" x14ac:dyDescent="0.3">
      <c r="A20" s="29"/>
      <c r="B20" s="46">
        <f t="shared" ca="1" si="0"/>
        <v>42828</v>
      </c>
      <c r="C20" s="28">
        <f ca="1">IF(B20&lt;&gt;"",E19+SUMIFS('Petty Cash'!$H$7:$H$1006,'Petty Cash'!$B$7:$B$1006,"&gt;="&amp;'PC - Reconcile'!$B20,'Petty Cash'!$B$7:$B$1006,"&lt;"&amp;'PC - Reconcile'!$B21),"")</f>
        <v>200</v>
      </c>
      <c r="D20" s="28">
        <f ca="1">IF(B20&lt;&gt;"",SUMIFS('Petty Cash'!$G$7:$G$204,'Petty Cash'!$B$7:$B$204,"&gt;="&amp;'PC - Reconcile'!$B20,'Petty Cash'!$B$7:$B$204,"&lt;"&amp;'PC - Reconcile'!$B21),"")</f>
        <v>0</v>
      </c>
      <c r="E20" s="48">
        <f t="shared" ca="1" si="1"/>
        <v>200</v>
      </c>
      <c r="F20" s="49">
        <v>604000</v>
      </c>
      <c r="G20" s="28">
        <f t="shared" ca="1" si="2"/>
        <v>603800</v>
      </c>
      <c r="H20" s="28" t="str">
        <f t="shared" ca="1" si="3"/>
        <v>Not OK</v>
      </c>
    </row>
    <row r="21" spans="1:8" ht="15" customHeight="1" x14ac:dyDescent="0.3">
      <c r="A21" s="29"/>
      <c r="B21" s="46">
        <f t="shared" ca="1" si="0"/>
        <v>42835</v>
      </c>
      <c r="C21" s="28">
        <f ca="1">IF(B21&lt;&gt;"",E20+SUMIFS('Petty Cash'!$H$7:$H$1006,'Petty Cash'!$B$7:$B$1006,"&gt;="&amp;'PC - Reconcile'!$B21,'Petty Cash'!$B$7:$B$1006,"&lt;"&amp;'PC - Reconcile'!$B22),"")</f>
        <v>200</v>
      </c>
      <c r="D21" s="28">
        <f ca="1">IF(B21&lt;&gt;"",SUMIFS('Petty Cash'!$G$7:$G$204,'Petty Cash'!$B$7:$B$204,"&gt;="&amp;'PC - Reconcile'!$B21,'Petty Cash'!$B$7:$B$204,"&lt;"&amp;'PC - Reconcile'!$B22),"")</f>
        <v>0</v>
      </c>
      <c r="E21" s="48">
        <f t="shared" ca="1" si="1"/>
        <v>200</v>
      </c>
      <c r="F21" s="49">
        <v>604000</v>
      </c>
      <c r="G21" s="28">
        <f t="shared" ca="1" si="2"/>
        <v>603800</v>
      </c>
      <c r="H21" s="28" t="str">
        <f t="shared" ca="1" si="3"/>
        <v>Not OK</v>
      </c>
    </row>
    <row r="22" spans="1:8" ht="14.4" x14ac:dyDescent="0.3">
      <c r="A22" s="29"/>
      <c r="B22" s="46">
        <f t="shared" ca="1" si="0"/>
        <v>42842</v>
      </c>
      <c r="C22" s="28">
        <f ca="1">IF(B22&lt;&gt;"",E21+SUMIFS('Petty Cash'!$H$7:$H$1006,'Petty Cash'!$B$7:$B$1006,"&gt;="&amp;'PC - Reconcile'!$B22,'Petty Cash'!$B$7:$B$1006,"&lt;"&amp;'PC - Reconcile'!$B23),"")</f>
        <v>200</v>
      </c>
      <c r="D22" s="28">
        <f ca="1">IF(B22&lt;&gt;"",SUMIFS('Petty Cash'!$G$7:$G$204,'Petty Cash'!$B$7:$B$204,"&gt;="&amp;'PC - Reconcile'!$B22,'Petty Cash'!$B$7:$B$204,"&lt;"&amp;'PC - Reconcile'!$B23),"")</f>
        <v>0</v>
      </c>
      <c r="E22" s="48">
        <f t="shared" ca="1" si="1"/>
        <v>200</v>
      </c>
      <c r="F22" s="49">
        <v>604000</v>
      </c>
      <c r="G22" s="28">
        <f t="shared" ca="1" si="2"/>
        <v>603800</v>
      </c>
      <c r="H22" s="28" t="str">
        <f t="shared" ca="1" si="3"/>
        <v>Not OK</v>
      </c>
    </row>
    <row r="23" spans="1:8" ht="15" customHeight="1" x14ac:dyDescent="0.3">
      <c r="A23" s="29"/>
      <c r="B23" s="46">
        <f t="shared" ca="1" si="0"/>
        <v>42849</v>
      </c>
      <c r="C23" s="28">
        <f ca="1">IF(B23&lt;&gt;"",E22+SUMIFS('Petty Cash'!$H$7:$H$1006,'Petty Cash'!$B$7:$B$1006,"&gt;="&amp;'PC - Reconcile'!$B23,'Petty Cash'!$B$7:$B$1006,"&lt;"&amp;'PC - Reconcile'!$B24),"")</f>
        <v>200</v>
      </c>
      <c r="D23" s="28">
        <f ca="1">IF(B23&lt;&gt;"",SUMIFS('Petty Cash'!$G$7:$G$204,'Petty Cash'!$B$7:$B$204,"&gt;="&amp;'PC - Reconcile'!$B23,'Petty Cash'!$B$7:$B$204,"&lt;"&amp;'PC - Reconcile'!$B24),"")</f>
        <v>0</v>
      </c>
      <c r="E23" s="48">
        <f t="shared" ca="1" si="1"/>
        <v>200</v>
      </c>
      <c r="F23" s="49">
        <v>604000</v>
      </c>
      <c r="G23" s="28">
        <f t="shared" ca="1" si="2"/>
        <v>603800</v>
      </c>
      <c r="H23" s="28" t="str">
        <f t="shared" ca="1" si="3"/>
        <v>Not OK</v>
      </c>
    </row>
    <row r="24" spans="1:8" ht="15" customHeight="1" x14ac:dyDescent="0.3">
      <c r="A24" s="29"/>
      <c r="B24" s="46">
        <f t="shared" ca="1" si="0"/>
        <v>42856</v>
      </c>
      <c r="C24" s="28">
        <f ca="1">IF(B24&lt;&gt;"",E23+SUMIFS('Petty Cash'!$H$7:$H$1006,'Petty Cash'!$B$7:$B$1006,"&gt;="&amp;'PC - Reconcile'!$B24,'Petty Cash'!$B$7:$B$1006,"&lt;"&amp;'PC - Reconcile'!$B25),"")</f>
        <v>200</v>
      </c>
      <c r="D24" s="28">
        <f ca="1">IF(B24&lt;&gt;"",SUMIFS('Petty Cash'!$G$7:$G$204,'Petty Cash'!$B$7:$B$204,"&gt;="&amp;'PC - Reconcile'!$B24,'Petty Cash'!$B$7:$B$204,"&lt;"&amp;'PC - Reconcile'!$B25),"")</f>
        <v>0</v>
      </c>
      <c r="E24" s="48">
        <f t="shared" ca="1" si="1"/>
        <v>200</v>
      </c>
      <c r="F24" s="49">
        <v>604000</v>
      </c>
      <c r="G24" s="28">
        <f t="shared" ca="1" si="2"/>
        <v>603800</v>
      </c>
      <c r="H24" s="28" t="str">
        <f t="shared" ca="1" si="3"/>
        <v>Not OK</v>
      </c>
    </row>
    <row r="25" spans="1:8" ht="14.4" x14ac:dyDescent="0.3">
      <c r="A25" s="29"/>
      <c r="B25" s="46">
        <f t="shared" ca="1" si="0"/>
        <v>42863</v>
      </c>
      <c r="C25" s="28">
        <f ca="1">IF(B25&lt;&gt;"",E24+SUMIFS('Petty Cash'!$H$7:$H$1006,'Petty Cash'!$B$7:$B$1006,"&gt;="&amp;'PC - Reconcile'!$B25,'Petty Cash'!$B$7:$B$1006,"&lt;"&amp;'PC - Reconcile'!$B26),"")</f>
        <v>200</v>
      </c>
      <c r="D25" s="28">
        <f ca="1">IF(B25&lt;&gt;"",SUMIFS('Petty Cash'!$G$7:$G$204,'Petty Cash'!$B$7:$B$204,"&gt;="&amp;'PC - Reconcile'!$B25,'Petty Cash'!$B$7:$B$204,"&lt;"&amp;'PC - Reconcile'!$B26),"")</f>
        <v>0</v>
      </c>
      <c r="E25" s="48">
        <f t="shared" ca="1" si="1"/>
        <v>200</v>
      </c>
      <c r="F25" s="49">
        <v>604000</v>
      </c>
      <c r="G25" s="28">
        <f t="shared" ca="1" si="2"/>
        <v>603800</v>
      </c>
      <c r="H25" s="28" t="str">
        <f t="shared" ca="1" si="3"/>
        <v>Not OK</v>
      </c>
    </row>
    <row r="26" spans="1:8" ht="15" customHeight="1" x14ac:dyDescent="0.3">
      <c r="A26" s="29"/>
      <c r="B26" s="46">
        <f t="shared" ca="1" si="0"/>
        <v>42870</v>
      </c>
      <c r="C26" s="28">
        <f ca="1">IF(B26&lt;&gt;"",E25+SUMIFS('Petty Cash'!$H$7:$H$1006,'Petty Cash'!$B$7:$B$1006,"&gt;="&amp;'PC - Reconcile'!$B26,'Petty Cash'!$B$7:$B$1006,"&lt;"&amp;'PC - Reconcile'!$B27),"")</f>
        <v>200</v>
      </c>
      <c r="D26" s="28">
        <f ca="1">IF(B26&lt;&gt;"",SUMIFS('Petty Cash'!$G$7:$G$204,'Petty Cash'!$B$7:$B$204,"&gt;="&amp;'PC - Reconcile'!$B26,'Petty Cash'!$B$7:$B$204,"&lt;"&amp;'PC - Reconcile'!$B27),"")</f>
        <v>0</v>
      </c>
      <c r="E26" s="48">
        <f t="shared" ca="1" si="1"/>
        <v>200</v>
      </c>
      <c r="F26" s="49"/>
      <c r="G26" s="28">
        <f t="shared" ca="1" si="2"/>
        <v>-200</v>
      </c>
      <c r="H26" s="28" t="str">
        <f t="shared" ca="1" si="3"/>
        <v>Not OK</v>
      </c>
    </row>
    <row r="27" spans="1:8" ht="15" customHeight="1" x14ac:dyDescent="0.3">
      <c r="A27" s="29"/>
      <c r="B27" s="46">
        <f t="shared" ca="1" si="0"/>
        <v>42877</v>
      </c>
      <c r="C27" s="28">
        <f ca="1">IF(B27&lt;&gt;"",E26+SUMIFS('Petty Cash'!$H$7:$H$1006,'Petty Cash'!$B$7:$B$1006,"&gt;="&amp;'PC - Reconcile'!$B27,'Petty Cash'!$B$7:$B$1006,"&lt;"&amp;'PC - Reconcile'!$B28),"")</f>
        <v>200</v>
      </c>
      <c r="D27" s="28">
        <f ca="1">IF(B27&lt;&gt;"",SUMIFS('Petty Cash'!$G$7:$G$204,'Petty Cash'!$B$7:$B$204,"&gt;="&amp;'PC - Reconcile'!$B27,'Petty Cash'!$B$7:$B$204,"&lt;"&amp;'PC - Reconcile'!$B28),"")</f>
        <v>0</v>
      </c>
      <c r="E27" s="48">
        <f t="shared" ca="1" si="1"/>
        <v>200</v>
      </c>
      <c r="F27" s="49"/>
      <c r="G27" s="28">
        <f t="shared" ca="1" si="2"/>
        <v>-200</v>
      </c>
      <c r="H27" s="28" t="str">
        <f t="shared" ca="1" si="3"/>
        <v>Not OK</v>
      </c>
    </row>
    <row r="28" spans="1:8" ht="14.4" x14ac:dyDescent="0.3">
      <c r="A28" s="29"/>
      <c r="B28" s="46">
        <f t="shared" ca="1" si="0"/>
        <v>42884</v>
      </c>
      <c r="C28" s="28">
        <f ca="1">IF(B28&lt;&gt;"",E27+SUMIFS('Petty Cash'!$H$7:$H$1006,'Petty Cash'!$B$7:$B$1006,"&gt;="&amp;'PC - Reconcile'!$B28,'Petty Cash'!$B$7:$B$1006,"&lt;"&amp;'PC - Reconcile'!$B29),"")</f>
        <v>200</v>
      </c>
      <c r="D28" s="28">
        <f ca="1">IF(B28&lt;&gt;"",SUMIFS('Petty Cash'!$G$7:$G$204,'Petty Cash'!$B$7:$B$204,"&gt;="&amp;'PC - Reconcile'!$B28,'Petty Cash'!$B$7:$B$204,"&lt;"&amp;'PC - Reconcile'!$B29),"")</f>
        <v>0</v>
      </c>
      <c r="E28" s="48">
        <f t="shared" ca="1" si="1"/>
        <v>200</v>
      </c>
      <c r="F28" s="49"/>
      <c r="G28" s="28">
        <f t="shared" ca="1" si="2"/>
        <v>-200</v>
      </c>
      <c r="H28" s="28" t="str">
        <f t="shared" ca="1" si="3"/>
        <v>Not OK</v>
      </c>
    </row>
    <row r="29" spans="1:8" ht="15" customHeight="1" x14ac:dyDescent="0.3">
      <c r="A29" s="29"/>
      <c r="B29" s="46">
        <f t="shared" ca="1" si="0"/>
        <v>42891</v>
      </c>
      <c r="C29" s="28">
        <f ca="1">IF(B29&lt;&gt;"",E28+SUMIFS('Petty Cash'!$H$7:$H$1006,'Petty Cash'!$B$7:$B$1006,"&gt;="&amp;'PC - Reconcile'!$B29,'Petty Cash'!$B$7:$B$1006,"&lt;"&amp;'PC - Reconcile'!$B30),"")</f>
        <v>200</v>
      </c>
      <c r="D29" s="28">
        <f ca="1">IF(B29&lt;&gt;"",SUMIFS('Petty Cash'!$G$7:$G$204,'Petty Cash'!$B$7:$B$204,"&gt;="&amp;'PC - Reconcile'!$B29,'Petty Cash'!$B$7:$B$204,"&lt;"&amp;'PC - Reconcile'!$B30),"")</f>
        <v>0</v>
      </c>
      <c r="E29" s="48">
        <f t="shared" ca="1" si="1"/>
        <v>200</v>
      </c>
      <c r="F29" s="49"/>
      <c r="G29" s="28">
        <f t="shared" ca="1" si="2"/>
        <v>-200</v>
      </c>
      <c r="H29" s="28" t="str">
        <f t="shared" ca="1" si="3"/>
        <v>Not OK</v>
      </c>
    </row>
    <row r="30" spans="1:8" ht="15" customHeight="1" x14ac:dyDescent="0.3">
      <c r="A30" s="29"/>
      <c r="B30" s="46">
        <f t="shared" ca="1" si="0"/>
        <v>42898</v>
      </c>
      <c r="C30" s="28">
        <f ca="1">IF(B30&lt;&gt;"",E29+SUMIFS('Petty Cash'!$H$7:$H$1006,'Petty Cash'!$B$7:$B$1006,"&gt;="&amp;'PC - Reconcile'!$B30,'Petty Cash'!$B$7:$B$1006,"&lt;"&amp;'PC - Reconcile'!$B31),"")</f>
        <v>200</v>
      </c>
      <c r="D30" s="28">
        <f ca="1">IF(B30&lt;&gt;"",SUMIFS('Petty Cash'!$G$7:$G$204,'Petty Cash'!$B$7:$B$204,"&gt;="&amp;'PC - Reconcile'!$B30,'Petty Cash'!$B$7:$B$204,"&lt;"&amp;'PC - Reconcile'!$B31),"")</f>
        <v>0</v>
      </c>
      <c r="E30" s="48">
        <f t="shared" ca="1" si="1"/>
        <v>200</v>
      </c>
      <c r="F30" s="49"/>
      <c r="G30" s="28">
        <f t="shared" ca="1" si="2"/>
        <v>-200</v>
      </c>
      <c r="H30" s="28" t="str">
        <f t="shared" ca="1" si="3"/>
        <v>Not OK</v>
      </c>
    </row>
    <row r="31" spans="1:8" ht="14.5" x14ac:dyDescent="0.35">
      <c r="A31" s="29"/>
      <c r="B31" s="46">
        <f t="shared" ca="1" si="0"/>
        <v>42905</v>
      </c>
      <c r="C31" s="28">
        <f ca="1">IF(B31&lt;&gt;"",E30+SUMIFS('Petty Cash'!$H$7:$H$1006,'Petty Cash'!$B$7:$B$1006,"&gt;="&amp;'PC - Reconcile'!$B31,'Petty Cash'!$B$7:$B$1006,"&lt;"&amp;'PC - Reconcile'!$B32),"")</f>
        <v>200</v>
      </c>
      <c r="D31" s="28">
        <f ca="1">IF(B31&lt;&gt;"",SUMIFS('Petty Cash'!$G$7:$G$204,'Petty Cash'!$B$7:$B$204,"&gt;="&amp;'PC - Reconcile'!$B31,'Petty Cash'!$B$7:$B$204,"&lt;"&amp;'PC - Reconcile'!$B32),"")</f>
        <v>0</v>
      </c>
      <c r="E31" s="48">
        <f t="shared" ca="1" si="1"/>
        <v>200</v>
      </c>
      <c r="F31" s="49"/>
      <c r="G31" s="28">
        <f t="shared" ca="1" si="2"/>
        <v>-200</v>
      </c>
      <c r="H31" s="28" t="str">
        <f t="shared" ca="1" si="3"/>
        <v>Not OK</v>
      </c>
    </row>
    <row r="32" spans="1:8" ht="15" customHeight="1" x14ac:dyDescent="0.35">
      <c r="A32" s="29"/>
      <c r="B32" s="46">
        <f t="shared" ca="1" si="0"/>
        <v>42912</v>
      </c>
      <c r="C32" s="28">
        <f ca="1">IF(B32&lt;&gt;"",E31+SUMIFS('Petty Cash'!$H$7:$H$1006,'Petty Cash'!$B$7:$B$1006,"&gt;="&amp;'PC - Reconcile'!$B32,'Petty Cash'!$B$7:$B$1006,"&lt;"&amp;'PC - Reconcile'!$B33),"")</f>
        <v>200</v>
      </c>
      <c r="D32" s="28">
        <f ca="1">IF(B32&lt;&gt;"",SUMIFS('Petty Cash'!$G$7:$G$204,'Petty Cash'!$B$7:$B$204,"&gt;="&amp;'PC - Reconcile'!$B32,'Petty Cash'!$B$7:$B$204,"&lt;"&amp;'PC - Reconcile'!$B33),"")</f>
        <v>0</v>
      </c>
      <c r="E32" s="48">
        <f t="shared" ca="1" si="1"/>
        <v>200</v>
      </c>
      <c r="F32" s="49"/>
      <c r="G32" s="28">
        <f t="shared" ca="1" si="2"/>
        <v>-200</v>
      </c>
      <c r="H32" s="28" t="str">
        <f t="shared" ca="1" si="3"/>
        <v>Not OK</v>
      </c>
    </row>
    <row r="33" spans="1:8" ht="15" customHeight="1" x14ac:dyDescent="0.35">
      <c r="A33" s="29"/>
      <c r="B33" s="46">
        <f t="shared" ca="1" si="0"/>
        <v>42919</v>
      </c>
      <c r="C33" s="28">
        <f ca="1">IF(B33&lt;&gt;"",E32+SUMIFS('Petty Cash'!$H$7:$H$1006,'Petty Cash'!$B$7:$B$1006,"&gt;="&amp;'PC - Reconcile'!$B33,'Petty Cash'!$B$7:$B$1006,"&lt;"&amp;'PC - Reconcile'!$B34),"")</f>
        <v>200</v>
      </c>
      <c r="D33" s="28">
        <f ca="1">IF(B33&lt;&gt;"",SUMIFS('Petty Cash'!$G$7:$G$204,'Petty Cash'!$B$7:$B$204,"&gt;="&amp;'PC - Reconcile'!$B33,'Petty Cash'!$B$7:$B$204,"&lt;"&amp;'PC - Reconcile'!$B34),"")</f>
        <v>0</v>
      </c>
      <c r="E33" s="48">
        <f t="shared" ca="1" si="1"/>
        <v>200</v>
      </c>
      <c r="F33" s="49"/>
      <c r="G33" s="28">
        <f t="shared" ca="1" si="2"/>
        <v>-200</v>
      </c>
      <c r="H33" s="28" t="str">
        <f t="shared" ca="1" si="3"/>
        <v>Not OK</v>
      </c>
    </row>
    <row r="34" spans="1:8" ht="14.5" x14ac:dyDescent="0.35">
      <c r="A34" s="29"/>
      <c r="B34" s="46">
        <f t="shared" ca="1" si="0"/>
        <v>42926</v>
      </c>
      <c r="C34" s="28">
        <f ca="1">IF(B34&lt;&gt;"",E33+SUMIFS('Petty Cash'!$H$7:$H$1006,'Petty Cash'!$B$7:$B$1006,"&gt;="&amp;'PC - Reconcile'!$B34,'Petty Cash'!$B$7:$B$1006,"&lt;"&amp;'PC - Reconcile'!$B35),"")</f>
        <v>200</v>
      </c>
      <c r="D34" s="28">
        <f ca="1">IF(B34&lt;&gt;"",SUMIFS('Petty Cash'!$G$7:$G$204,'Petty Cash'!$B$7:$B$204,"&gt;="&amp;'PC - Reconcile'!$B34,'Petty Cash'!$B$7:$B$204,"&lt;"&amp;'PC - Reconcile'!$B35),"")</f>
        <v>0</v>
      </c>
      <c r="E34" s="48">
        <f t="shared" ca="1" si="1"/>
        <v>200</v>
      </c>
      <c r="F34" s="49"/>
      <c r="G34" s="28">
        <f t="shared" ca="1" si="2"/>
        <v>-200</v>
      </c>
      <c r="H34" s="28" t="str">
        <f t="shared" ca="1" si="3"/>
        <v>Not OK</v>
      </c>
    </row>
    <row r="35" spans="1:8" ht="14.5" x14ac:dyDescent="0.35">
      <c r="A35" s="29"/>
      <c r="B35" s="46">
        <f t="shared" ca="1" si="0"/>
        <v>42933</v>
      </c>
      <c r="C35" s="28">
        <f ca="1">IF(B35&lt;&gt;"",E34+SUMIFS('Petty Cash'!$H$7:$H$1006,'Petty Cash'!$B$7:$B$1006,"&gt;="&amp;'PC - Reconcile'!$B35,'Petty Cash'!$B$7:$B$1006,"&lt;"&amp;'PC - Reconcile'!$B36),"")</f>
        <v>200</v>
      </c>
      <c r="D35" s="28">
        <f ca="1">IF(B35&lt;&gt;"",SUMIFS('Petty Cash'!$G$7:$G$204,'Petty Cash'!$B$7:$B$204,"&gt;="&amp;'PC - Reconcile'!$B35,'Petty Cash'!$B$7:$B$204,"&lt;"&amp;'PC - Reconcile'!$B36),"")</f>
        <v>0</v>
      </c>
      <c r="E35" s="48">
        <f t="shared" ca="1" si="1"/>
        <v>200</v>
      </c>
      <c r="F35" s="49"/>
      <c r="G35" s="28">
        <f t="shared" ca="1" si="2"/>
        <v>-200</v>
      </c>
      <c r="H35" s="28" t="str">
        <f t="shared" ca="1" si="3"/>
        <v>Not OK</v>
      </c>
    </row>
    <row r="36" spans="1:8" ht="14.5" x14ac:dyDescent="0.35">
      <c r="A36" s="29"/>
      <c r="B36" s="46">
        <f t="shared" ca="1" si="0"/>
        <v>42940</v>
      </c>
      <c r="C36" s="28">
        <f ca="1">IF(B36&lt;&gt;"",E35+SUMIFS('Petty Cash'!$H$7:$H$1006,'Petty Cash'!$B$7:$B$1006,"&gt;="&amp;'PC - Reconcile'!$B36,'Petty Cash'!$B$7:$B$1006,"&lt;"&amp;'PC - Reconcile'!$B37),"")</f>
        <v>200</v>
      </c>
      <c r="D36" s="28">
        <f ca="1">IF(B36&lt;&gt;"",SUMIFS('Petty Cash'!$G$7:$G$204,'Petty Cash'!$B$7:$B$204,"&gt;="&amp;'PC - Reconcile'!$B36,'Petty Cash'!$B$7:$B$204,"&lt;"&amp;'PC - Reconcile'!$B37),"")</f>
        <v>0</v>
      </c>
      <c r="E36" s="48">
        <f t="shared" ca="1" si="1"/>
        <v>200</v>
      </c>
      <c r="F36" s="49"/>
      <c r="G36" s="28">
        <f t="shared" ca="1" si="2"/>
        <v>-200</v>
      </c>
      <c r="H36" s="28" t="str">
        <f t="shared" ca="1" si="3"/>
        <v>Not OK</v>
      </c>
    </row>
    <row r="37" spans="1:8" ht="14.5" x14ac:dyDescent="0.35">
      <c r="A37" s="29"/>
      <c r="B37" s="46">
        <f t="shared" ca="1" si="0"/>
        <v>42947</v>
      </c>
      <c r="C37" s="28">
        <f ca="1">IF(B37&lt;&gt;"",E36+SUMIFS('Petty Cash'!$H$7:$H$1006,'Petty Cash'!$B$7:$B$1006,"&gt;="&amp;'PC - Reconcile'!$B37,'Petty Cash'!$B$7:$B$1006,"&lt;"&amp;'PC - Reconcile'!$B38),"")</f>
        <v>200</v>
      </c>
      <c r="D37" s="28">
        <f ca="1">IF(B37&lt;&gt;"",SUMIFS('Petty Cash'!$G$7:$G$204,'Petty Cash'!$B$7:$B$204,"&gt;="&amp;'PC - Reconcile'!$B37,'Petty Cash'!$B$7:$B$204,"&lt;"&amp;'PC - Reconcile'!$B38),"")</f>
        <v>0</v>
      </c>
      <c r="E37" s="48">
        <f t="shared" ca="1" si="1"/>
        <v>200</v>
      </c>
      <c r="F37" s="49"/>
      <c r="G37" s="28">
        <f t="shared" ca="1" si="2"/>
        <v>-200</v>
      </c>
      <c r="H37" s="28" t="str">
        <f t="shared" ca="1" si="3"/>
        <v>Not OK</v>
      </c>
    </row>
    <row r="38" spans="1:8" ht="14.5" x14ac:dyDescent="0.35">
      <c r="A38" s="29"/>
      <c r="B38" s="46">
        <f t="shared" ca="1" si="0"/>
        <v>42954</v>
      </c>
      <c r="C38" s="28">
        <f ca="1">IF(B38&lt;&gt;"",E37+SUMIFS('Petty Cash'!$H$7:$H$1006,'Petty Cash'!$B$7:$B$1006,"&gt;="&amp;'PC - Reconcile'!$B38,'Petty Cash'!$B$7:$B$1006,"&lt;"&amp;'PC - Reconcile'!$B39),"")</f>
        <v>200</v>
      </c>
      <c r="D38" s="28">
        <f ca="1">IF(B38&lt;&gt;"",SUMIFS('Petty Cash'!$G$7:$G$204,'Petty Cash'!$B$7:$B$204,"&gt;="&amp;'PC - Reconcile'!$B38,'Petty Cash'!$B$7:$B$204,"&lt;"&amp;'PC - Reconcile'!$B39),"")</f>
        <v>0</v>
      </c>
      <c r="E38" s="48">
        <f t="shared" ca="1" si="1"/>
        <v>200</v>
      </c>
      <c r="F38" s="49"/>
      <c r="G38" s="28">
        <f t="shared" ca="1" si="2"/>
        <v>-200</v>
      </c>
      <c r="H38" s="28" t="str">
        <f t="shared" ca="1" si="3"/>
        <v>Not OK</v>
      </c>
    </row>
    <row r="39" spans="1:8" ht="14.5" x14ac:dyDescent="0.35">
      <c r="A39" s="29"/>
      <c r="B39" s="46">
        <f t="shared" ca="1" si="0"/>
        <v>42961</v>
      </c>
      <c r="C39" s="28">
        <f ca="1">IF(B39&lt;&gt;"",E38+SUMIFS('Petty Cash'!$H$7:$H$1006,'Petty Cash'!$B$7:$B$1006,"&gt;="&amp;'PC - Reconcile'!$B39,'Petty Cash'!$B$7:$B$1006,"&lt;"&amp;'PC - Reconcile'!$B40),"")</f>
        <v>200</v>
      </c>
      <c r="D39" s="28">
        <f ca="1">IF(B39&lt;&gt;"",SUMIFS('Petty Cash'!$G$7:$G$204,'Petty Cash'!$B$7:$B$204,"&gt;="&amp;'PC - Reconcile'!$B39,'Petty Cash'!$B$7:$B$204,"&lt;"&amp;'PC - Reconcile'!$B40),"")</f>
        <v>0</v>
      </c>
      <c r="E39" s="48">
        <f t="shared" ca="1" si="1"/>
        <v>200</v>
      </c>
      <c r="F39" s="49"/>
      <c r="G39" s="28">
        <f t="shared" ca="1" si="2"/>
        <v>-200</v>
      </c>
      <c r="H39" s="28" t="str">
        <f t="shared" ca="1" si="3"/>
        <v>Not OK</v>
      </c>
    </row>
    <row r="40" spans="1:8" ht="14.5" x14ac:dyDescent="0.35">
      <c r="A40" s="29"/>
      <c r="B40" s="46">
        <f t="shared" ca="1" si="0"/>
        <v>42968</v>
      </c>
      <c r="C40" s="28">
        <f ca="1">IF(B40&lt;&gt;"",E39+SUMIFS('Petty Cash'!$H$7:$H$1006,'Petty Cash'!$B$7:$B$1006,"&gt;="&amp;'PC - Reconcile'!$B40,'Petty Cash'!$B$7:$B$1006,"&lt;"&amp;'PC - Reconcile'!$B41),"")</f>
        <v>200</v>
      </c>
      <c r="D40" s="28">
        <f ca="1">IF(B40&lt;&gt;"",SUMIFS('Petty Cash'!$G$7:$G$204,'Petty Cash'!$B$7:$B$204,"&gt;="&amp;'PC - Reconcile'!$B40,'Petty Cash'!$B$7:$B$204,"&lt;"&amp;'PC - Reconcile'!$B41),"")</f>
        <v>0</v>
      </c>
      <c r="E40" s="48">
        <f t="shared" ca="1" si="1"/>
        <v>200</v>
      </c>
      <c r="F40" s="49"/>
      <c r="G40" s="28">
        <f t="shared" ca="1" si="2"/>
        <v>-200</v>
      </c>
      <c r="H40" s="28" t="str">
        <f t="shared" ca="1" si="3"/>
        <v>Not OK</v>
      </c>
    </row>
    <row r="41" spans="1:8" ht="14.5" x14ac:dyDescent="0.35">
      <c r="A41" s="29"/>
      <c r="B41" s="46">
        <f t="shared" ca="1" si="0"/>
        <v>42975</v>
      </c>
      <c r="C41" s="28">
        <f ca="1">IF(B41&lt;&gt;"",E40+SUMIFS('Petty Cash'!$H$7:$H$1006,'Petty Cash'!$B$7:$B$1006,"&gt;="&amp;'PC - Reconcile'!$B41,'Petty Cash'!$B$7:$B$1006,"&lt;"&amp;'PC - Reconcile'!$B42),"")</f>
        <v>200</v>
      </c>
      <c r="D41" s="28">
        <f ca="1">IF(B41&lt;&gt;"",SUMIFS('Petty Cash'!$G$7:$G$204,'Petty Cash'!$B$7:$B$204,"&gt;="&amp;'PC - Reconcile'!$B41,'Petty Cash'!$B$7:$B$204,"&lt;"&amp;'PC - Reconcile'!$B42),"")</f>
        <v>0</v>
      </c>
      <c r="E41" s="48">
        <f t="shared" ca="1" si="1"/>
        <v>200</v>
      </c>
      <c r="F41" s="49"/>
      <c r="G41" s="28">
        <f t="shared" ca="1" si="2"/>
        <v>-200</v>
      </c>
      <c r="H41" s="28" t="str">
        <f t="shared" ca="1" si="3"/>
        <v>Not OK</v>
      </c>
    </row>
    <row r="42" spans="1:8" ht="14.5" x14ac:dyDescent="0.35">
      <c r="A42" s="29"/>
      <c r="B42" s="46">
        <f t="shared" ca="1" si="0"/>
        <v>42982</v>
      </c>
      <c r="C42" s="28">
        <f ca="1">IF(B42&lt;&gt;"",E41+SUMIFS('Petty Cash'!$H$7:$H$1006,'Petty Cash'!$B$7:$B$1006,"&gt;="&amp;'PC - Reconcile'!$B42,'Petty Cash'!$B$7:$B$1006,"&lt;"&amp;'PC - Reconcile'!$B43),"")</f>
        <v>200</v>
      </c>
      <c r="D42" s="28">
        <f ca="1">IF(B42&lt;&gt;"",SUMIFS('Petty Cash'!$G$7:$G$204,'Petty Cash'!$B$7:$B$204,"&gt;="&amp;'PC - Reconcile'!$B42,'Petty Cash'!$B$7:$B$204,"&lt;"&amp;'PC - Reconcile'!$B43),"")</f>
        <v>0</v>
      </c>
      <c r="E42" s="48">
        <f t="shared" ca="1" si="1"/>
        <v>200</v>
      </c>
      <c r="F42" s="49"/>
      <c r="G42" s="28">
        <f t="shared" ca="1" si="2"/>
        <v>-200</v>
      </c>
      <c r="H42" s="28" t="str">
        <f t="shared" ca="1" si="3"/>
        <v>Not OK</v>
      </c>
    </row>
    <row r="43" spans="1:8" ht="14.5" x14ac:dyDescent="0.35">
      <c r="A43" s="29"/>
      <c r="B43" s="46">
        <f t="shared" ca="1" si="0"/>
        <v>42989</v>
      </c>
      <c r="C43" s="28">
        <f ca="1">IF(B43&lt;&gt;"",E42+SUMIFS('Petty Cash'!$H$7:$H$1006,'Petty Cash'!$B$7:$B$1006,"&gt;="&amp;'PC - Reconcile'!$B43,'Petty Cash'!$B$7:$B$1006,"&lt;"&amp;'PC - Reconcile'!$B44),"")</f>
        <v>200</v>
      </c>
      <c r="D43" s="28">
        <f ca="1">IF(B43&lt;&gt;"",SUMIFS('Petty Cash'!$G$7:$G$204,'Petty Cash'!$B$7:$B$204,"&gt;="&amp;'PC - Reconcile'!$B43,'Petty Cash'!$B$7:$B$204,"&lt;"&amp;'PC - Reconcile'!$B44),"")</f>
        <v>0</v>
      </c>
      <c r="E43" s="48">
        <f t="shared" ca="1" si="1"/>
        <v>200</v>
      </c>
      <c r="F43" s="49"/>
      <c r="G43" s="28">
        <f t="shared" ca="1" si="2"/>
        <v>-200</v>
      </c>
      <c r="H43" s="28" t="str">
        <f t="shared" ca="1" si="3"/>
        <v>Not OK</v>
      </c>
    </row>
    <row r="44" spans="1:8" ht="14.5" x14ac:dyDescent="0.35">
      <c r="A44" s="29"/>
      <c r="B44" s="46">
        <f t="shared" ca="1" si="0"/>
        <v>42996</v>
      </c>
      <c r="C44" s="28">
        <f ca="1">IF(B44&lt;&gt;"",E43+SUMIFS('Petty Cash'!$H$7:$H$1006,'Petty Cash'!$B$7:$B$1006,"&gt;="&amp;'PC - Reconcile'!$B44,'Petty Cash'!$B$7:$B$1006,"&lt;"&amp;'PC - Reconcile'!$B45),"")</f>
        <v>200</v>
      </c>
      <c r="D44" s="28">
        <f ca="1">IF(B44&lt;&gt;"",SUMIFS('Petty Cash'!$G$7:$G$204,'Petty Cash'!$B$7:$B$204,"&gt;="&amp;'PC - Reconcile'!$B44,'Petty Cash'!$B$7:$B$204,"&lt;"&amp;'PC - Reconcile'!$B45),"")</f>
        <v>0</v>
      </c>
      <c r="E44" s="48">
        <f t="shared" ca="1" si="1"/>
        <v>200</v>
      </c>
      <c r="F44" s="49"/>
      <c r="G44" s="28">
        <f t="shared" ca="1" si="2"/>
        <v>-200</v>
      </c>
      <c r="H44" s="28" t="str">
        <f t="shared" ca="1" si="3"/>
        <v>Not OK</v>
      </c>
    </row>
    <row r="45" spans="1:8" ht="14.5" x14ac:dyDescent="0.35">
      <c r="A45" s="29"/>
      <c r="B45" s="46">
        <f t="shared" ca="1" si="0"/>
        <v>43003</v>
      </c>
      <c r="C45" s="28">
        <f ca="1">IF(B45&lt;&gt;"",E44+SUMIFS('Petty Cash'!$H$7:$H$1006,'Petty Cash'!$B$7:$B$1006,"&gt;="&amp;'PC - Reconcile'!$B45,'Petty Cash'!$B$7:$B$1006,"&lt;"&amp;'PC - Reconcile'!$B46),"")</f>
        <v>200</v>
      </c>
      <c r="D45" s="28">
        <f ca="1">IF(B45&lt;&gt;"",SUMIFS('Petty Cash'!$G$7:$G$204,'Petty Cash'!$B$7:$B$204,"&gt;="&amp;'PC - Reconcile'!$B45,'Petty Cash'!$B$7:$B$204,"&lt;"&amp;'PC - Reconcile'!$B46),"")</f>
        <v>0</v>
      </c>
      <c r="E45" s="48">
        <f t="shared" ca="1" si="1"/>
        <v>200</v>
      </c>
      <c r="F45" s="49"/>
      <c r="G45" s="28">
        <f t="shared" ca="1" si="2"/>
        <v>-200</v>
      </c>
      <c r="H45" s="28" t="str">
        <f t="shared" ca="1" si="3"/>
        <v>Not OK</v>
      </c>
    </row>
    <row r="46" spans="1:8" ht="14.5" x14ac:dyDescent="0.35">
      <c r="A46" s="29"/>
      <c r="B46" s="46">
        <f t="shared" ca="1" si="0"/>
        <v>43010</v>
      </c>
      <c r="C46" s="28">
        <f ca="1">IF(B46&lt;&gt;"",E45+SUMIFS('Petty Cash'!$H$7:$H$1006,'Petty Cash'!$B$7:$B$1006,"&gt;="&amp;'PC - Reconcile'!$B46,'Petty Cash'!$B$7:$B$1006,"&lt;"&amp;'PC - Reconcile'!$B47),"")</f>
        <v>200</v>
      </c>
      <c r="D46" s="28">
        <f ca="1">IF(B46&lt;&gt;"",SUMIFS('Petty Cash'!$G$7:$G$204,'Petty Cash'!$B$7:$B$204,"&gt;="&amp;'PC - Reconcile'!$B46,'Petty Cash'!$B$7:$B$204,"&lt;"&amp;'PC - Reconcile'!$B47),"")</f>
        <v>0</v>
      </c>
      <c r="E46" s="48">
        <f t="shared" ca="1" si="1"/>
        <v>200</v>
      </c>
      <c r="F46" s="49"/>
      <c r="G46" s="28">
        <f t="shared" ca="1" si="2"/>
        <v>-200</v>
      </c>
      <c r="H46" s="28" t="str">
        <f t="shared" ca="1" si="3"/>
        <v>Not OK</v>
      </c>
    </row>
    <row r="47" spans="1:8" ht="14.5" x14ac:dyDescent="0.35">
      <c r="A47" s="29"/>
      <c r="B47" s="46">
        <f t="shared" ca="1" si="0"/>
        <v>43017</v>
      </c>
      <c r="C47" s="28">
        <f ca="1">IF(B47&lt;&gt;"",E46+SUMIFS('Petty Cash'!$H$7:$H$1006,'Petty Cash'!$B$7:$B$1006,"&gt;="&amp;'PC - Reconcile'!$B47,'Petty Cash'!$B$7:$B$1006,"&lt;"&amp;'PC - Reconcile'!$B48),"")</f>
        <v>200</v>
      </c>
      <c r="D47" s="28">
        <f ca="1">IF(B47&lt;&gt;"",SUMIFS('Petty Cash'!$G$7:$G$204,'Petty Cash'!$B$7:$B$204,"&gt;="&amp;'PC - Reconcile'!$B47,'Petty Cash'!$B$7:$B$204,"&lt;"&amp;'PC - Reconcile'!$B48),"")</f>
        <v>0</v>
      </c>
      <c r="E47" s="48">
        <f t="shared" ca="1" si="1"/>
        <v>200</v>
      </c>
      <c r="F47" s="49"/>
      <c r="G47" s="28">
        <f t="shared" ca="1" si="2"/>
        <v>-200</v>
      </c>
      <c r="H47" s="28" t="str">
        <f t="shared" ca="1" si="3"/>
        <v>Not OK</v>
      </c>
    </row>
    <row r="48" spans="1:8" ht="14.5" x14ac:dyDescent="0.35">
      <c r="A48" s="29"/>
      <c r="B48" s="46">
        <f t="shared" ca="1" si="0"/>
        <v>43024</v>
      </c>
      <c r="C48" s="28">
        <f ca="1">IF(B48&lt;&gt;"",E47+SUMIFS('Petty Cash'!$H$7:$H$1006,'Petty Cash'!$B$7:$B$1006,"&gt;="&amp;'PC - Reconcile'!$B48,'Petty Cash'!$B$7:$B$1006,"&lt;"&amp;'PC - Reconcile'!$B49),"")</f>
        <v>200</v>
      </c>
      <c r="D48" s="28">
        <f ca="1">IF(B48&lt;&gt;"",SUMIFS('Petty Cash'!$G$7:$G$204,'Petty Cash'!$B$7:$B$204,"&gt;="&amp;'PC - Reconcile'!$B48,'Petty Cash'!$B$7:$B$204,"&lt;"&amp;'PC - Reconcile'!$B49),"")</f>
        <v>0</v>
      </c>
      <c r="E48" s="48">
        <f t="shared" ca="1" si="1"/>
        <v>200</v>
      </c>
      <c r="F48" s="49"/>
      <c r="G48" s="28">
        <f t="shared" ca="1" si="2"/>
        <v>-200</v>
      </c>
      <c r="H48" s="28" t="str">
        <f t="shared" ca="1" si="3"/>
        <v>Not OK</v>
      </c>
    </row>
    <row r="49" spans="1:8" ht="14.5" x14ac:dyDescent="0.35">
      <c r="A49" s="29"/>
      <c r="B49" s="46">
        <f t="shared" ca="1" si="0"/>
        <v>43031</v>
      </c>
      <c r="C49" s="28">
        <f ca="1">IF(B49&lt;&gt;"",E48+SUMIFS('Petty Cash'!$H$7:$H$1006,'Petty Cash'!$B$7:$B$1006,"&gt;="&amp;'PC - Reconcile'!$B49,'Petty Cash'!$B$7:$B$1006,"&lt;"&amp;'PC - Reconcile'!$B50),"")</f>
        <v>200</v>
      </c>
      <c r="D49" s="28">
        <f ca="1">IF(B49&lt;&gt;"",SUMIFS('Petty Cash'!$G$7:$G$204,'Petty Cash'!$B$7:$B$204,"&gt;="&amp;'PC - Reconcile'!$B49,'Petty Cash'!$B$7:$B$204,"&lt;"&amp;'PC - Reconcile'!$B50),"")</f>
        <v>0</v>
      </c>
      <c r="E49" s="48">
        <f t="shared" ca="1" si="1"/>
        <v>200</v>
      </c>
      <c r="F49" s="49"/>
      <c r="G49" s="28">
        <f t="shared" ca="1" si="2"/>
        <v>-200</v>
      </c>
      <c r="H49" s="28" t="str">
        <f t="shared" ca="1" si="3"/>
        <v>Not OK</v>
      </c>
    </row>
    <row r="50" spans="1:8" ht="14.5" x14ac:dyDescent="0.35">
      <c r="A50" s="29"/>
      <c r="B50" s="46">
        <f t="shared" ca="1" si="0"/>
        <v>43038</v>
      </c>
      <c r="C50" s="28">
        <f ca="1">IF(B50&lt;&gt;"",E49+SUMIFS('Petty Cash'!$H$7:$H$1006,'Petty Cash'!$B$7:$B$1006,"&gt;="&amp;'PC - Reconcile'!$B50,'Petty Cash'!$B$7:$B$1006,"&lt;"&amp;'PC - Reconcile'!$B51),"")</f>
        <v>200</v>
      </c>
      <c r="D50" s="28">
        <f ca="1">IF(B50&lt;&gt;"",SUMIFS('Petty Cash'!$G$7:$G$204,'Petty Cash'!$B$7:$B$204,"&gt;="&amp;'PC - Reconcile'!$B50,'Petty Cash'!$B$7:$B$204,"&lt;"&amp;'PC - Reconcile'!$B51),"")</f>
        <v>0</v>
      </c>
      <c r="E50" s="48">
        <f t="shared" ca="1" si="1"/>
        <v>200</v>
      </c>
      <c r="F50" s="49"/>
      <c r="G50" s="28">
        <f t="shared" ca="1" si="2"/>
        <v>-200</v>
      </c>
      <c r="H50" s="28" t="str">
        <f t="shared" ca="1" si="3"/>
        <v>Not OK</v>
      </c>
    </row>
    <row r="51" spans="1:8" ht="14.5" x14ac:dyDescent="0.35">
      <c r="A51" s="29"/>
      <c r="B51" s="46">
        <f t="shared" ca="1" si="0"/>
        <v>43045</v>
      </c>
      <c r="C51" s="28">
        <f ca="1">IF(B51&lt;&gt;"",E50+SUMIFS('Petty Cash'!$H$7:$H$1006,'Petty Cash'!$B$7:$B$1006,"&gt;="&amp;'PC - Reconcile'!$B51,'Petty Cash'!$B$7:$B$1006,"&lt;"&amp;'PC - Reconcile'!$B52),"")</f>
        <v>200</v>
      </c>
      <c r="D51" s="28">
        <f ca="1">IF(B51&lt;&gt;"",SUMIFS('Petty Cash'!$G$7:$G$204,'Petty Cash'!$B$7:$B$204,"&gt;="&amp;'PC - Reconcile'!$B51,'Petty Cash'!$B$7:$B$204,"&lt;"&amp;'PC - Reconcile'!$B52),"")</f>
        <v>0</v>
      </c>
      <c r="E51" s="48">
        <f t="shared" ca="1" si="1"/>
        <v>200</v>
      </c>
      <c r="F51" s="49"/>
      <c r="G51" s="28">
        <f t="shared" ca="1" si="2"/>
        <v>-200</v>
      </c>
      <c r="H51" s="28" t="str">
        <f t="shared" ca="1" si="3"/>
        <v>Not OK</v>
      </c>
    </row>
    <row r="52" spans="1:8" ht="14.5" x14ac:dyDescent="0.35">
      <c r="A52" s="29"/>
      <c r="B52" s="46">
        <f t="shared" ca="1" si="0"/>
        <v>43052</v>
      </c>
      <c r="C52" s="28">
        <f ca="1">IF(B52&lt;&gt;"",E51+SUMIFS('Petty Cash'!$H$7:$H$1006,'Petty Cash'!$B$7:$B$1006,"&gt;="&amp;'PC - Reconcile'!$B52,'Petty Cash'!$B$7:$B$1006,"&lt;"&amp;'PC - Reconcile'!$B53),"")</f>
        <v>200</v>
      </c>
      <c r="D52" s="28">
        <f ca="1">IF(B52&lt;&gt;"",SUMIFS('Petty Cash'!$G$7:$G$204,'Petty Cash'!$B$7:$B$204,"&gt;="&amp;'PC - Reconcile'!$B52,'Petty Cash'!$B$7:$B$204,"&lt;"&amp;'PC - Reconcile'!$B53),"")</f>
        <v>0</v>
      </c>
      <c r="E52" s="48">
        <f t="shared" ca="1" si="1"/>
        <v>200</v>
      </c>
      <c r="F52" s="49"/>
      <c r="G52" s="28">
        <f t="shared" ca="1" si="2"/>
        <v>-200</v>
      </c>
      <c r="H52" s="28" t="str">
        <f t="shared" ca="1" si="3"/>
        <v>Not OK</v>
      </c>
    </row>
    <row r="53" spans="1:8" ht="14.5" x14ac:dyDescent="0.35">
      <c r="A53" s="29"/>
      <c r="B53" s="46">
        <f t="shared" ca="1" si="0"/>
        <v>43059</v>
      </c>
      <c r="C53" s="28">
        <f ca="1">IF(B53&lt;&gt;"",E52+SUMIFS('Petty Cash'!$H$7:$H$1006,'Petty Cash'!$B$7:$B$1006,"&gt;="&amp;'PC - Reconcile'!$B53,'Petty Cash'!$B$7:$B$1006,"&lt;"&amp;'PC - Reconcile'!$B54),"")</f>
        <v>200</v>
      </c>
      <c r="D53" s="28">
        <f ca="1">IF(B53&lt;&gt;"",SUMIFS('Petty Cash'!$G$7:$G$204,'Petty Cash'!$B$7:$B$204,"&gt;="&amp;'PC - Reconcile'!$B53,'Petty Cash'!$B$7:$B$204,"&lt;"&amp;'PC - Reconcile'!$B54),"")</f>
        <v>0</v>
      </c>
      <c r="E53" s="48">
        <f t="shared" ca="1" si="1"/>
        <v>200</v>
      </c>
      <c r="F53" s="49"/>
      <c r="G53" s="28">
        <f t="shared" ca="1" si="2"/>
        <v>-200</v>
      </c>
      <c r="H53" s="28" t="str">
        <f t="shared" ca="1" si="3"/>
        <v>Not OK</v>
      </c>
    </row>
    <row r="54" spans="1:8" ht="14.5" x14ac:dyDescent="0.35">
      <c r="A54" s="29"/>
      <c r="B54" s="46">
        <f t="shared" ca="1" si="0"/>
        <v>43066</v>
      </c>
      <c r="C54" s="28">
        <f ca="1">IF(B54&lt;&gt;"",E53+SUMIFS('Petty Cash'!$H$7:$H$1006,'Petty Cash'!$B$7:$B$1006,"&gt;="&amp;'PC - Reconcile'!$B54,'Petty Cash'!$B$7:$B$1006,"&lt;"&amp;'PC - Reconcile'!$B55),"")</f>
        <v>200</v>
      </c>
      <c r="D54" s="28">
        <f ca="1">IF(B54&lt;&gt;"",SUMIFS('Petty Cash'!$G$7:$G$204,'Petty Cash'!$B$7:$B$204,"&gt;="&amp;'PC - Reconcile'!$B54,'Petty Cash'!$B$7:$B$204,"&lt;"&amp;'PC - Reconcile'!$B55),"")</f>
        <v>0</v>
      </c>
      <c r="E54" s="48">
        <f t="shared" ca="1" si="1"/>
        <v>200</v>
      </c>
      <c r="F54" s="49"/>
      <c r="G54" s="28">
        <f t="shared" ca="1" si="2"/>
        <v>-200</v>
      </c>
      <c r="H54" s="28" t="str">
        <f t="shared" ca="1" si="3"/>
        <v>Not OK</v>
      </c>
    </row>
    <row r="55" spans="1:8" ht="14.5" x14ac:dyDescent="0.35">
      <c r="A55" s="29"/>
      <c r="B55" s="46">
        <f t="shared" ca="1" si="0"/>
        <v>43073</v>
      </c>
      <c r="C55" s="28">
        <f ca="1">IF(B55&lt;&gt;"",E54+SUMIFS('Petty Cash'!$H$7:$H$1006,'Petty Cash'!$B$7:$B$1006,"&gt;="&amp;'PC - Reconcile'!$B55,'Petty Cash'!$B$7:$B$1006,"&lt;"&amp;'PC - Reconcile'!$B56),"")</f>
        <v>200</v>
      </c>
      <c r="D55" s="28">
        <f ca="1">IF(B55&lt;&gt;"",SUMIFS('Petty Cash'!$G$7:$G$204,'Petty Cash'!$B$7:$B$204,"&gt;="&amp;'PC - Reconcile'!$B55,'Petty Cash'!$B$7:$B$204,"&lt;"&amp;'PC - Reconcile'!$B56),"")</f>
        <v>0</v>
      </c>
      <c r="E55" s="48">
        <f t="shared" ca="1" si="1"/>
        <v>200</v>
      </c>
      <c r="F55" s="49"/>
      <c r="G55" s="28">
        <f t="shared" ca="1" si="2"/>
        <v>-200</v>
      </c>
      <c r="H55" s="28" t="str">
        <f t="shared" ca="1" si="3"/>
        <v>Not OK</v>
      </c>
    </row>
    <row r="56" spans="1:8" ht="14.5" x14ac:dyDescent="0.35">
      <c r="A56" s="29"/>
      <c r="B56" s="46">
        <f t="shared" ca="1" si="0"/>
        <v>43080</v>
      </c>
      <c r="C56" s="28">
        <f ca="1">IF(B56&lt;&gt;"",E55+SUMIFS('Petty Cash'!$H$7:$H$1006,'Petty Cash'!$B$7:$B$1006,"&gt;="&amp;'PC - Reconcile'!$B56,'Petty Cash'!$B$7:$B$1006,"&lt;"&amp;'PC - Reconcile'!$B57),"")</f>
        <v>200</v>
      </c>
      <c r="D56" s="28">
        <f ca="1">IF(B56&lt;&gt;"",SUMIFS('Petty Cash'!$G$7:$G$204,'Petty Cash'!$B$7:$B$204,"&gt;="&amp;'PC - Reconcile'!$B56,'Petty Cash'!$B$7:$B$204,"&lt;"&amp;'PC - Reconcile'!$B57),"")</f>
        <v>0</v>
      </c>
      <c r="E56" s="48">
        <f t="shared" ca="1" si="1"/>
        <v>200</v>
      </c>
      <c r="F56" s="49"/>
      <c r="G56" s="28">
        <f t="shared" ca="1" si="2"/>
        <v>-200</v>
      </c>
      <c r="H56" s="28" t="str">
        <f t="shared" ca="1" si="3"/>
        <v>Not OK</v>
      </c>
    </row>
    <row r="57" spans="1:8" ht="14.5" x14ac:dyDescent="0.35">
      <c r="A57" s="29"/>
      <c r="B57" s="46">
        <f t="shared" ca="1" si="0"/>
        <v>43087</v>
      </c>
      <c r="C57" s="28">
        <f ca="1">IF(B57&lt;&gt;"",E56+SUMIFS('Petty Cash'!$H$7:$H$1006,'Petty Cash'!$B$7:$B$1006,"&gt;="&amp;'PC - Reconcile'!$B57,'Petty Cash'!$B$7:$B$1006,"&lt;"&amp;'PC - Reconcile'!$B58),"")</f>
        <v>200</v>
      </c>
      <c r="D57" s="28">
        <f ca="1">IF(B57&lt;&gt;"",SUMIFS('Petty Cash'!$G$7:$G$204,'Petty Cash'!$B$7:$B$204,"&gt;="&amp;'PC - Reconcile'!$B57,'Petty Cash'!$B$7:$B$204,"&lt;"&amp;'PC - Reconcile'!$B58),"")</f>
        <v>0</v>
      </c>
      <c r="E57" s="48">
        <f t="shared" ca="1" si="1"/>
        <v>200</v>
      </c>
      <c r="F57" s="49"/>
      <c r="G57" s="28">
        <f t="shared" ca="1" si="2"/>
        <v>-200</v>
      </c>
      <c r="H57" s="28" t="str">
        <f t="shared" ca="1" si="3"/>
        <v>Not OK</v>
      </c>
    </row>
    <row r="58" spans="1:8" ht="14.5" x14ac:dyDescent="0.35">
      <c r="A58" s="29"/>
      <c r="B58" s="46">
        <f t="shared" ca="1" si="0"/>
        <v>43094</v>
      </c>
      <c r="C58" s="28">
        <f ca="1">IF(B58&lt;&gt;"",E57+SUMIFS('Petty Cash'!$H$7:$H$1006,'Petty Cash'!$B$7:$B$1006,"&gt;="&amp;'PC - Reconcile'!$B58,'Petty Cash'!$B$7:$B$1006,"&lt;"&amp;'PC - Reconcile'!$B59),"")</f>
        <v>200</v>
      </c>
      <c r="D58" s="28">
        <f ca="1">IF(B58&lt;&gt;"",SUMIFS('Petty Cash'!$G$7:$G$204,'Petty Cash'!$B$7:$B$204,"&gt;="&amp;'PC - Reconcile'!$B58,'Petty Cash'!$B$7:$B$204,"&lt;"&amp;'PC - Reconcile'!$B59),"")</f>
        <v>0</v>
      </c>
      <c r="E58" s="48">
        <f t="shared" ca="1" si="1"/>
        <v>200</v>
      </c>
      <c r="F58" s="49"/>
      <c r="G58" s="28">
        <f t="shared" ca="1" si="2"/>
        <v>-200</v>
      </c>
      <c r="H58" s="28" t="str">
        <f t="shared" ca="1" si="3"/>
        <v>Not OK</v>
      </c>
    </row>
    <row r="59" spans="1:8" ht="14.5" x14ac:dyDescent="0.35">
      <c r="A59" s="29"/>
      <c r="B59" s="46">
        <f t="shared" ca="1" si="0"/>
        <v>43101</v>
      </c>
      <c r="C59" s="28">
        <f ca="1">IF(B59&lt;&gt;"",E58+SUMIFS('Petty Cash'!$H$7:$H$1006,'Petty Cash'!$B$7:$B$1006,"&gt;="&amp;'PC - Reconcile'!$B59,'Petty Cash'!$B$7:$B$1006,"&lt;"&amp;'PC - Reconcile'!$B60),"")</f>
        <v>200</v>
      </c>
      <c r="D59" s="28">
        <f ca="1">IF(B59&lt;&gt;"",SUMIFS('Petty Cash'!$G$7:$G$204,'Petty Cash'!$B$7:$B$204,"&gt;="&amp;'PC - Reconcile'!$B59,'Petty Cash'!$B$7:$B$204,"&lt;"&amp;'PC - Reconcile'!$B60),"")</f>
        <v>0</v>
      </c>
      <c r="E59" s="48">
        <f t="shared" ca="1" si="1"/>
        <v>200</v>
      </c>
      <c r="F59" s="49"/>
      <c r="G59" s="28">
        <f t="shared" ca="1" si="2"/>
        <v>-200</v>
      </c>
      <c r="H59" s="28" t="str">
        <f t="shared" ca="1" si="3"/>
        <v>Not OK</v>
      </c>
    </row>
    <row r="60" spans="1:8" ht="14.5" x14ac:dyDescent="0.35">
      <c r="A60" s="29"/>
      <c r="B60" s="46">
        <f t="shared" ca="1" si="0"/>
        <v>43108</v>
      </c>
      <c r="C60" s="28">
        <f ca="1">IF(B60&lt;&gt;"",E59+SUMIFS('Petty Cash'!$H$7:$H$1006,'Petty Cash'!$B$7:$B$1006,"&gt;="&amp;'PC - Reconcile'!$B60,'Petty Cash'!$B$7:$B$1006,"&lt;"&amp;'PC - Reconcile'!$B61),"")</f>
        <v>200</v>
      </c>
      <c r="D60" s="28">
        <f ca="1">IF(B60&lt;&gt;"",SUMIFS('Petty Cash'!$G$7:$G$204,'Petty Cash'!$B$7:$B$204,"&gt;="&amp;'PC - Reconcile'!$B60,'Petty Cash'!$B$7:$B$204,"&lt;"&amp;'PC - Reconcile'!$B61),"")</f>
        <v>0</v>
      </c>
      <c r="E60" s="48">
        <f t="shared" ca="1" si="1"/>
        <v>200</v>
      </c>
      <c r="F60" s="49"/>
      <c r="G60" s="28">
        <f t="shared" ca="1" si="2"/>
        <v>-200</v>
      </c>
      <c r="H60" s="28" t="str">
        <f t="shared" ca="1" si="3"/>
        <v>Not OK</v>
      </c>
    </row>
    <row r="61" spans="1:8" ht="14.5" x14ac:dyDescent="0.35">
      <c r="A61" s="29"/>
      <c r="B61" s="46">
        <f t="shared" ca="1" si="0"/>
        <v>43115</v>
      </c>
      <c r="C61" s="28">
        <f ca="1">IF(B61&lt;&gt;"",E60+SUMIFS('Petty Cash'!$H$7:$H$1006,'Petty Cash'!$B$7:$B$1006,"&gt;="&amp;'PC - Reconcile'!$B61,'Petty Cash'!$B$7:$B$1006,"&lt;"&amp;'PC - Reconcile'!$B62),"")</f>
        <v>200</v>
      </c>
      <c r="D61" s="28">
        <f ca="1">IF(B61&lt;&gt;"",SUMIFS('Petty Cash'!$G$7:$G$204,'Petty Cash'!$B$7:$B$204,"&gt;="&amp;'PC - Reconcile'!$B61,'Petty Cash'!$B$7:$B$204,"&lt;"&amp;'PC - Reconcile'!$B62),"")</f>
        <v>0</v>
      </c>
      <c r="E61" s="48">
        <f t="shared" ca="1" si="1"/>
        <v>200</v>
      </c>
      <c r="F61" s="49"/>
      <c r="G61" s="28">
        <f t="shared" ca="1" si="2"/>
        <v>-200</v>
      </c>
      <c r="H61" s="28" t="str">
        <f t="shared" ca="1" si="3"/>
        <v>Not OK</v>
      </c>
    </row>
    <row r="62" spans="1:8" ht="14.5" x14ac:dyDescent="0.35">
      <c r="A62" s="29"/>
      <c r="B62" s="46">
        <f t="shared" ca="1" si="0"/>
        <v>43122</v>
      </c>
      <c r="C62" s="28">
        <f ca="1">IF(B62&lt;&gt;"",E61+SUMIFS('Petty Cash'!$H$7:$H$1006,'Petty Cash'!$B$7:$B$1006,"&gt;="&amp;'PC - Reconcile'!$B62,'Petty Cash'!$B$7:$B$1006,"&lt;"&amp;'PC - Reconcile'!$B63),"")</f>
        <v>200</v>
      </c>
      <c r="D62" s="28">
        <f ca="1">IF(B62&lt;&gt;"",SUMIFS('Petty Cash'!$G$7:$G$204,'Petty Cash'!$B$7:$B$204,"&gt;="&amp;'PC - Reconcile'!$B62,'Petty Cash'!$B$7:$B$204,"&lt;"&amp;'PC - Reconcile'!$B63),"")</f>
        <v>0</v>
      </c>
      <c r="E62" s="48">
        <f t="shared" ca="1" si="1"/>
        <v>200</v>
      </c>
      <c r="F62" s="49"/>
      <c r="G62" s="28">
        <f t="shared" ca="1" si="2"/>
        <v>-200</v>
      </c>
      <c r="H62" s="28" t="str">
        <f t="shared" ca="1" si="3"/>
        <v>Not OK</v>
      </c>
    </row>
    <row r="63" spans="1:8" ht="14.5" x14ac:dyDescent="0.35">
      <c r="A63" s="29"/>
      <c r="B63" s="46">
        <f t="shared" ca="1" si="0"/>
        <v>43129</v>
      </c>
      <c r="C63" s="28">
        <f ca="1">IF(B63&lt;&gt;"",E62+SUMIFS('Petty Cash'!$H$7:$H$1006,'Petty Cash'!$B$7:$B$1006,"&gt;="&amp;'PC - Reconcile'!$B63,'Petty Cash'!$B$7:$B$1006,"&lt;"&amp;'PC - Reconcile'!$B64),"")</f>
        <v>200</v>
      </c>
      <c r="D63" s="28">
        <f ca="1">IF(B63&lt;&gt;"",SUMIFS('Petty Cash'!$G$7:$G$204,'Petty Cash'!$B$7:$B$204,"&gt;="&amp;'PC - Reconcile'!$B63,'Petty Cash'!$B$7:$B$204,"&lt;"&amp;'PC - Reconcile'!$B64),"")</f>
        <v>0</v>
      </c>
      <c r="E63" s="48">
        <f t="shared" ca="1" si="1"/>
        <v>200</v>
      </c>
      <c r="F63" s="49"/>
      <c r="G63" s="28">
        <f t="shared" ca="1" si="2"/>
        <v>-200</v>
      </c>
      <c r="H63" s="28" t="str">
        <f t="shared" ca="1" si="3"/>
        <v>Not OK</v>
      </c>
    </row>
    <row r="64" spans="1:8" ht="14.5" x14ac:dyDescent="0.35">
      <c r="A64" s="29"/>
      <c r="B64" s="46">
        <f t="shared" ca="1" si="0"/>
        <v>43136</v>
      </c>
      <c r="C64" s="28">
        <f ca="1">IF(B64&lt;&gt;"",E63+SUMIFS('Petty Cash'!$H$7:$H$1006,'Petty Cash'!$B$7:$B$1006,"&gt;="&amp;'PC - Reconcile'!$B64,'Petty Cash'!$B$7:$B$1006,"&lt;"&amp;'PC - Reconcile'!$B65),"")</f>
        <v>200</v>
      </c>
      <c r="D64" s="28">
        <f ca="1">IF(B64&lt;&gt;"",SUMIFS('Petty Cash'!$G$7:$G$204,'Petty Cash'!$B$7:$B$204,"&gt;="&amp;'PC - Reconcile'!$B64,'Petty Cash'!$B$7:$B$204,"&lt;"&amp;'PC - Reconcile'!$B65),"")</f>
        <v>0</v>
      </c>
      <c r="E64" s="48">
        <f t="shared" ca="1" si="1"/>
        <v>200</v>
      </c>
      <c r="F64" s="49"/>
      <c r="G64" s="28">
        <f t="shared" ca="1" si="2"/>
        <v>-200</v>
      </c>
      <c r="H64" s="28" t="str">
        <f t="shared" ca="1" si="3"/>
        <v>Not OK</v>
      </c>
    </row>
    <row r="65" spans="1:8" ht="14.5" x14ac:dyDescent="0.35">
      <c r="A65" s="29"/>
      <c r="B65" s="46">
        <f t="shared" ca="1" si="0"/>
        <v>43143</v>
      </c>
      <c r="C65" s="28">
        <f ca="1">IF(B65&lt;&gt;"",E64+SUMIFS('Petty Cash'!$H$7:$H$1006,'Petty Cash'!$B$7:$B$1006,"&gt;="&amp;'PC - Reconcile'!$B65,'Petty Cash'!$B$7:$B$1006,"&lt;"&amp;'PC - Reconcile'!$B66),"")</f>
        <v>200</v>
      </c>
      <c r="D65" s="28">
        <f ca="1">IF(B65&lt;&gt;"",SUMIFS('Petty Cash'!$G$7:$G$204,'Petty Cash'!$B$7:$B$204,"&gt;="&amp;'PC - Reconcile'!$B65,'Petty Cash'!$B$7:$B$204,"&lt;"&amp;'PC - Reconcile'!$B66),"")</f>
        <v>0</v>
      </c>
      <c r="E65" s="48">
        <f t="shared" ca="1" si="1"/>
        <v>200</v>
      </c>
      <c r="F65" s="49"/>
      <c r="G65" s="28">
        <f t="shared" ca="1" si="2"/>
        <v>-200</v>
      </c>
      <c r="H65" s="28" t="str">
        <f t="shared" ca="1" si="3"/>
        <v>Not OK</v>
      </c>
    </row>
    <row r="66" spans="1:8" ht="14.5" x14ac:dyDescent="0.35">
      <c r="A66" s="29"/>
      <c r="B66" s="46">
        <f t="shared" ca="1" si="0"/>
        <v>43150</v>
      </c>
      <c r="C66" s="28">
        <f ca="1">IF(B66&lt;&gt;"",E65+SUMIFS('Petty Cash'!$H$7:$H$1006,'Petty Cash'!$B$7:$B$1006,"&gt;="&amp;'PC - Reconcile'!$B66,'Petty Cash'!$B$7:$B$1006,"&lt;"&amp;'PC - Reconcile'!$B67),"")</f>
        <v>200</v>
      </c>
      <c r="D66" s="28">
        <f ca="1">IF(B66&lt;&gt;"",SUMIFS('Petty Cash'!$G$7:$G$204,'Petty Cash'!$B$7:$B$204,"&gt;="&amp;'PC - Reconcile'!$B66,'Petty Cash'!$B$7:$B$204,"&lt;"&amp;'PC - Reconcile'!$B67),"")</f>
        <v>0</v>
      </c>
      <c r="E66" s="48">
        <f t="shared" ca="1" si="1"/>
        <v>200</v>
      </c>
      <c r="F66" s="49"/>
      <c r="G66" s="28">
        <f t="shared" ca="1" si="2"/>
        <v>-200</v>
      </c>
      <c r="H66" s="28" t="str">
        <f t="shared" ca="1" si="3"/>
        <v>Not OK</v>
      </c>
    </row>
    <row r="67" spans="1:8" s="7" customFormat="1" ht="14.5" x14ac:dyDescent="0.35">
      <c r="A67" s="29"/>
      <c r="B67" s="62"/>
      <c r="C67" s="6"/>
      <c r="D67" s="6"/>
      <c r="E67" s="35"/>
      <c r="F67" s="36"/>
      <c r="G67" s="6"/>
      <c r="H67" s="6"/>
    </row>
    <row r="68" spans="1:8" s="7" customFormat="1" ht="14.5" x14ac:dyDescent="0.35">
      <c r="A68" s="29"/>
      <c r="B68" s="34"/>
      <c r="C68" s="6"/>
      <c r="D68" s="6"/>
      <c r="E68" s="35"/>
      <c r="F68" s="36"/>
      <c r="G68" s="6"/>
      <c r="H68" s="6"/>
    </row>
    <row r="69" spans="1:8" ht="14.4" hidden="1" x14ac:dyDescent="0.3">
      <c r="A69" s="29"/>
    </row>
    <row r="70" spans="1:8" ht="14.4" hidden="1" x14ac:dyDescent="0.3">
      <c r="A70" s="29"/>
    </row>
    <row r="71" spans="1:8" ht="14.4" hidden="1" x14ac:dyDescent="0.3">
      <c r="A71" s="29"/>
    </row>
    <row r="72" spans="1:8" ht="14.4" hidden="1" x14ac:dyDescent="0.3">
      <c r="A72" s="29"/>
    </row>
    <row r="73" spans="1:8" ht="14.4" hidden="1" x14ac:dyDescent="0.3">
      <c r="A73" s="29"/>
    </row>
    <row r="74" spans="1:8" ht="14.4" hidden="1" x14ac:dyDescent="0.3">
      <c r="A74" s="29"/>
    </row>
    <row r="75" spans="1:8" ht="14.4" hidden="1" x14ac:dyDescent="0.3">
      <c r="A75" s="29"/>
    </row>
    <row r="76" spans="1:8" ht="14.4" hidden="1" x14ac:dyDescent="0.3">
      <c r="A76" s="29"/>
    </row>
    <row r="77" spans="1:8" ht="14.4" hidden="1" x14ac:dyDescent="0.3">
      <c r="A77" s="29"/>
    </row>
    <row r="78" spans="1:8" ht="14.4" hidden="1" x14ac:dyDescent="0.3">
      <c r="A78" s="29"/>
    </row>
    <row r="79" spans="1:8" ht="14.4" hidden="1" x14ac:dyDescent="0.3">
      <c r="A79" s="29"/>
    </row>
    <row r="80" spans="1:8" ht="14.4" hidden="1" x14ac:dyDescent="0.3">
      <c r="A80" s="29"/>
    </row>
    <row r="81" spans="1:1" ht="14.4" hidden="1" x14ac:dyDescent="0.3">
      <c r="A81" s="29"/>
    </row>
    <row r="82" spans="1:1" ht="14.4" hidden="1" x14ac:dyDescent="0.3">
      <c r="A82" s="29"/>
    </row>
    <row r="83" spans="1:1" ht="14.4" hidden="1" x14ac:dyDescent="0.3">
      <c r="A83" s="29"/>
    </row>
    <row r="84" spans="1:1" ht="14.4" hidden="1" x14ac:dyDescent="0.3">
      <c r="A84" s="29"/>
    </row>
    <row r="85" spans="1:1" ht="14.4" hidden="1" x14ac:dyDescent="0.3">
      <c r="A85" s="29"/>
    </row>
    <row r="86" spans="1:1" ht="14.4" hidden="1" x14ac:dyDescent="0.3">
      <c r="A86" s="29"/>
    </row>
    <row r="87" spans="1:1" ht="14.4" hidden="1" x14ac:dyDescent="0.3">
      <c r="A87" s="29"/>
    </row>
    <row r="88" spans="1:1" ht="14.4" hidden="1" x14ac:dyDescent="0.3">
      <c r="A88" s="29"/>
    </row>
    <row r="89" spans="1:1" ht="14.4" hidden="1" x14ac:dyDescent="0.3">
      <c r="A89" s="29"/>
    </row>
    <row r="90" spans="1:1" ht="14.4" hidden="1" x14ac:dyDescent="0.3">
      <c r="A90" s="29"/>
    </row>
    <row r="91" spans="1:1" ht="14.4" hidden="1" x14ac:dyDescent="0.3">
      <c r="A91" s="29"/>
    </row>
    <row r="92" spans="1:1" ht="14.4" hidden="1" x14ac:dyDescent="0.3">
      <c r="A92" s="29"/>
    </row>
    <row r="93" spans="1:1" ht="14.4" hidden="1" x14ac:dyDescent="0.3">
      <c r="A93" s="29"/>
    </row>
    <row r="94" spans="1:1" ht="14.4" hidden="1" x14ac:dyDescent="0.3">
      <c r="A94" s="29"/>
    </row>
    <row r="95" spans="1:1" ht="14.4" hidden="1" x14ac:dyDescent="0.3">
      <c r="A95" s="29"/>
    </row>
    <row r="96" spans="1:1" ht="14.4" hidden="1" x14ac:dyDescent="0.3">
      <c r="A96" s="29"/>
    </row>
    <row r="97" spans="1:1" ht="14.4" hidden="1" x14ac:dyDescent="0.3">
      <c r="A97" s="29"/>
    </row>
    <row r="98" spans="1:1" ht="14.4" hidden="1" x14ac:dyDescent="0.3">
      <c r="A98" s="29"/>
    </row>
    <row r="99" spans="1:1" ht="14.4" hidden="1" x14ac:dyDescent="0.3">
      <c r="A99" s="29"/>
    </row>
    <row r="100" spans="1:1" ht="14.4" hidden="1" x14ac:dyDescent="0.3">
      <c r="A100" s="29"/>
    </row>
    <row r="101" spans="1:1" ht="14.4" hidden="1" x14ac:dyDescent="0.3">
      <c r="A101" s="29"/>
    </row>
    <row r="102" spans="1:1" ht="14.4" hidden="1" x14ac:dyDescent="0.3">
      <c r="A102" s="29"/>
    </row>
    <row r="103" spans="1:1" ht="14.4" hidden="1" x14ac:dyDescent="0.3">
      <c r="A103" s="29"/>
    </row>
    <row r="104" spans="1:1" ht="14.4" hidden="1" x14ac:dyDescent="0.3">
      <c r="A104" s="29"/>
    </row>
    <row r="105" spans="1:1" ht="14.4" hidden="1" x14ac:dyDescent="0.3">
      <c r="A105" s="29"/>
    </row>
    <row r="106" spans="1:1" ht="14.4" hidden="1" x14ac:dyDescent="0.3">
      <c r="A106" s="29"/>
    </row>
    <row r="107" spans="1:1" ht="14.4" hidden="1" x14ac:dyDescent="0.3">
      <c r="A107" s="29"/>
    </row>
    <row r="108" spans="1:1" ht="14.4" hidden="1" x14ac:dyDescent="0.3">
      <c r="A108" s="29"/>
    </row>
    <row r="109" spans="1:1" ht="14.4" hidden="1" x14ac:dyDescent="0.3">
      <c r="A109" s="29"/>
    </row>
    <row r="110" spans="1:1" ht="14.4" hidden="1" x14ac:dyDescent="0.3">
      <c r="A110" s="29"/>
    </row>
    <row r="111" spans="1:1" ht="14.4" hidden="1" x14ac:dyDescent="0.3">
      <c r="A111" s="29"/>
    </row>
    <row r="112" spans="1:1" ht="14.4" hidden="1" x14ac:dyDescent="0.3">
      <c r="A112" s="29"/>
    </row>
    <row r="113" spans="1:1" ht="14.4" hidden="1" x14ac:dyDescent="0.3">
      <c r="A113" s="29"/>
    </row>
    <row r="114" spans="1:1" ht="14.4" hidden="1" x14ac:dyDescent="0.3">
      <c r="A114" s="29"/>
    </row>
    <row r="115" spans="1:1" ht="14.4" hidden="1" x14ac:dyDescent="0.3">
      <c r="A115" s="29"/>
    </row>
    <row r="116" spans="1:1" ht="14.4" hidden="1" x14ac:dyDescent="0.3">
      <c r="A116" s="29"/>
    </row>
    <row r="117" spans="1:1" ht="14.4" hidden="1" x14ac:dyDescent="0.3">
      <c r="A117" s="29"/>
    </row>
    <row r="118" spans="1:1" ht="14.4" hidden="1" x14ac:dyDescent="0.3">
      <c r="A118" s="29"/>
    </row>
    <row r="119" spans="1:1" ht="14.4" hidden="1" x14ac:dyDescent="0.3">
      <c r="A119" s="29"/>
    </row>
    <row r="120" spans="1:1" ht="14.4" hidden="1" x14ac:dyDescent="0.3">
      <c r="A120" s="29"/>
    </row>
    <row r="121" spans="1:1" ht="14.4" hidden="1" x14ac:dyDescent="0.3">
      <c r="A121" s="29"/>
    </row>
    <row r="122" spans="1:1" ht="14.4" hidden="1" x14ac:dyDescent="0.3">
      <c r="A122" s="29"/>
    </row>
    <row r="123" spans="1:1" ht="14.4" hidden="1" x14ac:dyDescent="0.3">
      <c r="A123" s="29"/>
    </row>
    <row r="124" spans="1:1" ht="14.4" hidden="1" x14ac:dyDescent="0.3">
      <c r="A124" s="29"/>
    </row>
    <row r="125" spans="1:1" ht="14.4" hidden="1" x14ac:dyDescent="0.3">
      <c r="A125" s="29"/>
    </row>
    <row r="126" spans="1:1" ht="14.4" hidden="1" x14ac:dyDescent="0.3">
      <c r="A126" s="29"/>
    </row>
    <row r="127" spans="1:1" ht="14.4" hidden="1" x14ac:dyDescent="0.3">
      <c r="A127" s="29"/>
    </row>
    <row r="128" spans="1:1" ht="14.4" hidden="1" x14ac:dyDescent="0.3">
      <c r="A128" s="29"/>
    </row>
    <row r="129" spans="1:1" ht="14.4" hidden="1" x14ac:dyDescent="0.3">
      <c r="A129" s="29"/>
    </row>
    <row r="130" spans="1:1" ht="14.4" hidden="1" x14ac:dyDescent="0.3">
      <c r="A130" s="29"/>
    </row>
    <row r="131" spans="1:1" ht="14.4" hidden="1" x14ac:dyDescent="0.3">
      <c r="A131" s="29"/>
    </row>
    <row r="132" spans="1:1" ht="14.4" hidden="1" x14ac:dyDescent="0.3">
      <c r="A132" s="29"/>
    </row>
    <row r="133" spans="1:1" ht="14.4" hidden="1" x14ac:dyDescent="0.3">
      <c r="A133" s="29"/>
    </row>
    <row r="134" spans="1:1" ht="14.4" hidden="1" x14ac:dyDescent="0.3">
      <c r="A134" s="29"/>
    </row>
    <row r="135" spans="1:1" ht="14.4" hidden="1" x14ac:dyDescent="0.3">
      <c r="A135" s="29"/>
    </row>
    <row r="136" spans="1:1" ht="14.4" hidden="1" x14ac:dyDescent="0.3">
      <c r="A136" s="29"/>
    </row>
    <row r="137" spans="1:1" ht="14.4" hidden="1" x14ac:dyDescent="0.3">
      <c r="A137" s="29"/>
    </row>
    <row r="138" spans="1:1" ht="14.4" hidden="1" x14ac:dyDescent="0.3">
      <c r="A138" s="29"/>
    </row>
    <row r="139" spans="1:1" ht="14.4" hidden="1" x14ac:dyDescent="0.3">
      <c r="A139" s="29"/>
    </row>
    <row r="140" spans="1:1" ht="14.4" hidden="1" x14ac:dyDescent="0.3">
      <c r="A140" s="29"/>
    </row>
    <row r="141" spans="1:1" ht="14.4" hidden="1" x14ac:dyDescent="0.3">
      <c r="A141" s="29"/>
    </row>
    <row r="142" spans="1:1" ht="14.4" hidden="1" x14ac:dyDescent="0.3">
      <c r="A142" s="29"/>
    </row>
    <row r="143" spans="1:1" ht="14.4" hidden="1" x14ac:dyDescent="0.3">
      <c r="A143" s="29"/>
    </row>
    <row r="144" spans="1:1" ht="14.4" hidden="1" x14ac:dyDescent="0.3">
      <c r="A144" s="29"/>
    </row>
    <row r="145" spans="1:1" ht="14.4" hidden="1" x14ac:dyDescent="0.3">
      <c r="A145" s="29"/>
    </row>
    <row r="146" spans="1:1" ht="14.4" hidden="1" x14ac:dyDescent="0.3">
      <c r="A146" s="29"/>
    </row>
    <row r="147" spans="1:1" ht="14.4" hidden="1" x14ac:dyDescent="0.3">
      <c r="A147" s="29"/>
    </row>
    <row r="148" spans="1:1" ht="14.4" hidden="1" x14ac:dyDescent="0.3">
      <c r="A148" s="29"/>
    </row>
    <row r="149" spans="1:1" ht="14.4" hidden="1" x14ac:dyDescent="0.3">
      <c r="A149" s="29"/>
    </row>
    <row r="150" spans="1:1" ht="14.4" hidden="1" x14ac:dyDescent="0.3">
      <c r="A150" s="29"/>
    </row>
    <row r="151" spans="1:1" ht="14.4" hidden="1" x14ac:dyDescent="0.3">
      <c r="A151" s="29"/>
    </row>
    <row r="152" spans="1:1" ht="14.4" hidden="1" x14ac:dyDescent="0.3">
      <c r="A152" s="29"/>
    </row>
    <row r="153" spans="1:1" ht="14.4" hidden="1" x14ac:dyDescent="0.3">
      <c r="A153" s="29"/>
    </row>
    <row r="154" spans="1:1" ht="14.4" hidden="1" x14ac:dyDescent="0.3">
      <c r="A154" s="29"/>
    </row>
    <row r="155" spans="1:1" ht="14.4" hidden="1" x14ac:dyDescent="0.3">
      <c r="A155" s="29"/>
    </row>
    <row r="156" spans="1:1" ht="14.4" hidden="1" x14ac:dyDescent="0.3">
      <c r="A156" s="29"/>
    </row>
    <row r="157" spans="1:1" ht="14.4" hidden="1" x14ac:dyDescent="0.3">
      <c r="A157" s="29"/>
    </row>
    <row r="158" spans="1:1" ht="14.4" hidden="1" x14ac:dyDescent="0.3">
      <c r="A158" s="29"/>
    </row>
    <row r="159" spans="1:1" ht="14.4" hidden="1" x14ac:dyDescent="0.3">
      <c r="A159" s="29"/>
    </row>
    <row r="160" spans="1:1" ht="14.4" hidden="1" x14ac:dyDescent="0.3">
      <c r="A160" s="29"/>
    </row>
    <row r="161" spans="1:1" ht="14.4" hidden="1" x14ac:dyDescent="0.3">
      <c r="A161" s="29"/>
    </row>
    <row r="162" spans="1:1" ht="14.4" hidden="1" x14ac:dyDescent="0.3">
      <c r="A162" s="29"/>
    </row>
    <row r="163" spans="1:1" ht="14.4" hidden="1" x14ac:dyDescent="0.3">
      <c r="A163" s="29"/>
    </row>
    <row r="164" spans="1:1" ht="14.4" hidden="1" x14ac:dyDescent="0.3">
      <c r="A164" s="29"/>
    </row>
    <row r="165" spans="1:1" ht="14.4" hidden="1" x14ac:dyDescent="0.3">
      <c r="A165" s="29"/>
    </row>
    <row r="166" spans="1:1" ht="14.4" hidden="1" x14ac:dyDescent="0.3">
      <c r="A166" s="29"/>
    </row>
    <row r="167" spans="1:1" ht="14.4" hidden="1" x14ac:dyDescent="0.3">
      <c r="A167" s="29"/>
    </row>
    <row r="168" spans="1:1" ht="14.4" hidden="1" x14ac:dyDescent="0.3">
      <c r="A168" s="29"/>
    </row>
    <row r="169" spans="1:1" ht="14.4" hidden="1" x14ac:dyDescent="0.3">
      <c r="A169" s="29"/>
    </row>
    <row r="170" spans="1:1" ht="14.4" hidden="1" x14ac:dyDescent="0.3">
      <c r="A170" s="29"/>
    </row>
    <row r="171" spans="1:1" ht="14.4" hidden="1" x14ac:dyDescent="0.3">
      <c r="A171" s="29"/>
    </row>
    <row r="172" spans="1:1" ht="14.4" hidden="1" x14ac:dyDescent="0.3">
      <c r="A172" s="29"/>
    </row>
    <row r="173" spans="1:1" ht="14.4" hidden="1" x14ac:dyDescent="0.3">
      <c r="A173" s="29"/>
    </row>
    <row r="174" spans="1:1" ht="14.4" hidden="1" x14ac:dyDescent="0.3">
      <c r="A174" s="29"/>
    </row>
    <row r="175" spans="1:1" ht="14.4" hidden="1" x14ac:dyDescent="0.3">
      <c r="A175" s="29"/>
    </row>
    <row r="176" spans="1:1" ht="14.4" hidden="1" x14ac:dyDescent="0.3">
      <c r="A176" s="29"/>
    </row>
    <row r="177" spans="1:1" ht="14.4" hidden="1" x14ac:dyDescent="0.3">
      <c r="A177" s="29"/>
    </row>
    <row r="178" spans="1:1" ht="14.4" hidden="1" x14ac:dyDescent="0.3">
      <c r="A178" s="29"/>
    </row>
    <row r="179" spans="1:1" ht="14.4" hidden="1" x14ac:dyDescent="0.3">
      <c r="A179" s="29"/>
    </row>
    <row r="180" spans="1:1" ht="14.4" hidden="1" x14ac:dyDescent="0.3">
      <c r="A180" s="29"/>
    </row>
    <row r="181" spans="1:1" ht="14.4" hidden="1" x14ac:dyDescent="0.3">
      <c r="A181" s="29"/>
    </row>
    <row r="182" spans="1:1" ht="14.4" hidden="1" x14ac:dyDescent="0.3">
      <c r="A182" s="29"/>
    </row>
    <row r="183" spans="1:1" ht="14.4" hidden="1" x14ac:dyDescent="0.3">
      <c r="A183" s="29"/>
    </row>
    <row r="184" spans="1:1" ht="14.4" hidden="1" x14ac:dyDescent="0.3">
      <c r="A184" s="29"/>
    </row>
    <row r="185" spans="1:1" ht="14.4" hidden="1" x14ac:dyDescent="0.3">
      <c r="A185" s="29"/>
    </row>
    <row r="186" spans="1:1" ht="14.4" hidden="1" x14ac:dyDescent="0.3">
      <c r="A186" s="29"/>
    </row>
    <row r="187" spans="1:1" ht="14.4" hidden="1" x14ac:dyDescent="0.3">
      <c r="A187" s="29"/>
    </row>
    <row r="188" spans="1:1" ht="14.4" hidden="1" x14ac:dyDescent="0.3">
      <c r="A188" s="29"/>
    </row>
    <row r="189" spans="1:1" ht="14.4" hidden="1" x14ac:dyDescent="0.3">
      <c r="A189" s="29"/>
    </row>
    <row r="190" spans="1:1" ht="14.4" hidden="1" x14ac:dyDescent="0.3">
      <c r="A190" s="29"/>
    </row>
    <row r="191" spans="1:1" ht="14.4" hidden="1" x14ac:dyDescent="0.3">
      <c r="A191" s="29"/>
    </row>
    <row r="192" spans="1:1" ht="14.4" hidden="1" x14ac:dyDescent="0.3">
      <c r="A192" s="29"/>
    </row>
    <row r="193" spans="1:1" ht="14.4" hidden="1" x14ac:dyDescent="0.3">
      <c r="A193" s="29"/>
    </row>
    <row r="194" spans="1:1" ht="14.4" hidden="1" x14ac:dyDescent="0.3">
      <c r="A194" s="29"/>
    </row>
    <row r="195" spans="1:1" ht="14.4" hidden="1" x14ac:dyDescent="0.3">
      <c r="A195" s="29"/>
    </row>
    <row r="196" spans="1:1" ht="14.4" hidden="1" x14ac:dyDescent="0.3">
      <c r="A196" s="29"/>
    </row>
    <row r="197" spans="1:1" ht="14.4" hidden="1" x14ac:dyDescent="0.3">
      <c r="A197" s="29"/>
    </row>
    <row r="198" spans="1:1" ht="14.4" hidden="1" x14ac:dyDescent="0.3">
      <c r="A198" s="29"/>
    </row>
    <row r="199" spans="1:1" ht="14.4" hidden="1" x14ac:dyDescent="0.3">
      <c r="A199" s="29"/>
    </row>
    <row r="200" spans="1:1" ht="14.4" hidden="1" x14ac:dyDescent="0.3">
      <c r="A200" s="29"/>
    </row>
    <row r="201" spans="1:1" ht="14.4" hidden="1" x14ac:dyDescent="0.3">
      <c r="A201" s="29"/>
    </row>
    <row r="202" spans="1:1" ht="14.4" hidden="1" x14ac:dyDescent="0.3">
      <c r="A202" s="29"/>
    </row>
    <row r="203" spans="1:1" ht="14.4" hidden="1" x14ac:dyDescent="0.3">
      <c r="A203" s="29"/>
    </row>
    <row r="204" spans="1:1" ht="14.4" hidden="1" x14ac:dyDescent="0.3">
      <c r="A204" s="29"/>
    </row>
    <row r="205" spans="1:1" ht="14.4" hidden="1" x14ac:dyDescent="0.3">
      <c r="A205" s="29"/>
    </row>
    <row r="206" spans="1:1" ht="14.4" hidden="1" x14ac:dyDescent="0.3">
      <c r="A206" s="29"/>
    </row>
    <row r="207" spans="1:1" ht="14.4" hidden="1" x14ac:dyDescent="0.3">
      <c r="A207" s="29"/>
    </row>
    <row r="208" spans="1:1" ht="14.4" hidden="1" x14ac:dyDescent="0.3">
      <c r="A208" s="29"/>
    </row>
    <row r="209" spans="1:1" ht="14.4" hidden="1" x14ac:dyDescent="0.3">
      <c r="A209" s="29"/>
    </row>
    <row r="210" spans="1:1" ht="14.4" hidden="1" x14ac:dyDescent="0.3">
      <c r="A210" s="29"/>
    </row>
    <row r="211" spans="1:1" ht="14.4" hidden="1" x14ac:dyDescent="0.3">
      <c r="A211" s="29"/>
    </row>
    <row r="212" spans="1:1" ht="14.4" hidden="1" x14ac:dyDescent="0.3">
      <c r="A212" s="29"/>
    </row>
    <row r="213" spans="1:1" ht="14.4" hidden="1" x14ac:dyDescent="0.3">
      <c r="A213" s="29"/>
    </row>
    <row r="214" spans="1:1" ht="14.4" hidden="1" x14ac:dyDescent="0.3">
      <c r="A214" s="29"/>
    </row>
    <row r="215" spans="1:1" ht="14.4" hidden="1" x14ac:dyDescent="0.3">
      <c r="A215" s="29"/>
    </row>
    <row r="216" spans="1:1" ht="14.4" hidden="1" x14ac:dyDescent="0.3">
      <c r="A216" s="29"/>
    </row>
    <row r="217" spans="1:1" ht="14.4" hidden="1" x14ac:dyDescent="0.3">
      <c r="A217" s="29"/>
    </row>
    <row r="218" spans="1:1" ht="14.4" hidden="1" x14ac:dyDescent="0.3">
      <c r="A218" s="29"/>
    </row>
    <row r="219" spans="1:1" ht="14.4" hidden="1" x14ac:dyDescent="0.3">
      <c r="A219" s="29"/>
    </row>
    <row r="220" spans="1:1" ht="14.4" hidden="1" x14ac:dyDescent="0.3">
      <c r="A220" s="29"/>
    </row>
    <row r="221" spans="1:1" ht="14.4" hidden="1" x14ac:dyDescent="0.3">
      <c r="A221" s="29"/>
    </row>
    <row r="222" spans="1:1" ht="14.4" hidden="1" x14ac:dyDescent="0.3">
      <c r="A222" s="29"/>
    </row>
    <row r="223" spans="1:1" ht="14.4" hidden="1" x14ac:dyDescent="0.3">
      <c r="A223" s="29"/>
    </row>
    <row r="224" spans="1:1" ht="14.4" hidden="1" x14ac:dyDescent="0.3">
      <c r="A224" s="29"/>
    </row>
    <row r="225" spans="1:1" ht="14.4" hidden="1" x14ac:dyDescent="0.3">
      <c r="A225" s="29"/>
    </row>
    <row r="226" spans="1:1" ht="14.4" hidden="1" x14ac:dyDescent="0.3">
      <c r="A226" s="29"/>
    </row>
    <row r="227" spans="1:1" ht="14.4" hidden="1" x14ac:dyDescent="0.3">
      <c r="A227" s="29"/>
    </row>
    <row r="228" spans="1:1" ht="14.4" hidden="1" x14ac:dyDescent="0.3">
      <c r="A228" s="29"/>
    </row>
    <row r="229" spans="1:1" ht="14.4" hidden="1" x14ac:dyDescent="0.3">
      <c r="A229" s="29"/>
    </row>
    <row r="230" spans="1:1" ht="14.4" hidden="1" x14ac:dyDescent="0.3">
      <c r="A230" s="29"/>
    </row>
    <row r="231" spans="1:1" ht="14.4" hidden="1" x14ac:dyDescent="0.3">
      <c r="A231" s="29"/>
    </row>
    <row r="232" spans="1:1" ht="14.4" hidden="1" x14ac:dyDescent="0.3">
      <c r="A232" s="29"/>
    </row>
    <row r="233" spans="1:1" ht="14.4" hidden="1" x14ac:dyDescent="0.3">
      <c r="A233" s="29"/>
    </row>
    <row r="234" spans="1:1" ht="14.4" hidden="1" x14ac:dyDescent="0.3">
      <c r="A234" s="29"/>
    </row>
    <row r="235" spans="1:1" ht="14.4" hidden="1" x14ac:dyDescent="0.3">
      <c r="A235" s="29"/>
    </row>
    <row r="236" spans="1:1" ht="14.4" hidden="1" x14ac:dyDescent="0.3">
      <c r="A236" s="29"/>
    </row>
    <row r="237" spans="1:1" ht="14.4" hidden="1" x14ac:dyDescent="0.3">
      <c r="A237" s="29"/>
    </row>
    <row r="238" spans="1:1" ht="14.4" hidden="1" x14ac:dyDescent="0.3">
      <c r="A238" s="29"/>
    </row>
    <row r="239" spans="1:1" ht="14.4" hidden="1" x14ac:dyDescent="0.3">
      <c r="A239" s="29"/>
    </row>
    <row r="240" spans="1:1" ht="14.4" hidden="1" x14ac:dyDescent="0.3">
      <c r="A240" s="29"/>
    </row>
    <row r="241" spans="1:1" ht="14.4" hidden="1" x14ac:dyDescent="0.3">
      <c r="A241" s="29"/>
    </row>
    <row r="242" spans="1:1" ht="14.4" hidden="1" x14ac:dyDescent="0.3">
      <c r="A242" s="29"/>
    </row>
    <row r="243" spans="1:1" ht="14.4" hidden="1" x14ac:dyDescent="0.3">
      <c r="A243" s="29"/>
    </row>
    <row r="244" spans="1:1" ht="14.4" hidden="1" x14ac:dyDescent="0.3">
      <c r="A244" s="29"/>
    </row>
    <row r="245" spans="1:1" ht="14.4" hidden="1" x14ac:dyDescent="0.3">
      <c r="A245" s="29"/>
    </row>
    <row r="246" spans="1:1" ht="14.4" hidden="1" x14ac:dyDescent="0.3">
      <c r="A246" s="29"/>
    </row>
    <row r="247" spans="1:1" ht="14.4" hidden="1" x14ac:dyDescent="0.3">
      <c r="A247" s="29"/>
    </row>
    <row r="248" spans="1:1" ht="14.4" hidden="1" x14ac:dyDescent="0.3">
      <c r="A248" s="29"/>
    </row>
    <row r="249" spans="1:1" ht="14.4" hidden="1" x14ac:dyDescent="0.3">
      <c r="A249" s="29"/>
    </row>
    <row r="250" spans="1:1" ht="14.4" hidden="1" x14ac:dyDescent="0.3">
      <c r="A250" s="29"/>
    </row>
    <row r="251" spans="1:1" ht="14.4" hidden="1" x14ac:dyDescent="0.3">
      <c r="A251" s="29"/>
    </row>
    <row r="252" spans="1:1" ht="14.4" hidden="1" x14ac:dyDescent="0.3">
      <c r="A252" s="29"/>
    </row>
    <row r="253" spans="1:1" ht="14.4" hidden="1" x14ac:dyDescent="0.3">
      <c r="A253" s="29"/>
    </row>
    <row r="254" spans="1:1" ht="14.4" hidden="1" x14ac:dyDescent="0.3">
      <c r="A254" s="29"/>
    </row>
    <row r="255" spans="1:1" ht="14.4" hidden="1" x14ac:dyDescent="0.3">
      <c r="A255" s="29"/>
    </row>
    <row r="256" spans="1:1" ht="14.4" hidden="1" x14ac:dyDescent="0.3">
      <c r="A256" s="29"/>
    </row>
    <row r="257" spans="1:1" ht="14.4" hidden="1" x14ac:dyDescent="0.3">
      <c r="A257" s="29"/>
    </row>
    <row r="258" spans="1:1" ht="14.4" hidden="1" x14ac:dyDescent="0.3"/>
    <row r="259" spans="1:1" ht="14.4" hidden="1" x14ac:dyDescent="0.3"/>
    <row r="260" spans="1:1" ht="14.4" hidden="1" x14ac:dyDescent="0.3"/>
    <row r="261" spans="1:1" ht="14.4" hidden="1" x14ac:dyDescent="0.3"/>
    <row r="262" spans="1:1" ht="14.4" hidden="1" x14ac:dyDescent="0.3"/>
    <row r="263" spans="1:1" ht="14.4" hidden="1" x14ac:dyDescent="0.3"/>
    <row r="264" spans="1:1" ht="14.4" hidden="1" x14ac:dyDescent="0.3"/>
    <row r="265" spans="1:1" ht="14.4" hidden="1" x14ac:dyDescent="0.3"/>
    <row r="266" spans="1:1" ht="14.4" hidden="1" x14ac:dyDescent="0.3"/>
    <row r="267" spans="1:1" ht="14.4" hidden="1" x14ac:dyDescent="0.3"/>
    <row r="268" spans="1:1" ht="14.4" hidden="1" x14ac:dyDescent="0.3"/>
    <row r="269" spans="1:1" ht="14.4" hidden="1" x14ac:dyDescent="0.3"/>
    <row r="270" spans="1:1" ht="14.4" hidden="1" x14ac:dyDescent="0.3"/>
    <row r="271" spans="1:1" ht="14.4" hidden="1" x14ac:dyDescent="0.3"/>
    <row r="272" spans="1:1" ht="14.4" hidden="1" x14ac:dyDescent="0.3"/>
    <row r="273" ht="14.4" hidden="1" x14ac:dyDescent="0.3"/>
    <row r="274" ht="14.4" hidden="1" x14ac:dyDescent="0.3"/>
    <row r="275" ht="14.4" hidden="1" x14ac:dyDescent="0.3"/>
    <row r="276" ht="14.4" hidden="1" x14ac:dyDescent="0.3"/>
    <row r="277" ht="14.4" hidden="1" x14ac:dyDescent="0.3"/>
    <row r="278" ht="14.4" hidden="1" x14ac:dyDescent="0.3"/>
    <row r="279" ht="14.4" hidden="1" x14ac:dyDescent="0.3"/>
    <row r="280" ht="14.4" hidden="1" x14ac:dyDescent="0.3"/>
    <row r="281" ht="14.4" hidden="1" x14ac:dyDescent="0.3"/>
    <row r="282" ht="14.4" hidden="1" x14ac:dyDescent="0.3"/>
    <row r="283" ht="14.4" hidden="1" x14ac:dyDescent="0.3"/>
    <row r="284" ht="14.4" hidden="1" x14ac:dyDescent="0.3"/>
    <row r="285" ht="14.4" hidden="1" x14ac:dyDescent="0.3"/>
    <row r="286" ht="14.4" hidden="1" x14ac:dyDescent="0.3"/>
    <row r="287" ht="14.4" hidden="1" x14ac:dyDescent="0.3"/>
    <row r="288" ht="14.4" hidden="1" x14ac:dyDescent="0.3"/>
    <row r="289" ht="14.4" hidden="1" x14ac:dyDescent="0.3"/>
    <row r="290" ht="14.4" hidden="1" x14ac:dyDescent="0.3"/>
    <row r="291" ht="14.4" hidden="1" x14ac:dyDescent="0.3"/>
    <row r="292" ht="14.4" hidden="1" x14ac:dyDescent="0.3"/>
    <row r="293" ht="14.4" hidden="1" x14ac:dyDescent="0.3"/>
    <row r="294" ht="14.4" hidden="1" x14ac:dyDescent="0.3"/>
    <row r="295" ht="14.4" hidden="1" x14ac:dyDescent="0.3"/>
    <row r="296" ht="14.4" hidden="1" x14ac:dyDescent="0.3"/>
    <row r="297" ht="14.4" hidden="1" x14ac:dyDescent="0.3"/>
    <row r="298" ht="14.4" hidden="1" x14ac:dyDescent="0.3"/>
    <row r="299" ht="14.4" hidden="1" x14ac:dyDescent="0.3"/>
    <row r="300" ht="14.4" hidden="1" x14ac:dyDescent="0.3"/>
    <row r="301" ht="14.4" hidden="1" x14ac:dyDescent="0.3"/>
    <row r="302" ht="14.4" hidden="1" x14ac:dyDescent="0.3"/>
    <row r="303" ht="14.4" hidden="1" x14ac:dyDescent="0.3"/>
    <row r="304" ht="14.4" hidden="1" x14ac:dyDescent="0.3"/>
    <row r="305" ht="14.4" hidden="1" x14ac:dyDescent="0.3"/>
    <row r="306" ht="14.4" hidden="1" x14ac:dyDescent="0.3"/>
    <row r="307" ht="14.4" hidden="1" x14ac:dyDescent="0.3"/>
    <row r="308" ht="14.4" hidden="1" x14ac:dyDescent="0.3"/>
    <row r="309" ht="14.4" hidden="1" x14ac:dyDescent="0.3"/>
    <row r="310" ht="14.4" hidden="1" x14ac:dyDescent="0.3"/>
    <row r="311" ht="14.4" hidden="1" x14ac:dyDescent="0.3"/>
    <row r="312" ht="14.4" hidden="1" x14ac:dyDescent="0.3"/>
    <row r="313" ht="14.4" hidden="1" x14ac:dyDescent="0.3"/>
    <row r="314" ht="14.4" hidden="1" x14ac:dyDescent="0.3"/>
    <row r="315" ht="14.4" hidden="1" x14ac:dyDescent="0.3"/>
    <row r="316" ht="14.4" hidden="1" x14ac:dyDescent="0.3"/>
    <row r="317" ht="14.4" hidden="1" x14ac:dyDescent="0.3"/>
    <row r="318" ht="14.4" hidden="1" x14ac:dyDescent="0.3"/>
    <row r="319" ht="14.4" hidden="1" x14ac:dyDescent="0.3"/>
    <row r="320" ht="14.4" hidden="1" x14ac:dyDescent="0.3"/>
    <row r="321" ht="14.4" hidden="1" x14ac:dyDescent="0.3"/>
    <row r="322" ht="14.4" hidden="1" x14ac:dyDescent="0.3"/>
    <row r="323" ht="14.4" hidden="1" x14ac:dyDescent="0.3"/>
    <row r="324" ht="14.4" hidden="1" x14ac:dyDescent="0.3"/>
    <row r="325" ht="14.4" hidden="1" x14ac:dyDescent="0.3"/>
    <row r="326" ht="14.4" hidden="1" x14ac:dyDescent="0.3"/>
    <row r="327" ht="14.4" hidden="1" x14ac:dyDescent="0.3"/>
    <row r="328" ht="14.4" hidden="1" x14ac:dyDescent="0.3"/>
    <row r="329" ht="14.4" hidden="1" x14ac:dyDescent="0.3"/>
    <row r="330" ht="14.4" hidden="1" x14ac:dyDescent="0.3"/>
    <row r="331" ht="14.4" hidden="1" x14ac:dyDescent="0.3"/>
    <row r="332" ht="14.4" hidden="1" x14ac:dyDescent="0.3"/>
    <row r="333" ht="14.4" hidden="1" x14ac:dyDescent="0.3"/>
    <row r="334" ht="14.4" hidden="1" x14ac:dyDescent="0.3"/>
    <row r="335" ht="14.4" hidden="1" x14ac:dyDescent="0.3"/>
    <row r="336" ht="14.4" hidden="1" x14ac:dyDescent="0.3"/>
    <row r="337" ht="14.4" hidden="1" x14ac:dyDescent="0.3"/>
    <row r="338" ht="14.4" hidden="1" x14ac:dyDescent="0.3"/>
    <row r="339" ht="14.4" hidden="1" x14ac:dyDescent="0.3"/>
    <row r="340" ht="14.4" hidden="1" x14ac:dyDescent="0.3"/>
    <row r="341" ht="14.4" hidden="1" x14ac:dyDescent="0.3"/>
    <row r="342" ht="14.4" hidden="1" x14ac:dyDescent="0.3"/>
    <row r="343" ht="14.4" hidden="1" x14ac:dyDescent="0.3"/>
    <row r="344" ht="14.4" hidden="1" x14ac:dyDescent="0.3"/>
    <row r="345" ht="14.4" hidden="1" x14ac:dyDescent="0.3"/>
    <row r="346" ht="14.4" hidden="1" x14ac:dyDescent="0.3"/>
    <row r="347" ht="14.4" hidden="1" x14ac:dyDescent="0.3"/>
    <row r="348" ht="14.4" hidden="1" x14ac:dyDescent="0.3"/>
    <row r="349" ht="14.4" hidden="1" x14ac:dyDescent="0.3"/>
    <row r="350" ht="14.4" hidden="1" x14ac:dyDescent="0.3"/>
    <row r="351" ht="14.4" hidden="1" x14ac:dyDescent="0.3"/>
    <row r="352" ht="14.4" hidden="1" x14ac:dyDescent="0.3"/>
    <row r="353" ht="14.4" hidden="1" x14ac:dyDescent="0.3"/>
    <row r="354" ht="14.4" hidden="1" x14ac:dyDescent="0.3"/>
    <row r="355" ht="14.4" hidden="1" x14ac:dyDescent="0.3"/>
    <row r="356" ht="14.4" hidden="1" x14ac:dyDescent="0.3"/>
    <row r="357" ht="14.4" hidden="1" x14ac:dyDescent="0.3"/>
    <row r="358" ht="14.4" hidden="1" x14ac:dyDescent="0.3"/>
    <row r="359" ht="14.4" hidden="1" x14ac:dyDescent="0.3"/>
    <row r="360" ht="14.4" hidden="1" x14ac:dyDescent="0.3"/>
    <row r="361" ht="14.4" hidden="1" x14ac:dyDescent="0.3"/>
    <row r="362" ht="14.4" hidden="1" x14ac:dyDescent="0.3"/>
    <row r="363" ht="14.4" hidden="1" x14ac:dyDescent="0.3"/>
    <row r="364" ht="14.4" hidden="1" x14ac:dyDescent="0.3"/>
    <row r="365" ht="14.4" hidden="1" x14ac:dyDescent="0.3"/>
    <row r="366" ht="14.4" hidden="1" x14ac:dyDescent="0.3"/>
    <row r="367" ht="14.4" hidden="1" x14ac:dyDescent="0.3"/>
    <row r="368" ht="14.4" hidden="1" x14ac:dyDescent="0.3"/>
    <row r="369" ht="14.4" hidden="1" x14ac:dyDescent="0.3"/>
    <row r="370" ht="14.4" hidden="1" x14ac:dyDescent="0.3"/>
    <row r="371" ht="14.4" hidden="1" x14ac:dyDescent="0.3"/>
    <row r="372" ht="14.4" hidden="1" x14ac:dyDescent="0.3"/>
    <row r="373" ht="14.4" hidden="1" x14ac:dyDescent="0.3"/>
    <row r="374" ht="14.4" hidden="1" x14ac:dyDescent="0.3"/>
    <row r="375" ht="14.4" hidden="1" x14ac:dyDescent="0.3"/>
    <row r="376" ht="14.4" hidden="1" x14ac:dyDescent="0.3"/>
    <row r="377" ht="14.4" hidden="1" x14ac:dyDescent="0.3"/>
    <row r="378" ht="14.4" hidden="1" x14ac:dyDescent="0.3"/>
    <row r="379" ht="14.4" hidden="1" x14ac:dyDescent="0.3"/>
    <row r="380" ht="14.4" hidden="1" x14ac:dyDescent="0.3"/>
    <row r="381" ht="14.4" hidden="1" x14ac:dyDescent="0.3"/>
    <row r="382" ht="14.4" hidden="1" x14ac:dyDescent="0.3"/>
    <row r="383" ht="14.4" hidden="1" x14ac:dyDescent="0.3"/>
    <row r="384" ht="14.4" hidden="1" x14ac:dyDescent="0.3"/>
    <row r="385" ht="14.4" hidden="1" x14ac:dyDescent="0.3"/>
    <row r="386" ht="14.4" hidden="1" x14ac:dyDescent="0.3"/>
    <row r="387" ht="14.4" hidden="1" x14ac:dyDescent="0.3"/>
    <row r="388" ht="14.4" hidden="1" x14ac:dyDescent="0.3"/>
    <row r="389" ht="14.4" hidden="1" x14ac:dyDescent="0.3"/>
    <row r="390" ht="14.4" hidden="1" x14ac:dyDescent="0.3"/>
    <row r="391" ht="14.4" hidden="1" x14ac:dyDescent="0.3"/>
    <row r="392" ht="14.4" hidden="1" x14ac:dyDescent="0.3"/>
    <row r="393" ht="14.4" hidden="1" x14ac:dyDescent="0.3"/>
    <row r="394" ht="14.4" hidden="1" x14ac:dyDescent="0.3"/>
    <row r="395" ht="14.4" hidden="1" x14ac:dyDescent="0.3"/>
    <row r="396" ht="14.4" hidden="1" x14ac:dyDescent="0.3"/>
    <row r="397" ht="14.4" hidden="1" x14ac:dyDescent="0.3"/>
    <row r="398" ht="14.4" hidden="1" x14ac:dyDescent="0.3"/>
    <row r="399" ht="14.4" hidden="1" x14ac:dyDescent="0.3"/>
    <row r="400" ht="14.4" hidden="1" x14ac:dyDescent="0.3"/>
    <row r="401" ht="14.4" hidden="1" x14ac:dyDescent="0.3"/>
    <row r="402" ht="14.4" hidden="1" x14ac:dyDescent="0.3"/>
    <row r="403" ht="14.4" hidden="1" x14ac:dyDescent="0.3"/>
    <row r="404" ht="14.4" hidden="1" x14ac:dyDescent="0.3"/>
    <row r="405" ht="14.4" hidden="1" x14ac:dyDescent="0.3"/>
    <row r="406" ht="14.4" hidden="1" x14ac:dyDescent="0.3"/>
    <row r="407" ht="14.4" hidden="1" x14ac:dyDescent="0.3"/>
    <row r="408" ht="14.4" hidden="1" x14ac:dyDescent="0.3"/>
    <row r="409" ht="14.4" hidden="1" x14ac:dyDescent="0.3"/>
    <row r="410" ht="14.4" hidden="1" x14ac:dyDescent="0.3"/>
    <row r="411" ht="14.4" hidden="1" x14ac:dyDescent="0.3"/>
    <row r="412" ht="14.4" hidden="1" x14ac:dyDescent="0.3"/>
    <row r="413" ht="14.4" hidden="1" x14ac:dyDescent="0.3"/>
    <row r="414" ht="14.4" hidden="1" x14ac:dyDescent="0.3"/>
    <row r="415" ht="14.4" hidden="1" x14ac:dyDescent="0.3"/>
    <row r="416" ht="14.4" hidden="1" x14ac:dyDescent="0.3"/>
    <row r="417" ht="14.4" hidden="1" x14ac:dyDescent="0.3"/>
    <row r="418" ht="14.4" hidden="1" x14ac:dyDescent="0.3"/>
    <row r="419" ht="14.4" hidden="1" x14ac:dyDescent="0.3"/>
    <row r="420" ht="14.4" hidden="1" x14ac:dyDescent="0.3"/>
    <row r="421" ht="14.4" hidden="1" x14ac:dyDescent="0.3"/>
    <row r="422" ht="14.4" hidden="1" x14ac:dyDescent="0.3"/>
    <row r="423" ht="14.4" hidden="1" x14ac:dyDescent="0.3"/>
    <row r="424" ht="14.4" hidden="1" x14ac:dyDescent="0.3"/>
    <row r="425" ht="14.4" hidden="1" x14ac:dyDescent="0.3"/>
    <row r="426" ht="14.4" hidden="1" x14ac:dyDescent="0.3"/>
    <row r="427" ht="14.4" hidden="1" x14ac:dyDescent="0.3"/>
    <row r="428" ht="14.4" hidden="1" x14ac:dyDescent="0.3"/>
    <row r="429" ht="14.4" hidden="1" x14ac:dyDescent="0.3"/>
    <row r="430" ht="14.4" hidden="1" x14ac:dyDescent="0.3"/>
    <row r="431" ht="14.4" hidden="1" x14ac:dyDescent="0.3"/>
    <row r="432" ht="14.4" hidden="1" x14ac:dyDescent="0.3"/>
    <row r="433" ht="14.4" hidden="1" x14ac:dyDescent="0.3"/>
    <row r="434" ht="14.4" hidden="1" x14ac:dyDescent="0.3"/>
    <row r="435" ht="14.4" hidden="1" x14ac:dyDescent="0.3"/>
    <row r="436" ht="14.4" hidden="1" x14ac:dyDescent="0.3"/>
    <row r="437" ht="14.4" hidden="1" x14ac:dyDescent="0.3"/>
    <row r="438" ht="14.4" hidden="1" x14ac:dyDescent="0.3"/>
    <row r="439" ht="14.4" hidden="1" x14ac:dyDescent="0.3"/>
    <row r="440" ht="14.4" hidden="1" x14ac:dyDescent="0.3"/>
    <row r="441" ht="14.4" hidden="1" x14ac:dyDescent="0.3"/>
    <row r="442" ht="14.4" hidden="1" x14ac:dyDescent="0.3"/>
    <row r="443" ht="14.4" hidden="1" x14ac:dyDescent="0.3"/>
    <row r="444" ht="14.4" hidden="1" x14ac:dyDescent="0.3"/>
    <row r="445" ht="14.4" hidden="1" x14ac:dyDescent="0.3"/>
    <row r="446" ht="14.4" hidden="1" x14ac:dyDescent="0.3"/>
    <row r="447" ht="14.4" hidden="1" x14ac:dyDescent="0.3"/>
    <row r="448" ht="14.4" hidden="1" x14ac:dyDescent="0.3"/>
    <row r="449" ht="14.4" hidden="1" x14ac:dyDescent="0.3"/>
    <row r="450" ht="14.4" hidden="1" x14ac:dyDescent="0.3"/>
    <row r="451" ht="14.4" hidden="1" x14ac:dyDescent="0.3"/>
    <row r="452" ht="14.4" hidden="1" x14ac:dyDescent="0.3"/>
    <row r="453" ht="14.4" hidden="1" x14ac:dyDescent="0.3"/>
    <row r="454" ht="14.4" hidden="1" x14ac:dyDescent="0.3"/>
    <row r="455" ht="14.4" hidden="1" x14ac:dyDescent="0.3"/>
    <row r="456" ht="14.4" hidden="1" x14ac:dyDescent="0.3"/>
    <row r="457" ht="14.4" hidden="1" x14ac:dyDescent="0.3"/>
    <row r="458" ht="14.4" hidden="1" x14ac:dyDescent="0.3"/>
    <row r="459" ht="14.4" hidden="1" x14ac:dyDescent="0.3"/>
    <row r="460" ht="14.4" hidden="1" x14ac:dyDescent="0.3"/>
    <row r="461" ht="14.4" hidden="1" x14ac:dyDescent="0.3"/>
    <row r="462" ht="14.4" hidden="1" x14ac:dyDescent="0.3"/>
    <row r="463" ht="14.4" hidden="1" x14ac:dyDescent="0.3"/>
    <row r="464" ht="14.4" hidden="1" x14ac:dyDescent="0.3"/>
    <row r="465" ht="14.4" hidden="1" x14ac:dyDescent="0.3"/>
    <row r="466" ht="14.4" hidden="1" x14ac:dyDescent="0.3"/>
    <row r="467" ht="14.4" hidden="1" x14ac:dyDescent="0.3"/>
    <row r="468" ht="14.4" hidden="1" x14ac:dyDescent="0.3"/>
    <row r="469" ht="14.4" hidden="1" x14ac:dyDescent="0.3"/>
    <row r="470" ht="14.4" hidden="1" x14ac:dyDescent="0.3"/>
    <row r="471" ht="14.4" hidden="1" x14ac:dyDescent="0.3"/>
    <row r="472" ht="14.4" hidden="1" x14ac:dyDescent="0.3"/>
    <row r="473" ht="14.4" hidden="1" x14ac:dyDescent="0.3"/>
    <row r="474" ht="14.4" hidden="1" x14ac:dyDescent="0.3"/>
    <row r="475" ht="14.4" hidden="1" x14ac:dyDescent="0.3"/>
    <row r="476" ht="14.4" hidden="1" x14ac:dyDescent="0.3"/>
    <row r="477" ht="14.4" hidden="1" x14ac:dyDescent="0.3"/>
    <row r="478" ht="14.4" hidden="1" x14ac:dyDescent="0.3"/>
    <row r="479" ht="14.4" hidden="1" x14ac:dyDescent="0.3"/>
    <row r="480" ht="14.4" hidden="1" x14ac:dyDescent="0.3"/>
    <row r="481" ht="14.4" hidden="1" x14ac:dyDescent="0.3"/>
    <row r="482" ht="14.4" hidden="1" x14ac:dyDescent="0.3"/>
    <row r="483" ht="14.4" hidden="1" x14ac:dyDescent="0.3"/>
    <row r="484" ht="14.4" hidden="1" x14ac:dyDescent="0.3"/>
    <row r="485" ht="14.4" hidden="1" x14ac:dyDescent="0.3"/>
    <row r="486" ht="14.4" hidden="1" x14ac:dyDescent="0.3"/>
    <row r="487" ht="14.4" hidden="1" x14ac:dyDescent="0.3"/>
    <row r="488" ht="14.4" hidden="1" x14ac:dyDescent="0.3"/>
    <row r="489" ht="14.4" hidden="1" x14ac:dyDescent="0.3"/>
    <row r="490" ht="14.4" hidden="1" x14ac:dyDescent="0.3"/>
    <row r="491" ht="14.4" hidden="1" x14ac:dyDescent="0.3"/>
    <row r="492" ht="14.4" hidden="1" x14ac:dyDescent="0.3"/>
    <row r="493" ht="14.4" hidden="1" x14ac:dyDescent="0.3"/>
    <row r="494" ht="14.4" hidden="1" x14ac:dyDescent="0.3"/>
    <row r="495" ht="14.4" hidden="1" x14ac:dyDescent="0.3"/>
    <row r="496" ht="14.4" hidden="1" x14ac:dyDescent="0.3"/>
    <row r="497" ht="14.4" hidden="1" x14ac:dyDescent="0.3"/>
    <row r="498" ht="14.4" hidden="1" x14ac:dyDescent="0.3"/>
    <row r="499" ht="14.4" hidden="1" x14ac:dyDescent="0.3"/>
    <row r="500" ht="14.4" hidden="1" x14ac:dyDescent="0.3"/>
    <row r="501" ht="14.4" hidden="1" x14ac:dyDescent="0.3"/>
    <row r="502" ht="14.4" hidden="1" x14ac:dyDescent="0.3"/>
    <row r="503" ht="14.4" hidden="1" x14ac:dyDescent="0.3"/>
    <row r="504" ht="14.4" hidden="1" x14ac:dyDescent="0.3"/>
    <row r="505" ht="14.4" hidden="1" x14ac:dyDescent="0.3"/>
    <row r="506" ht="14.4" hidden="1" x14ac:dyDescent="0.3"/>
    <row r="507" ht="14.4" hidden="1" x14ac:dyDescent="0.3"/>
    <row r="508" ht="14.4" hidden="1" x14ac:dyDescent="0.3"/>
    <row r="509" ht="14.4" hidden="1" x14ac:dyDescent="0.3"/>
    <row r="510" ht="14.4" hidden="1" x14ac:dyDescent="0.3"/>
    <row r="511" ht="14.4" hidden="1" x14ac:dyDescent="0.3"/>
    <row r="512" ht="14.4" hidden="1" x14ac:dyDescent="0.3"/>
    <row r="513" ht="14.4" hidden="1" x14ac:dyDescent="0.3"/>
    <row r="514" ht="14.4" hidden="1" x14ac:dyDescent="0.3"/>
    <row r="515" ht="14.4" hidden="1" x14ac:dyDescent="0.3"/>
    <row r="516" ht="14.4" hidden="1" x14ac:dyDescent="0.3"/>
    <row r="517" ht="14.4" hidden="1" x14ac:dyDescent="0.3"/>
    <row r="518" ht="14.4" hidden="1" x14ac:dyDescent="0.3"/>
    <row r="519" ht="14.4" hidden="1" x14ac:dyDescent="0.3"/>
    <row r="520" ht="14.4" hidden="1" x14ac:dyDescent="0.3"/>
    <row r="521" ht="14.4" hidden="1" x14ac:dyDescent="0.3"/>
    <row r="522" ht="14.4" hidden="1" x14ac:dyDescent="0.3"/>
    <row r="523" ht="14.4" hidden="1" x14ac:dyDescent="0.3"/>
    <row r="524" ht="14.4" hidden="1" x14ac:dyDescent="0.3"/>
    <row r="525" ht="14.4" hidden="1" x14ac:dyDescent="0.3"/>
    <row r="526" ht="14.4" hidden="1" x14ac:dyDescent="0.3"/>
    <row r="527" ht="14.4" hidden="1" x14ac:dyDescent="0.3"/>
    <row r="528" ht="14.4" hidden="1" x14ac:dyDescent="0.3"/>
    <row r="529" ht="14.4" hidden="1" x14ac:dyDescent="0.3"/>
    <row r="530" ht="14.4" hidden="1" x14ac:dyDescent="0.3"/>
    <row r="531" ht="14.4" hidden="1" x14ac:dyDescent="0.3"/>
    <row r="532" ht="14.4" hidden="1" x14ac:dyDescent="0.3"/>
    <row r="533" ht="14.4" hidden="1" x14ac:dyDescent="0.3"/>
    <row r="534" ht="14.4" hidden="1" x14ac:dyDescent="0.3"/>
    <row r="535" ht="14.4" hidden="1" x14ac:dyDescent="0.3"/>
    <row r="536" ht="14.4" hidden="1" x14ac:dyDescent="0.3"/>
    <row r="537" ht="14.4" hidden="1" x14ac:dyDescent="0.3"/>
    <row r="538" ht="14.4" hidden="1" x14ac:dyDescent="0.3"/>
    <row r="539" ht="14.4" hidden="1" x14ac:dyDescent="0.3"/>
    <row r="540" ht="14.4" hidden="1" x14ac:dyDescent="0.3"/>
    <row r="541" ht="14.4" hidden="1" x14ac:dyDescent="0.3"/>
    <row r="542" ht="14.4" hidden="1" x14ac:dyDescent="0.3"/>
    <row r="543" ht="14.4" hidden="1" x14ac:dyDescent="0.3"/>
    <row r="544" ht="14.4" hidden="1" x14ac:dyDescent="0.3"/>
    <row r="545" ht="14.4" hidden="1" x14ac:dyDescent="0.3"/>
    <row r="546" ht="14.4" hidden="1" x14ac:dyDescent="0.3"/>
    <row r="547" ht="14.4" hidden="1" x14ac:dyDescent="0.3"/>
    <row r="548" ht="14.4" hidden="1" x14ac:dyDescent="0.3"/>
    <row r="549" ht="14.4" hidden="1" x14ac:dyDescent="0.3"/>
    <row r="550" ht="14.4" hidden="1" x14ac:dyDescent="0.3"/>
    <row r="551" ht="14.4" hidden="1" x14ac:dyDescent="0.3"/>
    <row r="552" ht="14.4" hidden="1" x14ac:dyDescent="0.3"/>
    <row r="553" ht="14.4" hidden="1" x14ac:dyDescent="0.3"/>
    <row r="554" ht="14.4" hidden="1" x14ac:dyDescent="0.3"/>
    <row r="555" ht="14.4" hidden="1" x14ac:dyDescent="0.3"/>
    <row r="556" ht="14.4" hidden="1" x14ac:dyDescent="0.3"/>
    <row r="557" ht="14.4" hidden="1" x14ac:dyDescent="0.3"/>
    <row r="558" ht="14.4" hidden="1" x14ac:dyDescent="0.3"/>
    <row r="559" ht="14.4" hidden="1" x14ac:dyDescent="0.3"/>
    <row r="560" ht="14.4" hidden="1" x14ac:dyDescent="0.3"/>
    <row r="561" ht="14.4" hidden="1" x14ac:dyDescent="0.3"/>
    <row r="562" ht="14.4" hidden="1" x14ac:dyDescent="0.3"/>
    <row r="563" ht="14.4" hidden="1" x14ac:dyDescent="0.3"/>
    <row r="564" ht="14.4" hidden="1" x14ac:dyDescent="0.3"/>
    <row r="565" ht="14.4" hidden="1" x14ac:dyDescent="0.3"/>
    <row r="566" ht="14.4" hidden="1" x14ac:dyDescent="0.3"/>
    <row r="567" ht="14.4" hidden="1" x14ac:dyDescent="0.3"/>
    <row r="568" ht="14.4" hidden="1" x14ac:dyDescent="0.3"/>
    <row r="569" ht="14.4" hidden="1" x14ac:dyDescent="0.3"/>
    <row r="570" ht="14.4" hidden="1" x14ac:dyDescent="0.3"/>
    <row r="571" ht="14.4" hidden="1" x14ac:dyDescent="0.3"/>
    <row r="572" ht="14.4" hidden="1" x14ac:dyDescent="0.3"/>
    <row r="573" ht="14.4" hidden="1" x14ac:dyDescent="0.3"/>
    <row r="574" ht="14.4" hidden="1" x14ac:dyDescent="0.3"/>
    <row r="575" ht="14.4" hidden="1" x14ac:dyDescent="0.3"/>
    <row r="576" ht="14.4" hidden="1" x14ac:dyDescent="0.3"/>
    <row r="577" ht="14.4" hidden="1" x14ac:dyDescent="0.3"/>
    <row r="578" ht="14.4" hidden="1" x14ac:dyDescent="0.3"/>
    <row r="579" ht="14.4" hidden="1" x14ac:dyDescent="0.3"/>
    <row r="580" ht="14.4" hidden="1" x14ac:dyDescent="0.3"/>
    <row r="581" ht="14.4" hidden="1" x14ac:dyDescent="0.3"/>
    <row r="582" ht="14.4" hidden="1" x14ac:dyDescent="0.3"/>
    <row r="583" ht="14.4" hidden="1" x14ac:dyDescent="0.3"/>
    <row r="584" ht="14.4" hidden="1" x14ac:dyDescent="0.3"/>
    <row r="585" ht="14.4" hidden="1" x14ac:dyDescent="0.3"/>
    <row r="586" ht="14.4" hidden="1" x14ac:dyDescent="0.3"/>
    <row r="587" ht="14.4" hidden="1" x14ac:dyDescent="0.3"/>
    <row r="588" ht="14.4" hidden="1" x14ac:dyDescent="0.3"/>
    <row r="589" ht="14.4" hidden="1" x14ac:dyDescent="0.3"/>
    <row r="590" ht="14.4" hidden="1" x14ac:dyDescent="0.3"/>
    <row r="591" ht="14.4" hidden="1" x14ac:dyDescent="0.3"/>
    <row r="592" ht="14.4" hidden="1" x14ac:dyDescent="0.3"/>
    <row r="593" ht="14.4" hidden="1" x14ac:dyDescent="0.3"/>
    <row r="594" ht="14.4" hidden="1" x14ac:dyDescent="0.3"/>
    <row r="595" ht="14.4" hidden="1" x14ac:dyDescent="0.3"/>
    <row r="596" ht="14.4" hidden="1" x14ac:dyDescent="0.3"/>
    <row r="597" ht="14.4" hidden="1" x14ac:dyDescent="0.3"/>
    <row r="598" ht="14.4" hidden="1" x14ac:dyDescent="0.3"/>
    <row r="599" ht="14.4" hidden="1" x14ac:dyDescent="0.3"/>
    <row r="600" ht="14.4" hidden="1" x14ac:dyDescent="0.3"/>
    <row r="601" ht="14.4" hidden="1" x14ac:dyDescent="0.3"/>
    <row r="602" ht="14.4" hidden="1" x14ac:dyDescent="0.3"/>
    <row r="603" ht="14.4" hidden="1" x14ac:dyDescent="0.3"/>
    <row r="604" ht="14.4" hidden="1" x14ac:dyDescent="0.3"/>
    <row r="605" ht="14.4" hidden="1" x14ac:dyDescent="0.3"/>
    <row r="606" ht="14.4" hidden="1" x14ac:dyDescent="0.3"/>
    <row r="607" ht="14.4" hidden="1" x14ac:dyDescent="0.3"/>
    <row r="608" ht="14.4" hidden="1" x14ac:dyDescent="0.3"/>
    <row r="609" ht="14.4" hidden="1" x14ac:dyDescent="0.3"/>
    <row r="610" ht="14.4" hidden="1" x14ac:dyDescent="0.3"/>
    <row r="611" ht="14.4" hidden="1" x14ac:dyDescent="0.3"/>
    <row r="612" ht="14.4" hidden="1" x14ac:dyDescent="0.3"/>
    <row r="613" ht="14.4" hidden="1" x14ac:dyDescent="0.3"/>
    <row r="614" ht="14.4" hidden="1" x14ac:dyDescent="0.3"/>
    <row r="615" ht="14.4" hidden="1" x14ac:dyDescent="0.3"/>
    <row r="616" ht="14.4" hidden="1" x14ac:dyDescent="0.3"/>
    <row r="617" ht="14.4" hidden="1" x14ac:dyDescent="0.3"/>
    <row r="618" ht="14.4" hidden="1" x14ac:dyDescent="0.3"/>
    <row r="619" ht="14.4" hidden="1" x14ac:dyDescent="0.3"/>
    <row r="620" ht="14.4" hidden="1" x14ac:dyDescent="0.3"/>
    <row r="621" ht="14.4" hidden="1" x14ac:dyDescent="0.3"/>
    <row r="622" ht="14.4" hidden="1" x14ac:dyDescent="0.3"/>
    <row r="623" ht="14.4" hidden="1" x14ac:dyDescent="0.3"/>
    <row r="624" ht="14.4" hidden="1" x14ac:dyDescent="0.3"/>
    <row r="625" ht="14.4" hidden="1" x14ac:dyDescent="0.3"/>
    <row r="626" ht="14.4" hidden="1" x14ac:dyDescent="0.3"/>
    <row r="627" ht="14.4" hidden="1" x14ac:dyDescent="0.3"/>
    <row r="628" ht="14.4" hidden="1" x14ac:dyDescent="0.3"/>
    <row r="629" ht="14.4" hidden="1" x14ac:dyDescent="0.3"/>
    <row r="630" ht="14.4" hidden="1" x14ac:dyDescent="0.3"/>
    <row r="631" ht="14.4" hidden="1" x14ac:dyDescent="0.3"/>
    <row r="632" ht="14.4" hidden="1" x14ac:dyDescent="0.3"/>
    <row r="633" ht="14.4" hidden="1" x14ac:dyDescent="0.3"/>
    <row r="634" ht="14.4" hidden="1" x14ac:dyDescent="0.3"/>
    <row r="635" ht="14.4" hidden="1" x14ac:dyDescent="0.3"/>
    <row r="636" ht="14.4" hidden="1" x14ac:dyDescent="0.3"/>
    <row r="637" ht="14.4" hidden="1" x14ac:dyDescent="0.3"/>
    <row r="638" ht="14.4" hidden="1" x14ac:dyDescent="0.3"/>
    <row r="639" ht="14.4" hidden="1" x14ac:dyDescent="0.3"/>
    <row r="640" ht="14.4" hidden="1" x14ac:dyDescent="0.3"/>
    <row r="641" ht="14.4" hidden="1" x14ac:dyDescent="0.3"/>
    <row r="642" ht="14.4" hidden="1" x14ac:dyDescent="0.3"/>
    <row r="643" ht="14.4" hidden="1" x14ac:dyDescent="0.3"/>
    <row r="644" ht="14.4" hidden="1" x14ac:dyDescent="0.3"/>
    <row r="645" ht="14.4" hidden="1" x14ac:dyDescent="0.3"/>
    <row r="646" ht="14.4" hidden="1" x14ac:dyDescent="0.3"/>
    <row r="647" ht="14.4" hidden="1" x14ac:dyDescent="0.3"/>
    <row r="648" ht="14.4" hidden="1" x14ac:dyDescent="0.3"/>
    <row r="649" ht="14.4" hidden="1" x14ac:dyDescent="0.3"/>
    <row r="650" ht="14.4" hidden="1" x14ac:dyDescent="0.3"/>
    <row r="651" ht="14.4" hidden="1" x14ac:dyDescent="0.3"/>
    <row r="652" ht="14.4" hidden="1" x14ac:dyDescent="0.3"/>
    <row r="653" ht="14.4" hidden="1" x14ac:dyDescent="0.3"/>
    <row r="654" ht="14.4" hidden="1" x14ac:dyDescent="0.3"/>
    <row r="655" ht="14.4" hidden="1" x14ac:dyDescent="0.3"/>
    <row r="656" ht="14.4" hidden="1" x14ac:dyDescent="0.3"/>
    <row r="657" ht="14.4" hidden="1" x14ac:dyDescent="0.3"/>
    <row r="658" ht="14.4" hidden="1" x14ac:dyDescent="0.3"/>
    <row r="659" ht="14.4" hidden="1" x14ac:dyDescent="0.3"/>
    <row r="660" ht="14.4" hidden="1" x14ac:dyDescent="0.3"/>
    <row r="661" ht="14.4" hidden="1" x14ac:dyDescent="0.3"/>
    <row r="662" ht="14.4" hidden="1" x14ac:dyDescent="0.3"/>
    <row r="663" ht="14.4" hidden="1" x14ac:dyDescent="0.3"/>
    <row r="664" ht="14.4" hidden="1" x14ac:dyDescent="0.3"/>
    <row r="665" ht="14.4" hidden="1" x14ac:dyDescent="0.3"/>
    <row r="666" ht="14.4" hidden="1" x14ac:dyDescent="0.3"/>
    <row r="667" ht="14.4" hidden="1" x14ac:dyDescent="0.3"/>
    <row r="668" ht="14.4" hidden="1" x14ac:dyDescent="0.3"/>
    <row r="669" ht="14.4" hidden="1" x14ac:dyDescent="0.3"/>
    <row r="670" ht="14.4" hidden="1" x14ac:dyDescent="0.3"/>
    <row r="671" ht="14.4" hidden="1" x14ac:dyDescent="0.3"/>
    <row r="672" ht="14.4" hidden="1" x14ac:dyDescent="0.3"/>
    <row r="673" ht="14.4" hidden="1" x14ac:dyDescent="0.3"/>
    <row r="674" ht="14.4" hidden="1" x14ac:dyDescent="0.3"/>
    <row r="675" ht="14.4" hidden="1" x14ac:dyDescent="0.3"/>
    <row r="676" ht="14.4" hidden="1" x14ac:dyDescent="0.3"/>
    <row r="677" ht="14.4" hidden="1" x14ac:dyDescent="0.3"/>
    <row r="678" ht="14.4" hidden="1" x14ac:dyDescent="0.3"/>
    <row r="679" ht="14.4" hidden="1" x14ac:dyDescent="0.3"/>
    <row r="680" ht="14.4" hidden="1" x14ac:dyDescent="0.3"/>
    <row r="681" ht="14.4" hidden="1" x14ac:dyDescent="0.3"/>
    <row r="682" ht="14.4" hidden="1" x14ac:dyDescent="0.3"/>
    <row r="683" ht="14.4" hidden="1" x14ac:dyDescent="0.3"/>
    <row r="684" ht="14.4" hidden="1" x14ac:dyDescent="0.3"/>
    <row r="685" ht="14.4" hidden="1" x14ac:dyDescent="0.3"/>
    <row r="686" ht="14.4" hidden="1" x14ac:dyDescent="0.3"/>
    <row r="687" ht="14.4" hidden="1" x14ac:dyDescent="0.3"/>
    <row r="688" ht="14.4" hidden="1" x14ac:dyDescent="0.3"/>
    <row r="689" ht="14.4" hidden="1" x14ac:dyDescent="0.3"/>
    <row r="690" ht="14.4" hidden="1" x14ac:dyDescent="0.3"/>
    <row r="691" ht="14.4" hidden="1" x14ac:dyDescent="0.3"/>
    <row r="692" ht="14.4" hidden="1" x14ac:dyDescent="0.3"/>
    <row r="693" ht="14.4" hidden="1" x14ac:dyDescent="0.3"/>
    <row r="694" ht="14.4" hidden="1" x14ac:dyDescent="0.3"/>
    <row r="695" ht="14.4" hidden="1" x14ac:dyDescent="0.3"/>
    <row r="696" ht="14.4" hidden="1" x14ac:dyDescent="0.3"/>
    <row r="697" ht="14.4" hidden="1" x14ac:dyDescent="0.3"/>
    <row r="698" ht="14.4" hidden="1" x14ac:dyDescent="0.3"/>
    <row r="699" ht="14.4" hidden="1" x14ac:dyDescent="0.3"/>
    <row r="700" ht="14.4" hidden="1" x14ac:dyDescent="0.3"/>
    <row r="701" ht="14.4" hidden="1" x14ac:dyDescent="0.3"/>
    <row r="702" ht="14.4" hidden="1" x14ac:dyDescent="0.3"/>
    <row r="703" ht="14.4" hidden="1" x14ac:dyDescent="0.3"/>
    <row r="704" ht="14.4" hidden="1" x14ac:dyDescent="0.3"/>
    <row r="705" ht="14.4" hidden="1" x14ac:dyDescent="0.3"/>
    <row r="706" ht="14.4" hidden="1" x14ac:dyDescent="0.3"/>
    <row r="707" ht="14.4" hidden="1" x14ac:dyDescent="0.3"/>
    <row r="708" ht="14.4" hidden="1" x14ac:dyDescent="0.3"/>
    <row r="709" ht="14.4" hidden="1" x14ac:dyDescent="0.3"/>
    <row r="710" ht="14.4" hidden="1" x14ac:dyDescent="0.3"/>
    <row r="711" ht="14.4" hidden="1" x14ac:dyDescent="0.3"/>
    <row r="712" ht="14.4" hidden="1" x14ac:dyDescent="0.3"/>
    <row r="713" ht="14.4" hidden="1" x14ac:dyDescent="0.3"/>
    <row r="714" ht="14.4" hidden="1" x14ac:dyDescent="0.3"/>
    <row r="715" ht="14.4" hidden="1" x14ac:dyDescent="0.3"/>
    <row r="716" ht="14.4" hidden="1" x14ac:dyDescent="0.3"/>
    <row r="717" ht="14.4" hidden="1" x14ac:dyDescent="0.3"/>
    <row r="718" ht="14.4" hidden="1" x14ac:dyDescent="0.3"/>
    <row r="719" ht="14.4" hidden="1" x14ac:dyDescent="0.3"/>
    <row r="720" ht="14.4" hidden="1" x14ac:dyDescent="0.3"/>
    <row r="721" ht="14.4" hidden="1" x14ac:dyDescent="0.3"/>
    <row r="722" ht="14.4" hidden="1" x14ac:dyDescent="0.3"/>
    <row r="723" ht="14.4" hidden="1" x14ac:dyDescent="0.3"/>
    <row r="724" ht="14.4" hidden="1" x14ac:dyDescent="0.3"/>
    <row r="725" ht="14.4" hidden="1" x14ac:dyDescent="0.3"/>
    <row r="726" ht="14.4" hidden="1" x14ac:dyDescent="0.3"/>
    <row r="727" ht="14.4" hidden="1" x14ac:dyDescent="0.3"/>
    <row r="728" ht="14.4" hidden="1" x14ac:dyDescent="0.3"/>
    <row r="729" ht="14.4" hidden="1" x14ac:dyDescent="0.3"/>
    <row r="730" ht="14.4" hidden="1" x14ac:dyDescent="0.3"/>
    <row r="731" ht="14.4" hidden="1" x14ac:dyDescent="0.3"/>
    <row r="732" ht="14.4" hidden="1" x14ac:dyDescent="0.3"/>
    <row r="733" ht="14.4" hidden="1" x14ac:dyDescent="0.3"/>
    <row r="734" ht="14.4" hidden="1" x14ac:dyDescent="0.3"/>
    <row r="735" ht="14.4" hidden="1" x14ac:dyDescent="0.3"/>
    <row r="736" ht="14.4" hidden="1" x14ac:dyDescent="0.3"/>
    <row r="737" ht="14.4" hidden="1" x14ac:dyDescent="0.3"/>
    <row r="738" ht="14.4" hidden="1" x14ac:dyDescent="0.3"/>
    <row r="739" ht="14.4" hidden="1" x14ac:dyDescent="0.3"/>
    <row r="740" ht="14.4" hidden="1" x14ac:dyDescent="0.3"/>
    <row r="741" ht="14.4" hidden="1" x14ac:dyDescent="0.3"/>
    <row r="742" ht="14.4" hidden="1" x14ac:dyDescent="0.3"/>
    <row r="743" ht="14.4" hidden="1" x14ac:dyDescent="0.3"/>
    <row r="744" ht="14.4" hidden="1" x14ac:dyDescent="0.3"/>
    <row r="745" ht="14.4" hidden="1" x14ac:dyDescent="0.3"/>
    <row r="746" ht="14.4" hidden="1" x14ac:dyDescent="0.3"/>
    <row r="747" ht="14.4" hidden="1" x14ac:dyDescent="0.3"/>
    <row r="748" ht="14.4" hidden="1" x14ac:dyDescent="0.3"/>
    <row r="749" ht="14.4" hidden="1" x14ac:dyDescent="0.3"/>
    <row r="750" ht="14.4" hidden="1" x14ac:dyDescent="0.3"/>
    <row r="751" ht="14.4" hidden="1" x14ac:dyDescent="0.3"/>
    <row r="752" ht="14.4" hidden="1" x14ac:dyDescent="0.3"/>
    <row r="753" ht="14.4" hidden="1" x14ac:dyDescent="0.3"/>
    <row r="754" ht="14.4" hidden="1" x14ac:dyDescent="0.3"/>
    <row r="755" ht="14.4" hidden="1" x14ac:dyDescent="0.3"/>
    <row r="756" ht="14.4" hidden="1" x14ac:dyDescent="0.3"/>
    <row r="757" ht="14.4" hidden="1" x14ac:dyDescent="0.3"/>
    <row r="758" ht="14.4" hidden="1" x14ac:dyDescent="0.3"/>
    <row r="759" ht="14.4" hidden="1" x14ac:dyDescent="0.3"/>
    <row r="760" ht="14.4" hidden="1" x14ac:dyDescent="0.3"/>
    <row r="761" ht="14.4" hidden="1" x14ac:dyDescent="0.3"/>
    <row r="762" ht="14.4" hidden="1" x14ac:dyDescent="0.3"/>
    <row r="763" ht="14.4" hidden="1" x14ac:dyDescent="0.3"/>
    <row r="764" ht="14.4" hidden="1" x14ac:dyDescent="0.3"/>
    <row r="765" ht="14.4" hidden="1" x14ac:dyDescent="0.3"/>
    <row r="766" ht="14.4" hidden="1" x14ac:dyDescent="0.3"/>
    <row r="767" ht="14.4" hidden="1" x14ac:dyDescent="0.3"/>
    <row r="768" ht="14.4" hidden="1" x14ac:dyDescent="0.3"/>
    <row r="769" ht="14.4" hidden="1" x14ac:dyDescent="0.3"/>
    <row r="770" ht="14.4" hidden="1" x14ac:dyDescent="0.3"/>
    <row r="771" ht="14.4" hidden="1" x14ac:dyDescent="0.3"/>
    <row r="772" ht="14.4" hidden="1" x14ac:dyDescent="0.3"/>
    <row r="773" ht="14.4" hidden="1" x14ac:dyDescent="0.3"/>
    <row r="774" ht="14.4" hidden="1" x14ac:dyDescent="0.3"/>
    <row r="775" ht="14.4" hidden="1" x14ac:dyDescent="0.3"/>
    <row r="776" ht="14.4" hidden="1" x14ac:dyDescent="0.3"/>
    <row r="777" ht="14.4" hidden="1" x14ac:dyDescent="0.3"/>
    <row r="778" ht="14.4" hidden="1" x14ac:dyDescent="0.3"/>
    <row r="779" ht="14.4" hidden="1" x14ac:dyDescent="0.3"/>
    <row r="780" ht="14.4" hidden="1" x14ac:dyDescent="0.3"/>
    <row r="781" ht="14.4" hidden="1" x14ac:dyDescent="0.3"/>
    <row r="782" ht="14.4" hidden="1" x14ac:dyDescent="0.3"/>
    <row r="783" ht="14.4" hidden="1" x14ac:dyDescent="0.3"/>
    <row r="784" ht="14.4" hidden="1" x14ac:dyDescent="0.3"/>
    <row r="785" ht="14.4" hidden="1" x14ac:dyDescent="0.3"/>
    <row r="786" ht="14.4" hidden="1" x14ac:dyDescent="0.3"/>
    <row r="787" ht="14.4" hidden="1" x14ac:dyDescent="0.3"/>
    <row r="788" ht="14.4" hidden="1" x14ac:dyDescent="0.3"/>
    <row r="789" ht="14.4" hidden="1" x14ac:dyDescent="0.3"/>
    <row r="790" ht="14.4" hidden="1" x14ac:dyDescent="0.3"/>
    <row r="791" ht="14.4" hidden="1" x14ac:dyDescent="0.3"/>
    <row r="792" ht="14.4" hidden="1" x14ac:dyDescent="0.3"/>
    <row r="793" ht="14.4" hidden="1" x14ac:dyDescent="0.3"/>
    <row r="794" ht="14.4" hidden="1" x14ac:dyDescent="0.3"/>
    <row r="795" ht="14.4" hidden="1" x14ac:dyDescent="0.3"/>
    <row r="796" ht="14.4" hidden="1" x14ac:dyDescent="0.3"/>
    <row r="797" ht="14.4" hidden="1" x14ac:dyDescent="0.3"/>
    <row r="798" ht="14.4" hidden="1" x14ac:dyDescent="0.3"/>
    <row r="799" ht="14.4" hidden="1" x14ac:dyDescent="0.3"/>
    <row r="800" ht="14.4" hidden="1" x14ac:dyDescent="0.3"/>
    <row r="801" ht="14.4" hidden="1" x14ac:dyDescent="0.3"/>
    <row r="802" ht="14.4" hidden="1" x14ac:dyDescent="0.3"/>
    <row r="803" ht="14.4" hidden="1" x14ac:dyDescent="0.3"/>
    <row r="804" ht="14.4" hidden="1" x14ac:dyDescent="0.3"/>
    <row r="805" ht="14.4" hidden="1" x14ac:dyDescent="0.3"/>
    <row r="806" ht="14.4" hidden="1" x14ac:dyDescent="0.3"/>
    <row r="807" ht="14.4" hidden="1" x14ac:dyDescent="0.3"/>
    <row r="808" ht="14.4" hidden="1" x14ac:dyDescent="0.3"/>
    <row r="809" ht="14.4" hidden="1" x14ac:dyDescent="0.3"/>
    <row r="810" ht="14.4" hidden="1" x14ac:dyDescent="0.3"/>
    <row r="811" ht="14.4" hidden="1" x14ac:dyDescent="0.3"/>
    <row r="812" ht="14.4" hidden="1" x14ac:dyDescent="0.3"/>
    <row r="813" ht="14.4" hidden="1" x14ac:dyDescent="0.3"/>
    <row r="814" ht="14.4" hidden="1" x14ac:dyDescent="0.3"/>
    <row r="815" ht="14.4" hidden="1" x14ac:dyDescent="0.3"/>
    <row r="816" ht="14.4" hidden="1" x14ac:dyDescent="0.3"/>
    <row r="817" ht="14.4" hidden="1" x14ac:dyDescent="0.3"/>
    <row r="818" ht="14.4" hidden="1" x14ac:dyDescent="0.3"/>
    <row r="819" ht="14.4" hidden="1" x14ac:dyDescent="0.3"/>
    <row r="820" ht="14.4" hidden="1" x14ac:dyDescent="0.3"/>
    <row r="821" ht="14.4" hidden="1" x14ac:dyDescent="0.3"/>
    <row r="822" ht="14.4" hidden="1" x14ac:dyDescent="0.3"/>
    <row r="823" ht="14.4" hidden="1" x14ac:dyDescent="0.3"/>
    <row r="824" ht="14.4" hidden="1" x14ac:dyDescent="0.3"/>
    <row r="825" ht="14.4" hidden="1" x14ac:dyDescent="0.3"/>
    <row r="826" ht="14.4" hidden="1" x14ac:dyDescent="0.3"/>
    <row r="827" ht="14.4" hidden="1" x14ac:dyDescent="0.3"/>
    <row r="828" ht="14.4" hidden="1" x14ac:dyDescent="0.3"/>
    <row r="829" ht="14.4" hidden="1" x14ac:dyDescent="0.3"/>
    <row r="830" ht="14.4" hidden="1" x14ac:dyDescent="0.3"/>
    <row r="831" ht="14.4" hidden="1" x14ac:dyDescent="0.3"/>
    <row r="832" ht="14.4" hidden="1" x14ac:dyDescent="0.3"/>
    <row r="833" ht="14.4" hidden="1" x14ac:dyDescent="0.3"/>
    <row r="834" ht="14.4" hidden="1" x14ac:dyDescent="0.3"/>
    <row r="835" ht="14.4" hidden="1" x14ac:dyDescent="0.3"/>
    <row r="836" ht="14.4" hidden="1" x14ac:dyDescent="0.3"/>
    <row r="837" ht="14.4" hidden="1" x14ac:dyDescent="0.3"/>
    <row r="838" ht="14.4" hidden="1" x14ac:dyDescent="0.3"/>
    <row r="839" ht="14.4" hidden="1" x14ac:dyDescent="0.3"/>
    <row r="840" ht="14.4" hidden="1" x14ac:dyDescent="0.3"/>
    <row r="841" ht="14.4" hidden="1" x14ac:dyDescent="0.3"/>
    <row r="842" ht="14.4" hidden="1" x14ac:dyDescent="0.3"/>
    <row r="843" ht="14.4" hidden="1" x14ac:dyDescent="0.3"/>
    <row r="844" ht="14.4" hidden="1" x14ac:dyDescent="0.3"/>
    <row r="845" ht="14.4" hidden="1" x14ac:dyDescent="0.3"/>
    <row r="846" ht="14.4" hidden="1" x14ac:dyDescent="0.3"/>
    <row r="847" ht="14.4" hidden="1" x14ac:dyDescent="0.3"/>
    <row r="848" ht="14.4" hidden="1" x14ac:dyDescent="0.3"/>
    <row r="849" ht="14.4" hidden="1" x14ac:dyDescent="0.3"/>
    <row r="850" ht="14.4" hidden="1" x14ac:dyDescent="0.3"/>
    <row r="851" ht="14.4" hidden="1" x14ac:dyDescent="0.3"/>
    <row r="852" ht="14.4" hidden="1" x14ac:dyDescent="0.3"/>
    <row r="853" ht="14.4" hidden="1" x14ac:dyDescent="0.3"/>
    <row r="854" ht="14.4" hidden="1" x14ac:dyDescent="0.3"/>
    <row r="855" ht="14.4" hidden="1" x14ac:dyDescent="0.3"/>
    <row r="856" ht="14.4" hidden="1" x14ac:dyDescent="0.3"/>
    <row r="857" ht="14.4" hidden="1" x14ac:dyDescent="0.3"/>
    <row r="858" ht="14.4" hidden="1" x14ac:dyDescent="0.3"/>
    <row r="859" ht="14.4" hidden="1" x14ac:dyDescent="0.3"/>
    <row r="860" ht="14.4" hidden="1" x14ac:dyDescent="0.3"/>
    <row r="861" ht="14.4" hidden="1" x14ac:dyDescent="0.3"/>
    <row r="862" ht="14.4" hidden="1" x14ac:dyDescent="0.3"/>
    <row r="863" ht="14.4" hidden="1" x14ac:dyDescent="0.3"/>
    <row r="864" ht="14.4" hidden="1" x14ac:dyDescent="0.3"/>
    <row r="865" ht="14.4" hidden="1" x14ac:dyDescent="0.3"/>
    <row r="866" ht="14.4" hidden="1" x14ac:dyDescent="0.3"/>
    <row r="867" ht="14.4" hidden="1" x14ac:dyDescent="0.3"/>
    <row r="868" ht="14.4" hidden="1" x14ac:dyDescent="0.3"/>
    <row r="869" ht="14.4" hidden="1" x14ac:dyDescent="0.3"/>
    <row r="870" ht="14.4" hidden="1" x14ac:dyDescent="0.3"/>
    <row r="871" ht="14.4" hidden="1" x14ac:dyDescent="0.3"/>
    <row r="872" ht="14.4" hidden="1" x14ac:dyDescent="0.3"/>
    <row r="873" ht="14.4" hidden="1" x14ac:dyDescent="0.3"/>
    <row r="874" ht="14.4" hidden="1" x14ac:dyDescent="0.3"/>
    <row r="875" ht="14.4" hidden="1" x14ac:dyDescent="0.3"/>
    <row r="876" ht="14.4" hidden="1" x14ac:dyDescent="0.3"/>
    <row r="877" ht="14.4" hidden="1" x14ac:dyDescent="0.3"/>
    <row r="878" ht="14.4" hidden="1" x14ac:dyDescent="0.3"/>
    <row r="879" ht="14.4" hidden="1" x14ac:dyDescent="0.3"/>
    <row r="880" ht="14.4" hidden="1" x14ac:dyDescent="0.3"/>
    <row r="881" ht="14.4" hidden="1" x14ac:dyDescent="0.3"/>
    <row r="882" ht="14.4" hidden="1" x14ac:dyDescent="0.3"/>
    <row r="883" ht="14.4" hidden="1" x14ac:dyDescent="0.3"/>
    <row r="884" ht="14.4" hidden="1" x14ac:dyDescent="0.3"/>
    <row r="885" ht="14.4" hidden="1" x14ac:dyDescent="0.3"/>
    <row r="886" ht="14.4" hidden="1" x14ac:dyDescent="0.3"/>
    <row r="887" ht="14.4" hidden="1" x14ac:dyDescent="0.3"/>
    <row r="888" ht="14.4" hidden="1" x14ac:dyDescent="0.3"/>
    <row r="889" ht="14.4" hidden="1" x14ac:dyDescent="0.3"/>
    <row r="890" ht="14.4" hidden="1" x14ac:dyDescent="0.3"/>
    <row r="891" ht="14.4" hidden="1" x14ac:dyDescent="0.3"/>
    <row r="892" ht="14.4" hidden="1" x14ac:dyDescent="0.3"/>
    <row r="893" ht="14.4" hidden="1" x14ac:dyDescent="0.3"/>
    <row r="894" ht="14.4" hidden="1" x14ac:dyDescent="0.3"/>
    <row r="895" ht="14.4" hidden="1" x14ac:dyDescent="0.3"/>
    <row r="896" ht="14.4" hidden="1" x14ac:dyDescent="0.3"/>
    <row r="897" ht="14.4" hidden="1" x14ac:dyDescent="0.3"/>
    <row r="898" ht="14.4" hidden="1" x14ac:dyDescent="0.3"/>
    <row r="899" ht="14.4" hidden="1" x14ac:dyDescent="0.3"/>
    <row r="900" ht="14.4" hidden="1" x14ac:dyDescent="0.3"/>
    <row r="901" ht="14.4" hidden="1" x14ac:dyDescent="0.3"/>
    <row r="902" ht="14.4" hidden="1" x14ac:dyDescent="0.3"/>
    <row r="903" ht="14.4" hidden="1" x14ac:dyDescent="0.3"/>
    <row r="904" ht="14.4" hidden="1" x14ac:dyDescent="0.3"/>
    <row r="905" ht="14.4" hidden="1" x14ac:dyDescent="0.3"/>
    <row r="906" ht="14.4" hidden="1" x14ac:dyDescent="0.3"/>
    <row r="907" ht="14.4" hidden="1" x14ac:dyDescent="0.3"/>
    <row r="908" ht="14.4" hidden="1" x14ac:dyDescent="0.3"/>
    <row r="909" ht="14.4" hidden="1" x14ac:dyDescent="0.3"/>
    <row r="910" ht="14.4" hidden="1" x14ac:dyDescent="0.3"/>
    <row r="911" ht="14.4" hidden="1" x14ac:dyDescent="0.3"/>
    <row r="912" ht="14.4" hidden="1" x14ac:dyDescent="0.3"/>
    <row r="913" ht="14.4" hidden="1" x14ac:dyDescent="0.3"/>
    <row r="914" ht="14.4" hidden="1" x14ac:dyDescent="0.3"/>
    <row r="915" ht="14.4" hidden="1" x14ac:dyDescent="0.3"/>
    <row r="916" ht="14.4" hidden="1" x14ac:dyDescent="0.3"/>
    <row r="917" ht="14.4" hidden="1" x14ac:dyDescent="0.3"/>
    <row r="918" ht="14.4" hidden="1" x14ac:dyDescent="0.3"/>
    <row r="919" ht="14.4" hidden="1" x14ac:dyDescent="0.3"/>
    <row r="920" ht="14.4" hidden="1" x14ac:dyDescent="0.3"/>
    <row r="921" ht="14.4" hidden="1" x14ac:dyDescent="0.3"/>
    <row r="922" ht="14.4" hidden="1" x14ac:dyDescent="0.3"/>
    <row r="923" ht="14.4" hidden="1" x14ac:dyDescent="0.3"/>
    <row r="924" ht="14.4" hidden="1" x14ac:dyDescent="0.3"/>
    <row r="925" ht="14.4" hidden="1" x14ac:dyDescent="0.3"/>
    <row r="926" ht="14.4" hidden="1" x14ac:dyDescent="0.3"/>
    <row r="927" ht="14.4" hidden="1" x14ac:dyDescent="0.3"/>
    <row r="928" ht="14.4" hidden="1" x14ac:dyDescent="0.3"/>
    <row r="929" ht="14.4" hidden="1" x14ac:dyDescent="0.3"/>
    <row r="930" ht="14.4" hidden="1" x14ac:dyDescent="0.3"/>
    <row r="931" ht="14.4" hidden="1" x14ac:dyDescent="0.3"/>
    <row r="932" ht="14.4" hidden="1" x14ac:dyDescent="0.3"/>
    <row r="933" ht="14.4" hidden="1" x14ac:dyDescent="0.3"/>
    <row r="934" ht="14.4" hidden="1" x14ac:dyDescent="0.3"/>
    <row r="935" ht="14.4" hidden="1" x14ac:dyDescent="0.3"/>
    <row r="936" ht="14.4" hidden="1" x14ac:dyDescent="0.3"/>
    <row r="937" ht="14.4" hidden="1" x14ac:dyDescent="0.3"/>
    <row r="938" ht="14.4" hidden="1" x14ac:dyDescent="0.3"/>
    <row r="939" ht="14.4" hidden="1" x14ac:dyDescent="0.3"/>
    <row r="940" ht="14.4" hidden="1" x14ac:dyDescent="0.3"/>
    <row r="941" ht="14.4" hidden="1" x14ac:dyDescent="0.3"/>
    <row r="942" ht="14.4" hidden="1" x14ac:dyDescent="0.3"/>
    <row r="943" ht="14.4" hidden="1" x14ac:dyDescent="0.3"/>
    <row r="944" ht="14.4" hidden="1" x14ac:dyDescent="0.3"/>
    <row r="945" ht="14.4" hidden="1" x14ac:dyDescent="0.3"/>
    <row r="946" ht="14.4" hidden="1" x14ac:dyDescent="0.3"/>
    <row r="947" ht="14.4" hidden="1" x14ac:dyDescent="0.3"/>
    <row r="948" ht="14.4" hidden="1" x14ac:dyDescent="0.3"/>
    <row r="949" ht="14.4" hidden="1" x14ac:dyDescent="0.3"/>
    <row r="950" ht="14.4" hidden="1" x14ac:dyDescent="0.3"/>
    <row r="951" ht="14.4" hidden="1" x14ac:dyDescent="0.3"/>
    <row r="952" ht="14.4" hidden="1" x14ac:dyDescent="0.3"/>
    <row r="953" ht="14.4" hidden="1" x14ac:dyDescent="0.3"/>
    <row r="954" ht="14.4" hidden="1" x14ac:dyDescent="0.3"/>
    <row r="955" ht="14.4" hidden="1" x14ac:dyDescent="0.3"/>
    <row r="956" ht="14.4" hidden="1" x14ac:dyDescent="0.3"/>
    <row r="957" ht="14.4" hidden="1" x14ac:dyDescent="0.3"/>
    <row r="958" ht="14.4" hidden="1" x14ac:dyDescent="0.3"/>
    <row r="959" ht="14.4" hidden="1" x14ac:dyDescent="0.3"/>
    <row r="960" ht="14.4" hidden="1" x14ac:dyDescent="0.3"/>
    <row r="961" ht="14.4" hidden="1" x14ac:dyDescent="0.3"/>
    <row r="962" ht="14.4" hidden="1" x14ac:dyDescent="0.3"/>
    <row r="963" ht="14.4" hidden="1" x14ac:dyDescent="0.3"/>
    <row r="964" ht="14.4" hidden="1" x14ac:dyDescent="0.3"/>
    <row r="965" ht="14.4" hidden="1" x14ac:dyDescent="0.3"/>
    <row r="966" ht="14.4" hidden="1" x14ac:dyDescent="0.3"/>
    <row r="967" ht="14.4" hidden="1" x14ac:dyDescent="0.3"/>
    <row r="968" ht="14.4" hidden="1" x14ac:dyDescent="0.3"/>
    <row r="969" ht="14.4" hidden="1" x14ac:dyDescent="0.3"/>
    <row r="970" ht="14.4" hidden="1" x14ac:dyDescent="0.3"/>
    <row r="971" ht="14.4" hidden="1" x14ac:dyDescent="0.3"/>
    <row r="972" ht="14.4" hidden="1" x14ac:dyDescent="0.3"/>
    <row r="973" ht="14.4" hidden="1" x14ac:dyDescent="0.3"/>
    <row r="974" ht="14.4" hidden="1" x14ac:dyDescent="0.3"/>
    <row r="975" ht="14.4" hidden="1" x14ac:dyDescent="0.3"/>
    <row r="976" ht="14.4" hidden="1" x14ac:dyDescent="0.3"/>
    <row r="977" ht="14.4" hidden="1" x14ac:dyDescent="0.3"/>
    <row r="978" ht="14.4" hidden="1" x14ac:dyDescent="0.3"/>
    <row r="979" ht="14.4" hidden="1" x14ac:dyDescent="0.3"/>
    <row r="980" ht="14.4" hidden="1" x14ac:dyDescent="0.3"/>
    <row r="981" ht="14.4" hidden="1" x14ac:dyDescent="0.3"/>
    <row r="982" ht="14.4" hidden="1" x14ac:dyDescent="0.3"/>
    <row r="983" ht="14.4" hidden="1" x14ac:dyDescent="0.3"/>
    <row r="984" ht="14.4" hidden="1" x14ac:dyDescent="0.3"/>
    <row r="985" ht="14.4" hidden="1" x14ac:dyDescent="0.3"/>
    <row r="986" ht="14.4" hidden="1" x14ac:dyDescent="0.3"/>
    <row r="987" ht="14.4" hidden="1" x14ac:dyDescent="0.3"/>
    <row r="988" ht="14.4" hidden="1" x14ac:dyDescent="0.3"/>
    <row r="989" ht="14.4" hidden="1" x14ac:dyDescent="0.3"/>
    <row r="990" ht="14.4" hidden="1" x14ac:dyDescent="0.3"/>
    <row r="991" ht="14.4" hidden="1" x14ac:dyDescent="0.3"/>
    <row r="992" ht="14.4" hidden="1" x14ac:dyDescent="0.3"/>
    <row r="993" ht="14.4" hidden="1" x14ac:dyDescent="0.3"/>
    <row r="994" ht="14.4" hidden="1" x14ac:dyDescent="0.3"/>
    <row r="995" ht="14.4" hidden="1" x14ac:dyDescent="0.3"/>
    <row r="996" ht="14.4" hidden="1" x14ac:dyDescent="0.3"/>
    <row r="997" ht="14.4" hidden="1" x14ac:dyDescent="0.3"/>
    <row r="998" ht="14.4" hidden="1" x14ac:dyDescent="0.3"/>
    <row r="999" ht="14.4" hidden="1" x14ac:dyDescent="0.3"/>
    <row r="1000" ht="14.4" hidden="1" x14ac:dyDescent="0.3"/>
    <row r="1001" ht="14.4" hidden="1" x14ac:dyDescent="0.3"/>
    <row r="1002" ht="14.4" hidden="1" x14ac:dyDescent="0.3"/>
    <row r="1003" ht="14.4" hidden="1" x14ac:dyDescent="0.3"/>
    <row r="1004" ht="14.4" hidden="1" x14ac:dyDescent="0.3"/>
    <row r="1005" ht="14.4" hidden="1" x14ac:dyDescent="0.3"/>
    <row r="1006" ht="14.4" hidden="1" x14ac:dyDescent="0.3"/>
    <row r="1007" ht="14.4" hidden="1" x14ac:dyDescent="0.3"/>
    <row r="1008" ht="14.4" hidden="1" x14ac:dyDescent="0.3"/>
    <row r="1009" ht="14.4" hidden="1" x14ac:dyDescent="0.3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74"/>
  <sheetViews>
    <sheetView showGridLines="0" workbookViewId="0">
      <selection activeCell="H2" sqref="H2"/>
    </sheetView>
  </sheetViews>
  <sheetFormatPr defaultRowHeight="14.5" x14ac:dyDescent="0.35"/>
  <cols>
    <col min="1" max="1" width="2.54296875" customWidth="1"/>
    <col min="2" max="2" width="25.1796875" bestFit="1" customWidth="1"/>
    <col min="3" max="3" width="23.36328125" bestFit="1" customWidth="1"/>
    <col min="4" max="4" width="24.26953125" bestFit="1" customWidth="1"/>
    <col min="5" max="5" width="29.453125" bestFit="1" customWidth="1"/>
    <col min="6" max="6" width="30.90625" bestFit="1" customWidth="1"/>
    <col min="7" max="7" width="3.08984375" customWidth="1"/>
  </cols>
  <sheetData>
    <row r="3" spans="2:6" x14ac:dyDescent="0.35">
      <c r="C3" s="77" t="s">
        <v>147</v>
      </c>
      <c r="D3" s="78"/>
      <c r="E3" s="78" t="s">
        <v>148</v>
      </c>
      <c r="F3" s="79"/>
    </row>
    <row r="4" spans="2:6" x14ac:dyDescent="0.35">
      <c r="C4" s="80"/>
      <c r="D4" s="81" t="s">
        <v>149</v>
      </c>
      <c r="E4" s="81" t="s">
        <v>150</v>
      </c>
      <c r="F4" s="81" t="s">
        <v>151</v>
      </c>
    </row>
    <row r="5" spans="2:6" x14ac:dyDescent="0.35">
      <c r="B5" s="82" t="s">
        <v>152</v>
      </c>
      <c r="C5" s="83"/>
      <c r="D5" s="81"/>
      <c r="E5" s="81"/>
      <c r="F5" s="81"/>
    </row>
    <row r="6" spans="2:6" x14ac:dyDescent="0.35">
      <c r="B6" s="82" t="s">
        <v>152</v>
      </c>
      <c r="C6" s="83"/>
      <c r="D6" s="81"/>
      <c r="E6" s="81"/>
      <c r="F6" s="81"/>
    </row>
    <row r="7" spans="2:6" x14ac:dyDescent="0.35">
      <c r="B7" s="84" t="s">
        <v>153</v>
      </c>
      <c r="C7" s="85"/>
      <c r="D7" s="86"/>
      <c r="E7" s="86"/>
      <c r="F7" s="86"/>
    </row>
    <row r="8" spans="2:6" x14ac:dyDescent="0.35">
      <c r="B8" s="85" t="s">
        <v>154</v>
      </c>
      <c r="C8" s="85"/>
      <c r="D8" s="87" t="s">
        <v>155</v>
      </c>
      <c r="E8" s="87" t="s">
        <v>156</v>
      </c>
      <c r="F8" s="87" t="s">
        <v>157</v>
      </c>
    </row>
    <row r="9" spans="2:6" ht="15.5" x14ac:dyDescent="0.35">
      <c r="B9" s="85" t="s">
        <v>158</v>
      </c>
      <c r="C9" s="88" t="s">
        <v>159</v>
      </c>
      <c r="D9" s="86" t="s">
        <v>160</v>
      </c>
      <c r="E9" s="86" t="s">
        <v>161</v>
      </c>
      <c r="F9" s="86" t="s">
        <v>162</v>
      </c>
    </row>
    <row r="10" spans="2:6" x14ac:dyDescent="0.35">
      <c r="B10" s="85" t="s">
        <v>163</v>
      </c>
      <c r="C10" s="86" t="s">
        <v>164</v>
      </c>
      <c r="D10" s="86" t="s">
        <v>165</v>
      </c>
      <c r="E10" s="86" t="s">
        <v>166</v>
      </c>
      <c r="F10" s="86" t="s">
        <v>167</v>
      </c>
    </row>
    <row r="11" spans="2:6" x14ac:dyDescent="0.35">
      <c r="B11" s="84" t="s">
        <v>168</v>
      </c>
      <c r="C11" s="85"/>
      <c r="D11" s="86"/>
      <c r="E11" s="86"/>
      <c r="F11" s="86"/>
    </row>
    <row r="12" spans="2:6" x14ac:dyDescent="0.35">
      <c r="B12" s="85" t="s">
        <v>154</v>
      </c>
      <c r="C12" s="85"/>
      <c r="D12" s="87" t="s">
        <v>169</v>
      </c>
      <c r="E12" s="87" t="s">
        <v>170</v>
      </c>
      <c r="F12" s="87" t="s">
        <v>171</v>
      </c>
    </row>
    <row r="13" spans="2:6" ht="15.5" x14ac:dyDescent="0.35">
      <c r="B13" s="85" t="s">
        <v>158</v>
      </c>
      <c r="C13" s="88" t="s">
        <v>159</v>
      </c>
      <c r="D13" s="86" t="s">
        <v>161</v>
      </c>
      <c r="E13" s="86" t="s">
        <v>162</v>
      </c>
      <c r="F13" s="86" t="s">
        <v>172</v>
      </c>
    </row>
    <row r="14" spans="2:6" ht="15.5" x14ac:dyDescent="0.35">
      <c r="B14" s="85" t="s">
        <v>163</v>
      </c>
      <c r="C14" s="88" t="s">
        <v>159</v>
      </c>
      <c r="D14" s="86" t="s">
        <v>166</v>
      </c>
      <c r="E14" s="86" t="s">
        <v>167</v>
      </c>
      <c r="F14" s="86" t="s">
        <v>173</v>
      </c>
    </row>
    <row r="15" spans="2:6" x14ac:dyDescent="0.35">
      <c r="B15" s="82" t="s">
        <v>174</v>
      </c>
      <c r="C15" s="83"/>
      <c r="D15" s="81"/>
      <c r="E15" s="81"/>
      <c r="F15" s="81"/>
    </row>
    <row r="16" spans="2:6" x14ac:dyDescent="0.35">
      <c r="B16" s="85" t="s">
        <v>175</v>
      </c>
      <c r="C16" s="89" t="s">
        <v>164</v>
      </c>
      <c r="D16" s="89" t="s">
        <v>164</v>
      </c>
      <c r="E16" s="89" t="s">
        <v>164</v>
      </c>
      <c r="F16" s="89" t="s">
        <v>164</v>
      </c>
    </row>
    <row r="17" spans="2:6" x14ac:dyDescent="0.35">
      <c r="B17" s="85" t="s">
        <v>176</v>
      </c>
      <c r="C17" s="89" t="s">
        <v>164</v>
      </c>
      <c r="D17" s="89" t="s">
        <v>164</v>
      </c>
      <c r="E17" s="89" t="s">
        <v>164</v>
      </c>
      <c r="F17" s="89" t="s">
        <v>164</v>
      </c>
    </row>
    <row r="18" spans="2:6" x14ac:dyDescent="0.35">
      <c r="B18" s="85"/>
      <c r="C18" s="89" t="s">
        <v>177</v>
      </c>
      <c r="D18" s="89" t="s">
        <v>178</v>
      </c>
      <c r="E18" s="89" t="s">
        <v>178</v>
      </c>
      <c r="F18" s="89" t="s">
        <v>178</v>
      </c>
    </row>
    <row r="19" spans="2:6" x14ac:dyDescent="0.35">
      <c r="B19" s="85" t="s">
        <v>179</v>
      </c>
      <c r="C19" s="89" t="s">
        <v>164</v>
      </c>
      <c r="D19" s="89" t="s">
        <v>164</v>
      </c>
      <c r="E19" s="89" t="s">
        <v>164</v>
      </c>
      <c r="F19" s="89" t="s">
        <v>164</v>
      </c>
    </row>
    <row r="20" spans="2:6" x14ac:dyDescent="0.35">
      <c r="B20" s="85"/>
      <c r="C20" s="89" t="s">
        <v>180</v>
      </c>
      <c r="D20" s="89" t="s">
        <v>181</v>
      </c>
      <c r="E20" s="89" t="s">
        <v>181</v>
      </c>
      <c r="F20" s="89" t="s">
        <v>181</v>
      </c>
    </row>
    <row r="21" spans="2:6" x14ac:dyDescent="0.35">
      <c r="B21" s="85" t="s">
        <v>182</v>
      </c>
      <c r="C21" s="89" t="s">
        <v>164</v>
      </c>
      <c r="D21" s="89" t="s">
        <v>164</v>
      </c>
      <c r="E21" s="89" t="s">
        <v>164</v>
      </c>
      <c r="F21" s="89" t="s">
        <v>164</v>
      </c>
    </row>
    <row r="22" spans="2:6" x14ac:dyDescent="0.35">
      <c r="B22" s="85"/>
      <c r="C22" s="89" t="s">
        <v>183</v>
      </c>
      <c r="D22" s="89" t="s">
        <v>181</v>
      </c>
      <c r="E22" s="89" t="s">
        <v>181</v>
      </c>
      <c r="F22" s="89" t="s">
        <v>181</v>
      </c>
    </row>
    <row r="23" spans="2:6" x14ac:dyDescent="0.35">
      <c r="B23" s="85" t="s">
        <v>184</v>
      </c>
      <c r="C23" s="89" t="s">
        <v>164</v>
      </c>
      <c r="D23" s="89" t="s">
        <v>164</v>
      </c>
      <c r="E23" s="89" t="s">
        <v>164</v>
      </c>
      <c r="F23" s="89" t="s">
        <v>164</v>
      </c>
    </row>
    <row r="24" spans="2:6" x14ac:dyDescent="0.35">
      <c r="B24" s="85"/>
      <c r="C24" s="89" t="s">
        <v>183</v>
      </c>
      <c r="D24" s="89" t="s">
        <v>181</v>
      </c>
      <c r="E24" s="89" t="s">
        <v>181</v>
      </c>
      <c r="F24" s="89" t="s">
        <v>181</v>
      </c>
    </row>
    <row r="25" spans="2:6" ht="15.5" x14ac:dyDescent="0.35">
      <c r="B25" s="85" t="s">
        <v>185</v>
      </c>
      <c r="C25" s="89" t="s">
        <v>164</v>
      </c>
      <c r="D25" s="88" t="s">
        <v>159</v>
      </c>
      <c r="E25" s="89" t="s">
        <v>164</v>
      </c>
      <c r="F25" s="89" t="s">
        <v>164</v>
      </c>
    </row>
    <row r="26" spans="2:6" ht="15.5" x14ac:dyDescent="0.35">
      <c r="B26" s="85" t="s">
        <v>186</v>
      </c>
      <c r="C26" s="89" t="s">
        <v>164</v>
      </c>
      <c r="D26" s="88" t="s">
        <v>159</v>
      </c>
      <c r="E26" s="89" t="s">
        <v>164</v>
      </c>
      <c r="F26" s="89" t="s">
        <v>164</v>
      </c>
    </row>
    <row r="27" spans="2:6" x14ac:dyDescent="0.35">
      <c r="B27" s="85"/>
      <c r="C27" s="89" t="s">
        <v>187</v>
      </c>
      <c r="D27" s="89"/>
      <c r="E27" s="89" t="s">
        <v>188</v>
      </c>
      <c r="F27" s="89" t="s">
        <v>188</v>
      </c>
    </row>
    <row r="28" spans="2:6" ht="15.5" x14ac:dyDescent="0.35">
      <c r="B28" s="85" t="s">
        <v>189</v>
      </c>
      <c r="C28" s="89" t="s">
        <v>164</v>
      </c>
      <c r="D28" s="88" t="s">
        <v>159</v>
      </c>
      <c r="E28" s="89" t="s">
        <v>164</v>
      </c>
      <c r="F28" s="89" t="s">
        <v>164</v>
      </c>
    </row>
    <row r="29" spans="2:6" x14ac:dyDescent="0.35">
      <c r="B29" s="85"/>
      <c r="C29" s="89" t="s">
        <v>190</v>
      </c>
      <c r="D29" s="89"/>
      <c r="E29" s="89" t="s">
        <v>191</v>
      </c>
      <c r="F29" s="89" t="s">
        <v>191</v>
      </c>
    </row>
    <row r="30" spans="2:6" ht="15.5" x14ac:dyDescent="0.35">
      <c r="B30" s="85" t="s">
        <v>192</v>
      </c>
      <c r="C30" s="88" t="s">
        <v>159</v>
      </c>
      <c r="D30" s="88" t="s">
        <v>159</v>
      </c>
      <c r="E30" s="88" t="s">
        <v>159</v>
      </c>
      <c r="F30" s="89" t="s">
        <v>164</v>
      </c>
    </row>
    <row r="31" spans="2:6" x14ac:dyDescent="0.35">
      <c r="B31" s="85"/>
      <c r="C31" s="89"/>
      <c r="D31" s="89"/>
      <c r="E31" s="89"/>
      <c r="F31" s="89" t="s">
        <v>188</v>
      </c>
    </row>
    <row r="32" spans="2:6" x14ac:dyDescent="0.35">
      <c r="B32" s="85" t="s">
        <v>133</v>
      </c>
      <c r="C32" s="89" t="s">
        <v>164</v>
      </c>
      <c r="D32" s="89" t="s">
        <v>164</v>
      </c>
      <c r="E32" s="89" t="s">
        <v>164</v>
      </c>
      <c r="F32" s="89" t="s">
        <v>164</v>
      </c>
    </row>
    <row r="33" spans="2:6" x14ac:dyDescent="0.35">
      <c r="B33" s="85"/>
      <c r="C33" s="89" t="s">
        <v>190</v>
      </c>
      <c r="D33" s="89" t="s">
        <v>191</v>
      </c>
      <c r="E33" s="89" t="s">
        <v>191</v>
      </c>
      <c r="F33" s="89" t="s">
        <v>191</v>
      </c>
    </row>
    <row r="34" spans="2:6" ht="15.5" x14ac:dyDescent="0.35">
      <c r="B34" s="85" t="s">
        <v>193</v>
      </c>
      <c r="C34" s="89" t="s">
        <v>164</v>
      </c>
      <c r="D34" s="88" t="s">
        <v>159</v>
      </c>
      <c r="E34" s="89" t="s">
        <v>164</v>
      </c>
      <c r="F34" s="89" t="s">
        <v>164</v>
      </c>
    </row>
    <row r="35" spans="2:6" x14ac:dyDescent="0.35">
      <c r="B35" s="85"/>
      <c r="C35" s="89" t="s">
        <v>190</v>
      </c>
      <c r="D35" s="89"/>
      <c r="E35" s="89" t="s">
        <v>191</v>
      </c>
      <c r="F35" s="89" t="s">
        <v>191</v>
      </c>
    </row>
    <row r="36" spans="2:6" ht="15.5" x14ac:dyDescent="0.35">
      <c r="B36" s="85" t="s">
        <v>194</v>
      </c>
      <c r="C36" s="89" t="s">
        <v>164</v>
      </c>
      <c r="D36" s="88" t="s">
        <v>159</v>
      </c>
      <c r="E36" s="89" t="s">
        <v>164</v>
      </c>
      <c r="F36" s="89" t="s">
        <v>164</v>
      </c>
    </row>
    <row r="37" spans="2:6" x14ac:dyDescent="0.35">
      <c r="B37" s="85"/>
      <c r="C37" s="89" t="s">
        <v>190</v>
      </c>
      <c r="D37" s="89"/>
      <c r="E37" s="89" t="s">
        <v>191</v>
      </c>
      <c r="F37" s="89" t="s">
        <v>191</v>
      </c>
    </row>
    <row r="38" spans="2:6" ht="15.5" x14ac:dyDescent="0.35">
      <c r="B38" s="85" t="s">
        <v>195</v>
      </c>
      <c r="C38" s="89" t="s">
        <v>164</v>
      </c>
      <c r="D38" s="88" t="s">
        <v>159</v>
      </c>
      <c r="E38" s="89" t="s">
        <v>164</v>
      </c>
      <c r="F38" s="89" t="s">
        <v>164</v>
      </c>
    </row>
    <row r="39" spans="2:6" x14ac:dyDescent="0.35">
      <c r="B39" s="85"/>
      <c r="C39" s="89" t="s">
        <v>190</v>
      </c>
      <c r="D39" s="89"/>
      <c r="E39" s="89" t="s">
        <v>191</v>
      </c>
      <c r="F39" s="89" t="s">
        <v>191</v>
      </c>
    </row>
    <row r="40" spans="2:6" x14ac:dyDescent="0.35">
      <c r="B40" s="85" t="s">
        <v>136</v>
      </c>
      <c r="C40" s="89" t="s">
        <v>164</v>
      </c>
      <c r="D40" s="89" t="s">
        <v>164</v>
      </c>
      <c r="E40" s="89" t="s">
        <v>164</v>
      </c>
      <c r="F40" s="89" t="s">
        <v>164</v>
      </c>
    </row>
    <row r="41" spans="2:6" x14ac:dyDescent="0.35">
      <c r="B41" s="85"/>
      <c r="C41" s="89" t="s">
        <v>190</v>
      </c>
      <c r="D41" s="89" t="s">
        <v>191</v>
      </c>
      <c r="E41" s="89" t="s">
        <v>191</v>
      </c>
      <c r="F41" s="89" t="s">
        <v>191</v>
      </c>
    </row>
    <row r="42" spans="2:6" x14ac:dyDescent="0.35">
      <c r="B42" s="85" t="s">
        <v>196</v>
      </c>
      <c r="C42" s="89" t="s">
        <v>164</v>
      </c>
      <c r="D42" s="89" t="s">
        <v>164</v>
      </c>
      <c r="E42" s="89" t="s">
        <v>164</v>
      </c>
      <c r="F42" s="89" t="s">
        <v>164</v>
      </c>
    </row>
    <row r="43" spans="2:6" x14ac:dyDescent="0.35">
      <c r="B43" s="85" t="s">
        <v>134</v>
      </c>
      <c r="C43" s="89" t="s">
        <v>164</v>
      </c>
      <c r="D43" s="89" t="s">
        <v>164</v>
      </c>
      <c r="E43" s="89" t="s">
        <v>164</v>
      </c>
      <c r="F43" s="89" t="s">
        <v>164</v>
      </c>
    </row>
    <row r="44" spans="2:6" x14ac:dyDescent="0.35">
      <c r="B44" s="85"/>
      <c r="C44" s="89" t="s">
        <v>180</v>
      </c>
      <c r="D44" s="89" t="s">
        <v>197</v>
      </c>
      <c r="E44" s="89" t="s">
        <v>197</v>
      </c>
      <c r="F44" s="89" t="s">
        <v>197</v>
      </c>
    </row>
    <row r="45" spans="2:6" x14ac:dyDescent="0.35">
      <c r="B45" s="85" t="s">
        <v>198</v>
      </c>
      <c r="C45" s="89" t="s">
        <v>164</v>
      </c>
      <c r="D45" s="89" t="s">
        <v>164</v>
      </c>
      <c r="E45" s="89" t="s">
        <v>164</v>
      </c>
      <c r="F45" s="89" t="s">
        <v>164</v>
      </c>
    </row>
    <row r="46" spans="2:6" x14ac:dyDescent="0.35">
      <c r="B46" s="85"/>
      <c r="C46" s="89" t="s">
        <v>180</v>
      </c>
      <c r="D46" s="89" t="s">
        <v>197</v>
      </c>
      <c r="E46" s="89" t="s">
        <v>197</v>
      </c>
      <c r="F46" s="89" t="s">
        <v>197</v>
      </c>
    </row>
    <row r="47" spans="2:6" x14ac:dyDescent="0.35">
      <c r="B47" s="85" t="s">
        <v>199</v>
      </c>
      <c r="C47" s="89" t="s">
        <v>164</v>
      </c>
      <c r="D47" s="89" t="s">
        <v>164</v>
      </c>
      <c r="E47" s="89" t="s">
        <v>164</v>
      </c>
      <c r="F47" s="89" t="s">
        <v>164</v>
      </c>
    </row>
    <row r="48" spans="2:6" x14ac:dyDescent="0.35">
      <c r="B48" s="90" t="s">
        <v>200</v>
      </c>
      <c r="C48" s="89" t="s">
        <v>201</v>
      </c>
      <c r="D48" s="89" t="s">
        <v>202</v>
      </c>
      <c r="E48" s="89" t="s">
        <v>202</v>
      </c>
      <c r="F48" s="89" t="s">
        <v>202</v>
      </c>
    </row>
    <row r="49" spans="2:6" x14ac:dyDescent="0.35">
      <c r="B49" s="90" t="s">
        <v>203</v>
      </c>
      <c r="C49" s="89" t="s">
        <v>164</v>
      </c>
      <c r="D49" s="89" t="s">
        <v>164</v>
      </c>
      <c r="E49" s="89" t="s">
        <v>164</v>
      </c>
      <c r="F49" s="89" t="s">
        <v>164</v>
      </c>
    </row>
    <row r="50" spans="2:6" ht="15.5" x14ac:dyDescent="0.35">
      <c r="B50" s="90" t="s">
        <v>204</v>
      </c>
      <c r="C50" s="88" t="s">
        <v>159</v>
      </c>
      <c r="D50" s="89" t="s">
        <v>164</v>
      </c>
      <c r="E50" s="89" t="s">
        <v>164</v>
      </c>
      <c r="F50" s="89" t="s">
        <v>164</v>
      </c>
    </row>
    <row r="51" spans="2:6" x14ac:dyDescent="0.35">
      <c r="B51" s="85" t="s">
        <v>135</v>
      </c>
      <c r="C51" s="89" t="s">
        <v>164</v>
      </c>
      <c r="D51" s="89" t="s">
        <v>164</v>
      </c>
      <c r="E51" s="89" t="s">
        <v>164</v>
      </c>
      <c r="F51" s="89" t="s">
        <v>164</v>
      </c>
    </row>
    <row r="52" spans="2:6" x14ac:dyDescent="0.35">
      <c r="B52" s="90" t="s">
        <v>200</v>
      </c>
      <c r="C52" s="89" t="s">
        <v>183</v>
      </c>
      <c r="D52" s="89" t="s">
        <v>180</v>
      </c>
      <c r="E52" s="89" t="s">
        <v>180</v>
      </c>
      <c r="F52" s="89" t="s">
        <v>180</v>
      </c>
    </row>
    <row r="53" spans="2:6" x14ac:dyDescent="0.35">
      <c r="B53" s="90" t="s">
        <v>203</v>
      </c>
      <c r="C53" s="89" t="s">
        <v>164</v>
      </c>
      <c r="D53" s="89" t="s">
        <v>164</v>
      </c>
      <c r="E53" s="89" t="s">
        <v>164</v>
      </c>
      <c r="F53" s="89" t="s">
        <v>164</v>
      </c>
    </row>
    <row r="54" spans="2:6" ht="15.5" x14ac:dyDescent="0.35">
      <c r="B54" s="90" t="s">
        <v>204</v>
      </c>
      <c r="C54" s="88" t="s">
        <v>159</v>
      </c>
      <c r="D54" s="89" t="s">
        <v>164</v>
      </c>
      <c r="E54" s="89" t="s">
        <v>164</v>
      </c>
      <c r="F54" s="89" t="s">
        <v>164</v>
      </c>
    </row>
    <row r="55" spans="2:6" x14ac:dyDescent="0.35">
      <c r="B55" s="85" t="s">
        <v>205</v>
      </c>
      <c r="C55" s="89" t="s">
        <v>164</v>
      </c>
      <c r="D55" s="89" t="s">
        <v>164</v>
      </c>
      <c r="E55" s="89" t="s">
        <v>164</v>
      </c>
      <c r="F55" s="89" t="s">
        <v>164</v>
      </c>
    </row>
    <row r="56" spans="2:6" x14ac:dyDescent="0.35">
      <c r="B56" s="90" t="s">
        <v>200</v>
      </c>
      <c r="C56" s="89" t="s">
        <v>206</v>
      </c>
      <c r="D56" s="89" t="s">
        <v>207</v>
      </c>
      <c r="E56" s="89" t="s">
        <v>207</v>
      </c>
      <c r="F56" s="89" t="s">
        <v>207</v>
      </c>
    </row>
    <row r="57" spans="2:6" x14ac:dyDescent="0.35">
      <c r="B57" s="90" t="s">
        <v>203</v>
      </c>
      <c r="C57" s="89" t="s">
        <v>164</v>
      </c>
      <c r="D57" s="89" t="s">
        <v>164</v>
      </c>
      <c r="E57" s="89" t="s">
        <v>164</v>
      </c>
      <c r="F57" s="89" t="s">
        <v>164</v>
      </c>
    </row>
    <row r="58" spans="2:6" ht="15.5" x14ac:dyDescent="0.35">
      <c r="B58" s="90" t="s">
        <v>204</v>
      </c>
      <c r="C58" s="88" t="s">
        <v>159</v>
      </c>
      <c r="D58" s="89" t="s">
        <v>164</v>
      </c>
      <c r="E58" s="89" t="s">
        <v>164</v>
      </c>
      <c r="F58" s="89" t="s">
        <v>164</v>
      </c>
    </row>
    <row r="59" spans="2:6" x14ac:dyDescent="0.35">
      <c r="B59" s="85" t="s">
        <v>208</v>
      </c>
      <c r="C59" s="89" t="s">
        <v>164</v>
      </c>
      <c r="D59" s="89" t="s">
        <v>164</v>
      </c>
      <c r="E59" s="89" t="s">
        <v>164</v>
      </c>
      <c r="F59" s="89" t="s">
        <v>164</v>
      </c>
    </row>
    <row r="60" spans="2:6" x14ac:dyDescent="0.35">
      <c r="B60" s="90" t="s">
        <v>200</v>
      </c>
      <c r="C60" s="89" t="s">
        <v>209</v>
      </c>
      <c r="D60" s="89" t="s">
        <v>210</v>
      </c>
      <c r="E60" s="89" t="s">
        <v>210</v>
      </c>
      <c r="F60" s="89" t="s">
        <v>210</v>
      </c>
    </row>
    <row r="61" spans="2:6" x14ac:dyDescent="0.35">
      <c r="B61" s="90" t="s">
        <v>203</v>
      </c>
      <c r="C61" s="89" t="s">
        <v>164</v>
      </c>
      <c r="D61" s="89" t="s">
        <v>164</v>
      </c>
      <c r="E61" s="89" t="s">
        <v>164</v>
      </c>
      <c r="F61" s="89" t="s">
        <v>164</v>
      </c>
    </row>
    <row r="62" spans="2:6" ht="15.5" x14ac:dyDescent="0.35">
      <c r="B62" s="90" t="s">
        <v>204</v>
      </c>
      <c r="C62" s="88" t="s">
        <v>159</v>
      </c>
      <c r="D62" s="89" t="s">
        <v>164</v>
      </c>
      <c r="E62" s="89" t="s">
        <v>164</v>
      </c>
      <c r="F62" s="89" t="s">
        <v>164</v>
      </c>
    </row>
    <row r="63" spans="2:6" ht="15.5" x14ac:dyDescent="0.35">
      <c r="B63" s="85" t="s">
        <v>211</v>
      </c>
      <c r="C63" s="88" t="s">
        <v>159</v>
      </c>
      <c r="D63" s="88" t="s">
        <v>159</v>
      </c>
      <c r="E63" s="88" t="s">
        <v>159</v>
      </c>
      <c r="F63" s="89" t="s">
        <v>164</v>
      </c>
    </row>
    <row r="64" spans="2:6" ht="15.5" x14ac:dyDescent="0.35">
      <c r="B64" s="90" t="s">
        <v>200</v>
      </c>
      <c r="C64" s="88" t="s">
        <v>159</v>
      </c>
      <c r="D64" s="88" t="s">
        <v>159</v>
      </c>
      <c r="E64" s="88" t="s">
        <v>159</v>
      </c>
      <c r="F64" s="89" t="s">
        <v>164</v>
      </c>
    </row>
    <row r="65" spans="2:6" ht="15.5" x14ac:dyDescent="0.35">
      <c r="B65" s="90" t="s">
        <v>203</v>
      </c>
      <c r="C65" s="88" t="s">
        <v>159</v>
      </c>
      <c r="D65" s="88" t="s">
        <v>159</v>
      </c>
      <c r="E65" s="88" t="s">
        <v>159</v>
      </c>
      <c r="F65" s="89" t="s">
        <v>164</v>
      </c>
    </row>
    <row r="66" spans="2:6" ht="15.5" x14ac:dyDescent="0.35">
      <c r="B66" s="90" t="s">
        <v>204</v>
      </c>
      <c r="C66" s="88" t="s">
        <v>159</v>
      </c>
      <c r="D66" s="88" t="s">
        <v>159</v>
      </c>
      <c r="E66" s="88" t="s">
        <v>159</v>
      </c>
      <c r="F66" s="89" t="s">
        <v>164</v>
      </c>
    </row>
    <row r="67" spans="2:6" ht="15.5" x14ac:dyDescent="0.35">
      <c r="B67" s="85" t="s">
        <v>212</v>
      </c>
      <c r="C67" s="88" t="s">
        <v>159</v>
      </c>
      <c r="D67" s="89" t="s">
        <v>164</v>
      </c>
      <c r="E67" s="89" t="s">
        <v>164</v>
      </c>
      <c r="F67" s="89" t="s">
        <v>164</v>
      </c>
    </row>
    <row r="68" spans="2:6" x14ac:dyDescent="0.35">
      <c r="B68" s="85" t="s">
        <v>213</v>
      </c>
      <c r="C68" s="89" t="s">
        <v>164</v>
      </c>
      <c r="D68" s="89" t="s">
        <v>164</v>
      </c>
      <c r="E68" s="89" t="s">
        <v>164</v>
      </c>
      <c r="F68" s="89" t="s">
        <v>164</v>
      </c>
    </row>
    <row r="69" spans="2:6" x14ac:dyDescent="0.35">
      <c r="B69" s="85"/>
      <c r="C69" s="89" t="s">
        <v>214</v>
      </c>
      <c r="D69" s="89" t="s">
        <v>215</v>
      </c>
      <c r="E69" s="89" t="s">
        <v>215</v>
      </c>
      <c r="F69" s="89" t="s">
        <v>215</v>
      </c>
    </row>
    <row r="70" spans="2:6" x14ac:dyDescent="0.35">
      <c r="B70" s="85" t="s">
        <v>216</v>
      </c>
      <c r="C70" s="89" t="s">
        <v>164</v>
      </c>
      <c r="D70" s="89" t="s">
        <v>164</v>
      </c>
      <c r="E70" s="89" t="s">
        <v>164</v>
      </c>
      <c r="F70" s="89" t="s">
        <v>164</v>
      </c>
    </row>
    <row r="71" spans="2:6" x14ac:dyDescent="0.35">
      <c r="B71" s="85" t="s">
        <v>217</v>
      </c>
      <c r="C71" s="89" t="s">
        <v>164</v>
      </c>
      <c r="D71" s="89" t="s">
        <v>164</v>
      </c>
      <c r="E71" s="89" t="s">
        <v>164</v>
      </c>
      <c r="F71" s="89" t="s">
        <v>164</v>
      </c>
    </row>
    <row r="72" spans="2:6" x14ac:dyDescent="0.35">
      <c r="B72" s="85" t="s">
        <v>218</v>
      </c>
      <c r="C72" s="89" t="s">
        <v>164</v>
      </c>
      <c r="D72" s="89" t="s">
        <v>164</v>
      </c>
      <c r="E72" s="89" t="s">
        <v>164</v>
      </c>
      <c r="F72" s="89" t="s">
        <v>164</v>
      </c>
    </row>
    <row r="73" spans="2:6" x14ac:dyDescent="0.35">
      <c r="B73" s="85" t="s">
        <v>219</v>
      </c>
      <c r="C73" s="89" t="s">
        <v>164</v>
      </c>
      <c r="D73" s="89" t="s">
        <v>164</v>
      </c>
      <c r="E73" s="89" t="s">
        <v>164</v>
      </c>
      <c r="F73" s="89" t="s">
        <v>164</v>
      </c>
    </row>
    <row r="74" spans="2:6" x14ac:dyDescent="0.35">
      <c r="B74" s="85" t="s">
        <v>220</v>
      </c>
      <c r="C74" s="89" t="s">
        <v>164</v>
      </c>
      <c r="D74" s="89" t="s">
        <v>164</v>
      </c>
      <c r="E74" s="89" t="s">
        <v>164</v>
      </c>
      <c r="F74" s="89" t="s">
        <v>164</v>
      </c>
    </row>
  </sheetData>
  <sheetProtection password="CED8" sheet="1" objects="1" scenarios="1"/>
  <mergeCells count="1">
    <mergeCell ref="C3:C4"/>
  </mergeCells>
  <conditionalFormatting sqref="B5:F8 B12:F74 C3:F4">
    <cfRule type="containsText" dxfId="1" priority="2" operator="containsText" text="automatically">
      <formula>NOT(ISERROR(SEARCH("automatically",B3)))</formula>
    </cfRule>
  </conditionalFormatting>
  <conditionalFormatting sqref="B9:F9">
    <cfRule type="containsText" dxfId="0" priority="1" operator="containsText" text="automatically">
      <formula>NOT(ISERROR(SEARCH("automatically",B9)))</formula>
    </cfRule>
  </conditionalFormatting>
  <hyperlinks>
    <hyperlink ref="D8" r:id="rId1"/>
    <hyperlink ref="E8" r:id="rId2"/>
    <hyperlink ref="F8" r:id="rId3"/>
    <hyperlink ref="D12" r:id="rId4"/>
    <hyperlink ref="E12" r:id="rId5"/>
    <hyperlink ref="F12" r:id="rId6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Chart of Accounts</vt:lpstr>
      <vt:lpstr>Petty Cash</vt:lpstr>
      <vt:lpstr>PC - Reconcile</vt:lpstr>
      <vt:lpstr>PRO Version</vt:lpstr>
      <vt:lpstr>ChartofAccounts</vt:lpstr>
      <vt:lpstr>ChartofAccountsTable</vt:lpstr>
      <vt:lpstr>'Chart of Accounts'!Print_Area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journalSHEET.com</dc:creator>
  <cp:lastModifiedBy>Admin</cp:lastModifiedBy>
  <dcterms:created xsi:type="dcterms:W3CDTF">2017-05-13T13:12:57Z</dcterms:created>
  <dcterms:modified xsi:type="dcterms:W3CDTF">2019-09-17T09:43:27Z</dcterms:modified>
</cp:coreProperties>
</file>